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410642D-CE60-41D6-A21E-2FB5E9D15F82}" xr6:coauthVersionLast="47" xr6:coauthVersionMax="47" xr10:uidLastSave="{00000000-0000-0000-0000-000000000000}"/>
  <bookViews>
    <workbookView xWindow="-108" yWindow="-108" windowWidth="23256" windowHeight="12576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Log'!$A$1:$G$1256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40" i="2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55" i="7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00" i="7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72" i="7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60" i="7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26" i="7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69" i="7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19" i="7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48" i="7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89" i="7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53" i="7"/>
  <c r="G52" i="7" s="1"/>
  <c r="G51" i="7" s="1"/>
  <c r="G50" i="7" s="1"/>
  <c r="G49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48" i="7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<sst xmlns="http://schemas.openxmlformats.org/spreadsheetml/2006/main" count="3746" uniqueCount="985">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</sst>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31" sqref="D31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1741932.5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46218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1798609.3494999998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46218</v>
      </c>
      <c r="E3" s="21" t="s">
        <v>45</v>
      </c>
      <c r="F3" s="22">
        <f ca="1">F1-F2</f>
        <v>1564008.13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2068400.7519249995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46218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2378660.8647137494</v>
      </c>
    </row>
    <row r="5" spans="1:18" ht="14.4" x14ac:dyDescent="0.3">
      <c r="A5" s="13" t="s">
        <v>52</v>
      </c>
      <c r="B5" s="14">
        <f ca="1">'Checking Transaction Log'!G1</f>
        <v>3892.2699999999877</v>
      </c>
      <c r="C5" s="15">
        <f t="shared" ca="1" si="0"/>
        <v>46218</v>
      </c>
      <c r="E5" s="554" t="s">
        <v>53</v>
      </c>
      <c r="F5" s="552"/>
      <c r="G5" s="553"/>
      <c r="H5" s="17"/>
      <c r="J5" s="29" t="s">
        <v>54</v>
      </c>
      <c r="K5" s="30">
        <f>B10</f>
        <v>94008.71</v>
      </c>
      <c r="L5" s="20">
        <f ca="1">K5/F3</f>
        <v>6.0107558392295576E-2</v>
      </c>
      <c r="N5" s="5" t="s">
        <v>55</v>
      </c>
      <c r="O5" s="6"/>
      <c r="P5" s="11"/>
      <c r="Q5" s="23" t="s">
        <v>56</v>
      </c>
      <c r="R5" s="23">
        <f t="shared" ca="1" si="1"/>
        <v>2735459.9944208115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46218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1.0936643916294732E-2</v>
      </c>
      <c r="N6" s="21" t="s">
        <v>60</v>
      </c>
      <c r="O6" s="22"/>
      <c r="P6" s="11"/>
      <c r="Q6" s="23" t="s">
        <v>61</v>
      </c>
      <c r="R6" s="23">
        <f t="shared" ca="1" si="1"/>
        <v>3145778.993583933</v>
      </c>
    </row>
    <row r="7" spans="1:18" ht="14.4" x14ac:dyDescent="0.3">
      <c r="A7" s="21" t="s">
        <v>62</v>
      </c>
      <c r="B7" s="33">
        <f ca="1">SUM(B2:B6)</f>
        <v>10166.319999999992</v>
      </c>
      <c r="C7" s="34">
        <f ca="1">B7/F3</f>
        <v>6.5001708143294585E-3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3617645.8426215225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7.1044202308590307E-2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4160292.7190147503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4784336.6268669628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5501987.1208970072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6327285.1890315581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1.7761050577147577E-2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6.8180969110435516E-2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121280.03</v>
      </c>
      <c r="I16" s="7"/>
      <c r="J16" s="18" t="s">
        <v>46</v>
      </c>
      <c r="K16" s="63">
        <f>B12</f>
        <v>17105</v>
      </c>
      <c r="L16" s="20">
        <f ca="1">K16/F3</f>
        <v>1.0936643916294732E-2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1509696.9400000002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7.9117613026730246E-2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0.19096384006713293</v>
      </c>
      <c r="Q19" s="74" t="s">
        <v>97</v>
      </c>
    </row>
    <row r="20" spans="1:17" ht="14.4" x14ac:dyDescent="0.3">
      <c r="B20" s="7"/>
      <c r="C20" s="37"/>
      <c r="E20" s="56">
        <f ca="1">F3</f>
        <v>1564008.13</v>
      </c>
      <c r="F20" s="44">
        <f ca="1">E20-E22</f>
        <v>149005.69999999995</v>
      </c>
      <c r="G20" s="34">
        <f ca="1">(E20-E22)/E22</f>
        <v>0.10530420078501206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0.17683368292446827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0.21799593500000003</v>
      </c>
      <c r="L21" s="11"/>
      <c r="N21" s="27" t="s">
        <v>104</v>
      </c>
      <c r="O21" s="51">
        <f>($B$10+$B$11)*0.25</f>
        <v>26658.897500000003</v>
      </c>
      <c r="P21" s="82">
        <f t="shared" si="4"/>
        <v>1.7658443091233926E-2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1693910.5351282051</v>
      </c>
      <c r="G22" s="34">
        <f ca="1">(F22-E22)/E22</f>
        <v>0.19710786300784314</v>
      </c>
      <c r="I22" s="7"/>
      <c r="J22" s="81">
        <v>3000000</v>
      </c>
      <c r="K22" s="50">
        <f ca="1">1-($E$20/J22)</f>
        <v>0.47866395666666672</v>
      </c>
      <c r="L22" s="11"/>
      <c r="N22" s="5" t="s">
        <v>108</v>
      </c>
      <c r="O22" s="72">
        <f>($B$22+$B$23)*0.3</f>
        <v>172978.51500000001</v>
      </c>
      <c r="P22" s="73">
        <f t="shared" si="4"/>
        <v>0.11457830404027976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0.60899796750000001</v>
      </c>
      <c r="L23" s="11"/>
      <c r="N23" s="13" t="s">
        <v>111</v>
      </c>
      <c r="O23" s="14">
        <f>($B$24+$B$25)*0.3</f>
        <v>160179.16200000001</v>
      </c>
      <c r="P23" s="78">
        <f t="shared" si="4"/>
        <v>0.10610020975468096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0.68719837400000006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1.7658443091233926E-2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10166.319999999992</v>
      </c>
      <c r="G25" s="77">
        <f t="shared" ref="G25:G31" ca="1" si="6">F25/SUM($F$25:$F$31)</f>
        <v>6.4009438897672981E-3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1.7658443091233926E-2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0.71005103406975267</v>
      </c>
      <c r="E26" s="80" t="s">
        <v>103</v>
      </c>
      <c r="F26" s="30">
        <f>(B11)</f>
        <v>12626.88</v>
      </c>
      <c r="G26" s="20">
        <f t="shared" ca="1" si="6"/>
        <v>7.9501678466568984E-3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7.6385536026853176E-2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5.9189999710751423E-2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7.07334731697873E-2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17105</v>
      </c>
      <c r="G28" s="20">
        <f t="shared" ca="1" si="6"/>
        <v>1.0769692989643226E-2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7.0633772364935704E-3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1110525.5900000001</v>
      </c>
      <c r="G29" s="20">
        <f t="shared" ca="1" si="6"/>
        <v>0.69921190654442611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7.0633772364935704E-3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0.17341740573540521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0.18244109311104517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0.17610570860651475</v>
      </c>
      <c r="E31" s="85" t="s">
        <v>118</v>
      </c>
      <c r="F31" s="44">
        <f>B40-F8-F7</f>
        <v>68390</v>
      </c>
      <c r="G31" s="34">
        <f t="shared" ca="1" si="6"/>
        <v>4.3059883283349913E-2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3.5316886182467852E-3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1.1330088540816675E-2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0.38545596608283511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0.25599539997742859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0.16124576366962762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280762.53950000001</v>
      </c>
      <c r="P38" s="20">
        <f t="shared" si="8"/>
        <v>0.18597278172929196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1.1330088540816675E-2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4.3727394179210566E-2</v>
      </c>
      <c r="E40" s="25"/>
      <c r="F40" s="25"/>
      <c r="G40" s="25"/>
      <c r="N40" s="93" t="s">
        <v>137</v>
      </c>
      <c r="O40" s="94">
        <f t="shared" ref="O40:P40" si="9">SUM(O35:O39)</f>
        <v>1509696.94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M23" sqref="M2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109110.54000000001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52934.695</v>
      </c>
      <c r="K2" s="102">
        <f>J2/D2</f>
        <v>0.48514740189169619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45400.455000000002</v>
      </c>
      <c r="Q2" s="102">
        <f>P2/D2</f>
        <v>0.41609596103181229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10775.390000000007</v>
      </c>
      <c r="W2" s="102">
        <f>V2/D2</f>
        <v>9.8756637076491474E-2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58723.479999999996</v>
      </c>
      <c r="E4" s="20">
        <f t="shared" ref="E4:E7" si="1">D4/$D$2</f>
        <v>0.53820171726764432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8008.72</v>
      </c>
      <c r="K4" s="545">
        <f>J4/$D$2</f>
        <v>7.3400058326170872E-2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7220.07</v>
      </c>
      <c r="Q4" s="545">
        <f t="shared" ref="Q4:Q12" si="3">P4/$D$2</f>
        <v>6.6172067336482787E-2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0.22484967996675664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0.35994139521259816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420.72499999999997</v>
      </c>
      <c r="K5" s="545">
        <f t="shared" ref="K5:K30" si="6">J5/$D$2</f>
        <v>3.8559519547790703E-3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420.72499999999997</v>
      </c>
      <c r="Q5" s="545">
        <f>P5/$D$2</f>
        <v>3.8559519547790703E-3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3.2077560976235659E-3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5.7864803895205721E-2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4197.3099999999995</v>
      </c>
      <c r="K6" s="545">
        <f>J6/$D$2</f>
        <v>3.8468419274618193E-2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4613.7299999999996</v>
      </c>
      <c r="Q6" s="545">
        <f t="shared" si="3"/>
        <v>4.2284915829396495E-2</v>
      </c>
      <c r="S6" s="98" t="s">
        <v>148</v>
      </c>
      <c r="T6" s="103"/>
      <c r="U6" s="100"/>
      <c r="V6" s="104">
        <f>'Budget Breakdown'!T16</f>
        <v>3130.6700000000019</v>
      </c>
      <c r="W6" s="102">
        <f t="shared" si="5"/>
        <v>2.8692645091849069E-2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4.3992083624551759E-2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8.0846085080323121E-2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5474.05</v>
      </c>
      <c r="Q7" s="545">
        <f>P7/$D$2</f>
        <v>5.0169763617703658E-2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-0.15799344407973781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9.8432287109934558E-4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1.9834564103522901E-2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1.6681431509733158E-2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5070.05</v>
      </c>
      <c r="Q9" s="545">
        <f t="shared" si="3"/>
        <v>4.6467096579303889E-2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5.6707170544660485E-3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5.6707170544660485E-3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9.4367601883374418E-3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1.0736634609268728E-2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8.7426017688117027E-3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9.1650174217816158E-3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879.71</v>
      </c>
      <c r="K13" s="545">
        <f t="shared" si="9"/>
        <v>8.0625574761155061E-3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1400</v>
      </c>
      <c r="Q13" s="545">
        <f t="shared" ref="Q13:Q18" si="11">P13/$D$2</f>
        <v>1.2831024390494264E-2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8.2244116837841674E-3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5.4990104530689699E-3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9.1650174217816158E-3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5.1604547095083567E-3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5.4990104530689699E-3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713.09</v>
      </c>
      <c r="Q16" s="545">
        <f t="shared" si="11"/>
        <v>6.5354822732982534E-3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6.4439420792894983E-2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5.2660723702769682E-2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6.0778729534286978E-3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7.9052536995967551E-2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5.5766381506314596E-3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3.7557324892718881E-3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1.3703900649744746E-2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1.9787272613626509E-2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1.1635906118693941E-3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1.1635906118693941E-3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2.5520907512693088E-3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7.9052536995967551E-2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4.5870912196016994E-3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1.1698228237162055E-2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2.5520907512693088E-3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20" sqref="K2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8284.6200000000008</v>
      </c>
      <c r="G8" s="207">
        <f t="shared" si="0"/>
        <v>-8321.9329209933294</v>
      </c>
      <c r="H8" s="208">
        <f t="shared" si="1"/>
        <v>-0.50112343967983142</v>
      </c>
      <c r="I8" s="198"/>
      <c r="J8" s="209">
        <f t="shared" ref="J8:K8" si="13">SUM(O26,E26,J26)</f>
        <v>13000</v>
      </c>
      <c r="K8" s="210">
        <f t="shared" si="13"/>
        <v>5103.95</v>
      </c>
      <c r="L8" s="211">
        <f t="shared" si="3"/>
        <v>7896.05</v>
      </c>
      <c r="M8" s="212">
        <f t="shared" si="4"/>
        <v>-0.6073884615384616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3130.670000000001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109110.54</v>
      </c>
      <c r="G16" s="205">
        <f>SUM(G2:G8)</f>
        <v>-9899.1139519533117</v>
      </c>
      <c r="H16" s="208">
        <f>((SUM(F16))-SUM(E16))/SUM(E16)</f>
        <v>-8.3179083572075568E-2</v>
      </c>
      <c r="I16" s="198"/>
      <c r="J16" s="209">
        <f>SUM(J2:J8)</f>
        <v>91000</v>
      </c>
      <c r="K16" s="209">
        <f>SUM(K2:K8)</f>
        <v>81096.399999999994</v>
      </c>
      <c r="L16" s="209">
        <f>SUM(L2:L8)</f>
        <v>9903.5999999999985</v>
      </c>
      <c r="M16" s="212">
        <f>((K16-SUM(J16))/SUM(J16))</f>
        <v>-0.1088307692307693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3130.6700000000019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1995.72</v>
      </c>
      <c r="G26" s="232">
        <f t="shared" si="19"/>
        <v>3204.2799999999997</v>
      </c>
      <c r="H26" s="233">
        <f t="shared" si="20"/>
        <v>-0.61620769230769223</v>
      </c>
      <c r="I26" s="198"/>
      <c r="J26" s="234">
        <f>SUM('Proposed Budget'!$D$5:$D$12)</f>
        <v>5800</v>
      </c>
      <c r="K26" s="235">
        <f>SUM('Monthly Breakdown'!U5:U12)</f>
        <v>3108.23</v>
      </c>
      <c r="L26" s="236">
        <f t="shared" si="21"/>
        <v>2691.77</v>
      </c>
      <c r="M26" s="237">
        <f t="shared" si="22"/>
        <v>-0.46409827586206898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31506.86</v>
      </c>
      <c r="G34" s="230">
        <f>SUM(G20:G26)</f>
        <v>4893.1399999999985</v>
      </c>
      <c r="H34" s="233">
        <f>((F34-SUM(E34)))/SUM(E34)</f>
        <v>-0.13442692307692305</v>
      </c>
      <c r="I34" s="198"/>
      <c r="J34" s="234">
        <f>SUM(J20:J26)</f>
        <v>40600</v>
      </c>
      <c r="K34" s="234">
        <f>SUM(K20:K26)</f>
        <v>37589.540000000008</v>
      </c>
      <c r="L34" s="234">
        <f>SUM(L20:L26)</f>
        <v>3010.4599999999987</v>
      </c>
      <c r="M34" s="237">
        <f>((K34-SUM(J34))/SUM(J34))</f>
        <v>-7.4149261083743645E-2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G42" sqref="G4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105979.87000000001</v>
      </c>
      <c r="F3" s="268">
        <f t="shared" si="0"/>
        <v>1577.1810309599812</v>
      </c>
      <c r="G3" s="269">
        <f>1-((E3/SUM(E3:F3)))</f>
        <v>1.4663669334946672E-2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5153.95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1249.36032</v>
      </c>
      <c r="E5" s="289">
        <f>I5+K5+M5+O5+Q5+S5+U5+W5+Y5+AA5+AC5+AE5</f>
        <v>8008.72</v>
      </c>
      <c r="F5" s="289">
        <f t="shared" ref="F5:F12" si="2">J5+L5+N5+P5+R5+T5</f>
        <v>-101.26000000000067</v>
      </c>
      <c r="G5" s="269">
        <f t="shared" ref="G5:G12" si="3">1-((E5/SUM(E5:F5)))</f>
        <v>-1.2805629114785333E-2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707.45999999999992</v>
      </c>
      <c r="V5" s="273">
        <f t="shared" ref="V5:V12" si="10">H5-U5</f>
        <v>492.54000000000008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1126.3309199999999</v>
      </c>
      <c r="E6" s="289">
        <f t="shared" ref="E6:E12" si="16">Q6+S6+U6+W6+Y6+AA6+AC6+AE6+I6+K6+M6+O6</f>
        <v>7220.07</v>
      </c>
      <c r="F6" s="289">
        <f t="shared" si="2"/>
        <v>420.15000000000077</v>
      </c>
      <c r="G6" s="269">
        <f t="shared" si="3"/>
        <v>5.4991871961802219E-2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440.21999999999997</v>
      </c>
      <c r="V6" s="273">
        <f t="shared" si="10"/>
        <v>759.78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131.2662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654.78035999999997</v>
      </c>
      <c r="E8" s="289">
        <f t="shared" si="16"/>
        <v>4197.3099999999995</v>
      </c>
      <c r="F8" s="289">
        <f t="shared" si="2"/>
        <v>-293.23000000000013</v>
      </c>
      <c r="G8" s="269">
        <f t="shared" si="3"/>
        <v>-7.5108604331878492E-2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304.08000000000004</v>
      </c>
      <c r="V8" s="273">
        <f t="shared" si="10"/>
        <v>295.91999999999996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719.74187999999992</v>
      </c>
      <c r="E9" s="289">
        <f t="shared" si="16"/>
        <v>4613.7299999999996</v>
      </c>
      <c r="F9" s="289">
        <f t="shared" si="2"/>
        <v>-34.81</v>
      </c>
      <c r="G9" s="269">
        <f t="shared" si="3"/>
        <v>-7.602229346658218E-3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378.92</v>
      </c>
      <c r="V9" s="273">
        <f t="shared" si="10"/>
        <v>321.08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853.95180000000005</v>
      </c>
      <c r="E10" s="289">
        <f t="shared" si="16"/>
        <v>5474.05</v>
      </c>
      <c r="F10" s="289">
        <f t="shared" si="2"/>
        <v>593.5699999999996</v>
      </c>
      <c r="G10" s="269">
        <f t="shared" si="3"/>
        <v>9.7825836159812218E-2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667.62</v>
      </c>
      <c r="V10" s="273">
        <f t="shared" si="10"/>
        <v>232.38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337.60895999999997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790.92780000000005</v>
      </c>
      <c r="E12" s="289">
        <f t="shared" si="16"/>
        <v>5070.05</v>
      </c>
      <c r="F12" s="289">
        <f t="shared" si="2"/>
        <v>-347.42000000000007</v>
      </c>
      <c r="G12" s="269">
        <f t="shared" si="3"/>
        <v>-7.3564941568575071E-2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522.63000000000011</v>
      </c>
      <c r="V12" s="273">
        <f t="shared" si="10"/>
        <v>177.36999999999989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1376.10096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16.7544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283.9387200000001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193.04532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160.62540000000001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148.80996000000002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137.23476000000002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139.98972000000001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182.75088000000002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312.00000000000006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218.4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187.20000000000002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87.83735999999999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111.24204000000002</v>
      </c>
      <c r="E27" s="289">
        <f t="shared" si="18"/>
        <v>713.09</v>
      </c>
      <c r="F27" s="289">
        <f t="shared" si="19"/>
        <v>-67.349999999999994</v>
      </c>
      <c r="G27" s="269">
        <f t="shared" si="20"/>
        <v>-0.10429894384736893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45.739999999999995</v>
      </c>
      <c r="V27" s="273">
        <f t="shared" si="27"/>
        <v>54.260000000000005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1096.8391200000001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103.45296000000002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94.921319999999994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63.927240000000005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327.60000000000002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299.52000000000004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23.400000000000002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23.400000000000002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42.120000000000005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374.40000000000003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351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93.600000000000009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79.56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215.28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42.120000000000005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54.6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3827.2213200000006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9160.8628799999988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6126.6504000000014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984.93096000000003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748.80000000000007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109110.54000000001</v>
      </c>
      <c r="F54" s="297">
        <f>F49+F50+E52</f>
        <v>-265.65711361998547</v>
      </c>
      <c r="G54" s="246">
        <f>(E54/(E54-F54))-1</f>
        <v>-2.42883845508024E-3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8284.6200000000008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54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(SUM(INDIRECT("g5:g5")))+J2+L2+N2+P2-R2+T2-G1257</f>
        <v>3892.2699999999877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46218</v>
      </c>
      <c r="D5" s="299" t="s">
        <v>293</v>
      </c>
      <c r="E5" s="522"/>
      <c r="F5" s="522">
        <v>4720.84</v>
      </c>
      <c r="G5" s="333">
        <f t="shared" ref="G5:G111" si="0">G6-E5+F5</f>
        <v>3982.2699999999877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46216</v>
      </c>
      <c r="D6" s="299" t="s">
        <v>312</v>
      </c>
      <c r="E6" s="522">
        <v>51.94</v>
      </c>
      <c r="F6" s="522"/>
      <c r="G6" s="333">
        <f t="shared" si="0"/>
        <v>-738.57000000001221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46216</v>
      </c>
      <c r="D7" s="299" t="s">
        <v>984</v>
      </c>
      <c r="E7" s="522">
        <v>43.13</v>
      </c>
      <c r="F7" s="522"/>
      <c r="G7" s="333">
        <f t="shared" si="0"/>
        <v>-686.63000000001216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19</v>
      </c>
      <c r="C8" s="298">
        <v>46216</v>
      </c>
      <c r="D8" s="299" t="s">
        <v>191</v>
      </c>
      <c r="E8" s="522">
        <v>200</v>
      </c>
      <c r="F8" s="522"/>
      <c r="G8" s="333">
        <f t="shared" si="0"/>
        <v>-643.50000000001216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15</v>
      </c>
      <c r="C9" s="298">
        <v>46216</v>
      </c>
      <c r="D9" s="299" t="s">
        <v>185</v>
      </c>
      <c r="E9" s="522">
        <v>64.05</v>
      </c>
      <c r="F9" s="522"/>
      <c r="G9" s="333">
        <f t="shared" si="0"/>
        <v>-443.50000000001216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335</v>
      </c>
      <c r="B10" s="330" t="s">
        <v>335</v>
      </c>
      <c r="C10" s="298">
        <v>46216</v>
      </c>
      <c r="D10" s="299" t="s">
        <v>336</v>
      </c>
      <c r="E10" s="522">
        <v>63.44</v>
      </c>
      <c r="F10" s="522"/>
      <c r="G10" s="333">
        <f t="shared" si="0"/>
        <v>-379.45000000001215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46215</v>
      </c>
      <c r="D11" s="299" t="s">
        <v>310</v>
      </c>
      <c r="E11" s="522">
        <v>34.85</v>
      </c>
      <c r="F11" s="522"/>
      <c r="G11" s="333">
        <f t="shared" si="0"/>
        <v>-316.01000000001216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46215</v>
      </c>
      <c r="D12" s="299" t="s">
        <v>982</v>
      </c>
      <c r="E12" s="522">
        <v>29.2</v>
      </c>
      <c r="F12" s="522"/>
      <c r="G12" s="333">
        <f t="shared" si="0"/>
        <v>-281.16000000001213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46215</v>
      </c>
      <c r="D13" s="299" t="s">
        <v>980</v>
      </c>
      <c r="E13" s="522">
        <v>81.75</v>
      </c>
      <c r="F13" s="522"/>
      <c r="G13" s="333">
        <f t="shared" si="0"/>
        <v>-251.96000000001214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5</v>
      </c>
      <c r="C14" s="298">
        <v>46215</v>
      </c>
      <c r="D14" s="299" t="s">
        <v>980</v>
      </c>
      <c r="E14" s="522">
        <v>81.75</v>
      </c>
      <c r="F14" s="522"/>
      <c r="G14" s="333">
        <f t="shared" si="0"/>
        <v>-170.21000000001214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3</v>
      </c>
      <c r="C15" s="298">
        <v>46214</v>
      </c>
      <c r="D15" s="299" t="s">
        <v>983</v>
      </c>
      <c r="E15" s="522">
        <v>25</v>
      </c>
      <c r="F15" s="522"/>
      <c r="G15" s="333">
        <f t="shared" si="0"/>
        <v>-88.460000000012144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22</v>
      </c>
      <c r="C16" s="298">
        <v>46214</v>
      </c>
      <c r="D16" s="299" t="s">
        <v>352</v>
      </c>
      <c r="E16" s="522">
        <v>21.29</v>
      </c>
      <c r="F16" s="522"/>
      <c r="G16" s="333">
        <f t="shared" si="0"/>
        <v>-63.460000000012151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46214</v>
      </c>
      <c r="D17" s="299" t="s">
        <v>308</v>
      </c>
      <c r="E17" s="522">
        <v>54.48</v>
      </c>
      <c r="F17" s="522"/>
      <c r="G17" s="333">
        <f t="shared" si="0"/>
        <v>-42.170000000012152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46214</v>
      </c>
      <c r="D18" s="299" t="s">
        <v>308</v>
      </c>
      <c r="E18" s="522">
        <v>54.49</v>
      </c>
      <c r="F18" s="522"/>
      <c r="G18" s="333">
        <f t="shared" si="0"/>
        <v>12.309999999987845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46214</v>
      </c>
      <c r="D19" s="299" t="s">
        <v>311</v>
      </c>
      <c r="E19" s="522">
        <v>167.26</v>
      </c>
      <c r="F19" s="522"/>
      <c r="G19" s="333">
        <f t="shared" si="0"/>
        <v>66.799999999987847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1</v>
      </c>
      <c r="C20" s="298">
        <v>46214</v>
      </c>
      <c r="D20" s="299" t="s">
        <v>329</v>
      </c>
      <c r="E20" s="522">
        <v>81.73</v>
      </c>
      <c r="F20" s="522"/>
      <c r="G20" s="333">
        <f t="shared" si="0"/>
        <v>234.05999999998784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46213</v>
      </c>
      <c r="D21" s="299" t="s">
        <v>885</v>
      </c>
      <c r="E21" s="522">
        <v>120</v>
      </c>
      <c r="F21" s="522"/>
      <c r="G21" s="333">
        <f t="shared" si="0"/>
        <v>315.78999999998786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6</v>
      </c>
      <c r="C22" s="298">
        <v>46213</v>
      </c>
      <c r="D22" s="299" t="s">
        <v>907</v>
      </c>
      <c r="E22" s="522">
        <v>-0.06</v>
      </c>
      <c r="F22" s="522"/>
      <c r="G22" s="333">
        <f t="shared" si="0"/>
        <v>435.78999999998786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46213</v>
      </c>
      <c r="D23" s="299" t="s">
        <v>979</v>
      </c>
      <c r="E23" s="522">
        <v>5.31</v>
      </c>
      <c r="F23" s="522"/>
      <c r="G23" s="333">
        <f t="shared" si="0"/>
        <v>435.72999999998785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46213</v>
      </c>
      <c r="D24" s="299" t="s">
        <v>300</v>
      </c>
      <c r="E24" s="522">
        <v>25.52</v>
      </c>
      <c r="F24" s="522"/>
      <c r="G24" s="333">
        <f t="shared" si="0"/>
        <v>441.03999999998786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46213</v>
      </c>
      <c r="D25" s="299" t="s">
        <v>831</v>
      </c>
      <c r="E25" s="522">
        <v>13.03</v>
      </c>
      <c r="F25" s="522"/>
      <c r="G25" s="333">
        <f t="shared" si="0"/>
        <v>466.55999999998784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46213</v>
      </c>
      <c r="D26" s="299" t="s">
        <v>371</v>
      </c>
      <c r="E26" s="522">
        <v>9.4600000000000009</v>
      </c>
      <c r="F26" s="522"/>
      <c r="G26" s="333">
        <f t="shared" si="0"/>
        <v>479.58999999998781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46212</v>
      </c>
      <c r="D27" s="299" t="s">
        <v>981</v>
      </c>
      <c r="E27" s="522">
        <v>50.73</v>
      </c>
      <c r="F27" s="522"/>
      <c r="G27" s="333">
        <f t="shared" si="0"/>
        <v>489.04999999998779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46212</v>
      </c>
      <c r="D28" s="299" t="s">
        <v>854</v>
      </c>
      <c r="E28" s="522">
        <v>10.68</v>
      </c>
      <c r="F28" s="522"/>
      <c r="G28" s="333">
        <f t="shared" si="0"/>
        <v>539.77999999998781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46212</v>
      </c>
      <c r="D29" s="299" t="s">
        <v>977</v>
      </c>
      <c r="E29" s="522">
        <v>33.29</v>
      </c>
      <c r="F29" s="522"/>
      <c r="G29" s="333">
        <f t="shared" si="0"/>
        <v>550.45999999998776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46212</v>
      </c>
      <c r="D30" s="299" t="s">
        <v>978</v>
      </c>
      <c r="E30" s="522">
        <v>41.79</v>
      </c>
      <c r="F30" s="522"/>
      <c r="G30" s="333">
        <f t="shared" si="0"/>
        <v>583.74999999998772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335</v>
      </c>
      <c r="B31" s="330" t="s">
        <v>335</v>
      </c>
      <c r="C31" s="298">
        <v>46212</v>
      </c>
      <c r="D31" s="299" t="s">
        <v>460</v>
      </c>
      <c r="E31" s="522"/>
      <c r="F31" s="522">
        <v>620</v>
      </c>
      <c r="G31" s="333">
        <f t="shared" si="0"/>
        <v>625.53999999998769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291</v>
      </c>
      <c r="B32" s="330">
        <v>41</v>
      </c>
      <c r="C32" s="298">
        <v>46212</v>
      </c>
      <c r="D32" s="299" t="s">
        <v>974</v>
      </c>
      <c r="E32" s="522"/>
      <c r="F32" s="522">
        <v>800</v>
      </c>
      <c r="G32" s="333">
        <f t="shared" si="0"/>
        <v>5.5399999999876854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291</v>
      </c>
      <c r="B33" s="330">
        <v>39</v>
      </c>
      <c r="C33" s="298">
        <v>46212</v>
      </c>
      <c r="D33" s="299" t="s">
        <v>292</v>
      </c>
      <c r="E33" s="522"/>
      <c r="F33" s="522">
        <v>2763.78</v>
      </c>
      <c r="G33" s="333">
        <f t="shared" si="0"/>
        <v>-794.46000000001231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46211</v>
      </c>
      <c r="D34" s="299" t="s">
        <v>390</v>
      </c>
      <c r="E34" s="522">
        <v>7.73</v>
      </c>
      <c r="F34" s="522"/>
      <c r="G34" s="333">
        <f t="shared" si="0"/>
        <v>-3558.2400000000125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46211</v>
      </c>
      <c r="D35" s="299" t="s">
        <v>904</v>
      </c>
      <c r="E35" s="522">
        <v>3.5</v>
      </c>
      <c r="F35" s="522"/>
      <c r="G35" s="333">
        <f t="shared" si="0"/>
        <v>-3550.5100000000125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46211</v>
      </c>
      <c r="D36" s="299" t="s">
        <v>904</v>
      </c>
      <c r="E36" s="522">
        <v>75.75</v>
      </c>
      <c r="F36" s="522"/>
      <c r="G36" s="333">
        <f t="shared" si="0"/>
        <v>-3547.0100000000125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46211</v>
      </c>
      <c r="D37" s="299" t="s">
        <v>309</v>
      </c>
      <c r="E37" s="522">
        <v>4.1900000000000004</v>
      </c>
      <c r="F37" s="522"/>
      <c r="G37" s="333">
        <f t="shared" si="0"/>
        <v>-3471.2600000000125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1</v>
      </c>
      <c r="C38" s="298">
        <v>46211</v>
      </c>
      <c r="D38" s="299" t="s">
        <v>306</v>
      </c>
      <c r="E38" s="522">
        <v>145.94999999999999</v>
      </c>
      <c r="F38" s="522"/>
      <c r="G38" s="333">
        <f t="shared" si="0"/>
        <v>-3467.0700000000124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4</v>
      </c>
      <c r="C39" s="298">
        <v>46211</v>
      </c>
      <c r="D39" s="299" t="s">
        <v>296</v>
      </c>
      <c r="E39" s="522">
        <v>63.09</v>
      </c>
      <c r="F39" s="522"/>
      <c r="G39" s="333">
        <f t="shared" si="0"/>
        <v>-3321.1200000000126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46211</v>
      </c>
      <c r="D40" s="299" t="s">
        <v>296</v>
      </c>
      <c r="E40" s="522">
        <v>17.739999999999998</v>
      </c>
      <c r="F40" s="522"/>
      <c r="G40" s="333">
        <f t="shared" si="0"/>
        <v>-3258.0300000000125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46211</v>
      </c>
      <c r="D41" s="299" t="s">
        <v>306</v>
      </c>
      <c r="E41" s="522">
        <v>155.91999999999999</v>
      </c>
      <c r="F41" s="522"/>
      <c r="G41" s="333">
        <f t="shared" si="0"/>
        <v>-3240.2900000000127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46211</v>
      </c>
      <c r="D42" s="299" t="s">
        <v>976</v>
      </c>
      <c r="E42" s="522">
        <v>31.58</v>
      </c>
      <c r="F42" s="522"/>
      <c r="G42" s="333">
        <f t="shared" si="0"/>
        <v>-3084.3700000000126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46211</v>
      </c>
      <c r="D43" s="299" t="s">
        <v>455</v>
      </c>
      <c r="E43" s="522">
        <v>23.31</v>
      </c>
      <c r="F43" s="522"/>
      <c r="G43" s="333">
        <f t="shared" si="0"/>
        <v>-3052.7900000000127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46211</v>
      </c>
      <c r="D44" s="299" t="s">
        <v>442</v>
      </c>
      <c r="E44" s="522">
        <v>16</v>
      </c>
      <c r="F44" s="522"/>
      <c r="G44" s="333">
        <f t="shared" si="0"/>
        <v>-3029.4800000000128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4</v>
      </c>
      <c r="C45" s="298">
        <v>46210</v>
      </c>
      <c r="D45" s="299" t="s">
        <v>310</v>
      </c>
      <c r="E45" s="522">
        <v>39.11</v>
      </c>
      <c r="F45" s="522"/>
      <c r="G45" s="333">
        <f t="shared" si="0"/>
        <v>-3013.4800000000128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9</v>
      </c>
      <c r="C46" s="298">
        <v>46210</v>
      </c>
      <c r="D46" s="299" t="s">
        <v>58</v>
      </c>
      <c r="E46" s="522">
        <v>1231.68</v>
      </c>
      <c r="F46" s="522"/>
      <c r="G46" s="333">
        <f t="shared" si="0"/>
        <v>-2974.3700000000126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335</v>
      </c>
      <c r="B47" s="330" t="s">
        <v>335</v>
      </c>
      <c r="C47" s="298">
        <v>46210</v>
      </c>
      <c r="D47" s="299" t="s">
        <v>447</v>
      </c>
      <c r="E47" s="522">
        <v>53.37</v>
      </c>
      <c r="F47" s="522"/>
      <c r="G47" s="333">
        <f t="shared" si="0"/>
        <v>-1742.6900000000126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13</v>
      </c>
      <c r="C48" s="298">
        <v>46209</v>
      </c>
      <c r="D48" s="299" t="s">
        <v>902</v>
      </c>
      <c r="E48" s="522">
        <v>218.33</v>
      </c>
      <c r="F48" s="522"/>
      <c r="G48" s="333">
        <f t="shared" si="0"/>
        <v>-1689.3200000000127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/>
      <c r="B49" s="330"/>
      <c r="C49" s="298">
        <v>46209</v>
      </c>
      <c r="D49" s="299" t="s">
        <v>959</v>
      </c>
      <c r="E49" s="522">
        <v>1182.68</v>
      </c>
      <c r="F49" s="522"/>
      <c r="G49" s="333">
        <f t="shared" si="0"/>
        <v>-1470.9900000000127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3</v>
      </c>
      <c r="C50" s="298">
        <v>46209</v>
      </c>
      <c r="D50" s="299" t="s">
        <v>309</v>
      </c>
      <c r="E50" s="522">
        <v>6.19</v>
      </c>
      <c r="F50" s="522"/>
      <c r="G50" s="333">
        <f t="shared" si="0"/>
        <v>-288.31000000001262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46209</v>
      </c>
      <c r="D51" s="299" t="s">
        <v>969</v>
      </c>
      <c r="E51" s="522">
        <v>9.7200000000000006</v>
      </c>
      <c r="F51" s="522"/>
      <c r="G51" s="333">
        <f t="shared" si="0"/>
        <v>-282.12000000001262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46209</v>
      </c>
      <c r="D52" s="299" t="s">
        <v>353</v>
      </c>
      <c r="E52" s="522">
        <v>21.99</v>
      </c>
      <c r="F52" s="522"/>
      <c r="G52" s="333">
        <f t="shared" si="0"/>
        <v>-272.4000000000126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46209</v>
      </c>
      <c r="D53" s="299" t="s">
        <v>296</v>
      </c>
      <c r="E53" s="522">
        <v>10.02</v>
      </c>
      <c r="F53" s="522"/>
      <c r="G53" s="333">
        <f t="shared" si="0"/>
        <v>-250.41000000001259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46209</v>
      </c>
      <c r="D54" s="299" t="s">
        <v>296</v>
      </c>
      <c r="E54" s="522">
        <v>55.19</v>
      </c>
      <c r="F54" s="522"/>
      <c r="G54" s="333">
        <f t="shared" si="0"/>
        <v>-240.39000000001258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14</v>
      </c>
      <c r="C55" s="298">
        <v>46209</v>
      </c>
      <c r="D55" s="299" t="s">
        <v>958</v>
      </c>
      <c r="E55" s="522">
        <v>66.67</v>
      </c>
      <c r="F55" s="522"/>
      <c r="G55" s="333">
        <f t="shared" si="0"/>
        <v>-185.20000000001258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14</v>
      </c>
      <c r="C56" s="298">
        <v>46209</v>
      </c>
      <c r="D56" s="299" t="s">
        <v>367</v>
      </c>
      <c r="E56" s="522">
        <v>70.25</v>
      </c>
      <c r="F56" s="522"/>
      <c r="G56" s="333">
        <f t="shared" si="0"/>
        <v>-118.53000000001258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46209</v>
      </c>
      <c r="D57" s="299" t="s">
        <v>334</v>
      </c>
      <c r="E57" s="522">
        <v>36.090000000000003</v>
      </c>
      <c r="F57" s="522"/>
      <c r="G57" s="333">
        <f t="shared" si="0"/>
        <v>-48.280000000012578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46209</v>
      </c>
      <c r="D58" s="299" t="s">
        <v>301</v>
      </c>
      <c r="E58" s="522">
        <v>16.05</v>
      </c>
      <c r="F58" s="522"/>
      <c r="G58" s="333">
        <f t="shared" si="0"/>
        <v>-12.190000000012578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46208</v>
      </c>
      <c r="D59" s="299" t="s">
        <v>960</v>
      </c>
      <c r="E59" s="522">
        <v>23.03</v>
      </c>
      <c r="F59" s="522"/>
      <c r="G59" s="333">
        <f t="shared" si="0"/>
        <v>3.8599999999874228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46208</v>
      </c>
      <c r="D60" s="299" t="s">
        <v>371</v>
      </c>
      <c r="E60" s="522">
        <v>15.11</v>
      </c>
      <c r="F60" s="522"/>
      <c r="G60" s="333">
        <f t="shared" si="0"/>
        <v>26.889999999987424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46207</v>
      </c>
      <c r="D61" s="299" t="s">
        <v>950</v>
      </c>
      <c r="E61" s="522">
        <v>47.95</v>
      </c>
      <c r="F61" s="522"/>
      <c r="G61" s="333">
        <f t="shared" si="0"/>
        <v>41.999999999987423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46207</v>
      </c>
      <c r="D62" s="299" t="s">
        <v>951</v>
      </c>
      <c r="E62" s="522">
        <v>8.75</v>
      </c>
      <c r="F62" s="522"/>
      <c r="G62" s="333">
        <f t="shared" si="0"/>
        <v>89.949999999987426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17</v>
      </c>
      <c r="C63" s="298">
        <v>46207</v>
      </c>
      <c r="D63" s="299" t="s">
        <v>370</v>
      </c>
      <c r="E63" s="522">
        <v>99</v>
      </c>
      <c r="F63" s="522"/>
      <c r="G63" s="333">
        <f t="shared" si="0"/>
        <v>98.699999999987426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46206</v>
      </c>
      <c r="D64" s="299" t="s">
        <v>950</v>
      </c>
      <c r="E64" s="522">
        <v>85.56</v>
      </c>
      <c r="F64" s="522"/>
      <c r="G64" s="333">
        <f t="shared" si="0"/>
        <v>197.69999999998743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3</v>
      </c>
      <c r="C65" s="298">
        <v>46206</v>
      </c>
      <c r="D65" s="299" t="s">
        <v>952</v>
      </c>
      <c r="E65" s="522">
        <v>25.07</v>
      </c>
      <c r="F65" s="522"/>
      <c r="G65" s="333">
        <f t="shared" si="0"/>
        <v>283.25999999998743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46206</v>
      </c>
      <c r="D66" s="299" t="s">
        <v>953</v>
      </c>
      <c r="E66" s="522">
        <v>12.77</v>
      </c>
      <c r="F66" s="522"/>
      <c r="G66" s="333">
        <f t="shared" si="0"/>
        <v>308.32999999998742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46206</v>
      </c>
      <c r="D67" s="299" t="s">
        <v>963</v>
      </c>
      <c r="E67" s="522">
        <v>50</v>
      </c>
      <c r="F67" s="522"/>
      <c r="G67" s="333">
        <f t="shared" si="0"/>
        <v>321.0999999999874</v>
      </c>
      <c r="H67" s="334" t="s">
        <v>298</v>
      </c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46206</v>
      </c>
      <c r="D68" s="299" t="s">
        <v>964</v>
      </c>
      <c r="E68" s="522">
        <v>70</v>
      </c>
      <c r="F68" s="522"/>
      <c r="G68" s="333">
        <f t="shared" si="0"/>
        <v>371.0999999999874</v>
      </c>
      <c r="H68" s="334" t="s">
        <v>298</v>
      </c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46206</v>
      </c>
      <c r="D69" s="299" t="s">
        <v>965</v>
      </c>
      <c r="E69" s="522">
        <v>64</v>
      </c>
      <c r="F69" s="522"/>
      <c r="G69" s="333">
        <f t="shared" si="0"/>
        <v>441.0999999999874</v>
      </c>
      <c r="H69" s="334" t="s">
        <v>298</v>
      </c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46206</v>
      </c>
      <c r="D70" s="299" t="s">
        <v>962</v>
      </c>
      <c r="E70" s="522">
        <v>286.49</v>
      </c>
      <c r="F70" s="522"/>
      <c r="G70" s="333">
        <f t="shared" si="0"/>
        <v>505.0999999999874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46206</v>
      </c>
      <c r="D71" s="299" t="s">
        <v>954</v>
      </c>
      <c r="E71" s="522">
        <v>36</v>
      </c>
      <c r="F71" s="522"/>
      <c r="G71" s="333">
        <f t="shared" si="0"/>
        <v>791.58999999998741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287</v>
      </c>
      <c r="B72" s="330" t="s">
        <v>287</v>
      </c>
      <c r="C72" s="298">
        <v>46205</v>
      </c>
      <c r="D72" s="299" t="s">
        <v>956</v>
      </c>
      <c r="E72" s="522">
        <v>-200</v>
      </c>
      <c r="F72" s="522"/>
      <c r="G72" s="333">
        <f t="shared" si="0"/>
        <v>827.58999999998741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287</v>
      </c>
      <c r="B73" s="330" t="s">
        <v>287</v>
      </c>
      <c r="C73" s="298">
        <v>46205</v>
      </c>
      <c r="D73" s="299" t="s">
        <v>956</v>
      </c>
      <c r="E73" s="522">
        <v>-4</v>
      </c>
      <c r="F73" s="522"/>
      <c r="G73" s="333">
        <f t="shared" si="0"/>
        <v>627.58999999998741</v>
      </c>
      <c r="H73" s="334" t="s">
        <v>298</v>
      </c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287</v>
      </c>
      <c r="B74" s="330" t="s">
        <v>287</v>
      </c>
      <c r="C74" s="298">
        <v>46205</v>
      </c>
      <c r="D74" s="299" t="s">
        <v>956</v>
      </c>
      <c r="E74" s="522">
        <v>204</v>
      </c>
      <c r="F74" s="522"/>
      <c r="G74" s="333">
        <f t="shared" si="0"/>
        <v>623.58999999998741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46205</v>
      </c>
      <c r="D75" s="299" t="s">
        <v>966</v>
      </c>
      <c r="E75" s="522">
        <v>20</v>
      </c>
      <c r="F75" s="522"/>
      <c r="G75" s="333">
        <f t="shared" si="0"/>
        <v>827.58999999998741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/>
      <c r="B76" s="330"/>
      <c r="C76" s="298">
        <v>46205</v>
      </c>
      <c r="D76" s="299" t="s">
        <v>967</v>
      </c>
      <c r="E76" s="522">
        <v>70</v>
      </c>
      <c r="F76" s="522"/>
      <c r="G76" s="333">
        <f t="shared" si="0"/>
        <v>847.58999999998741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/>
      <c r="B77" s="330"/>
      <c r="C77" s="298">
        <v>46205</v>
      </c>
      <c r="D77" s="299" t="s">
        <v>968</v>
      </c>
      <c r="E77" s="522">
        <v>783</v>
      </c>
      <c r="F77" s="522"/>
      <c r="G77" s="333">
        <f t="shared" si="0"/>
        <v>917.58999999998741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22</v>
      </c>
      <c r="C78" s="298">
        <v>46205</v>
      </c>
      <c r="D78" s="299" t="s">
        <v>375</v>
      </c>
      <c r="E78" s="522">
        <v>6.37</v>
      </c>
      <c r="F78" s="522"/>
      <c r="G78" s="333">
        <f t="shared" si="0"/>
        <v>1700.5899999999874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46205</v>
      </c>
      <c r="D79" s="299" t="s">
        <v>961</v>
      </c>
      <c r="E79" s="522">
        <v>21</v>
      </c>
      <c r="F79" s="522"/>
      <c r="G79" s="333">
        <f t="shared" si="0"/>
        <v>1706.9599999999873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284</v>
      </c>
      <c r="B80" s="330">
        <v>36</v>
      </c>
      <c r="C80" s="298">
        <v>46205</v>
      </c>
      <c r="D80" s="299" t="s">
        <v>374</v>
      </c>
      <c r="E80" s="522">
        <v>50</v>
      </c>
      <c r="F80" s="522"/>
      <c r="G80" s="333">
        <f t="shared" si="0"/>
        <v>1727.9599999999873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46205</v>
      </c>
      <c r="D81" s="299" t="s">
        <v>319</v>
      </c>
      <c r="E81" s="522">
        <v>53.8</v>
      </c>
      <c r="F81" s="522"/>
      <c r="G81" s="333">
        <f t="shared" si="0"/>
        <v>1777.9599999999873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3</v>
      </c>
      <c r="C82" s="298">
        <v>46204</v>
      </c>
      <c r="D82" s="299" t="s">
        <v>309</v>
      </c>
      <c r="E82" s="522">
        <v>4.1900000000000004</v>
      </c>
      <c r="F82" s="522"/>
      <c r="G82" s="333">
        <f t="shared" si="0"/>
        <v>1831.7599999999873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46204</v>
      </c>
      <c r="D83" s="299" t="s">
        <v>311</v>
      </c>
      <c r="E83" s="522">
        <v>169.54</v>
      </c>
      <c r="F83" s="522"/>
      <c r="G83" s="333">
        <f t="shared" si="0"/>
        <v>1835.9499999999873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46204</v>
      </c>
      <c r="D84" s="299" t="s">
        <v>955</v>
      </c>
      <c r="E84" s="522">
        <v>64.2</v>
      </c>
      <c r="F84" s="522"/>
      <c r="G84" s="333">
        <f t="shared" si="0"/>
        <v>2005.4899999999873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46204</v>
      </c>
      <c r="D85" s="299" t="s">
        <v>319</v>
      </c>
      <c r="E85" s="522">
        <v>150.86000000000001</v>
      </c>
      <c r="F85" s="522"/>
      <c r="G85" s="333">
        <f t="shared" si="0"/>
        <v>2069.6899999999873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3</v>
      </c>
      <c r="C86" s="298">
        <v>46204</v>
      </c>
      <c r="D86" s="299" t="s">
        <v>455</v>
      </c>
      <c r="E86" s="522">
        <v>10.41</v>
      </c>
      <c r="F86" s="522"/>
      <c r="G86" s="333">
        <f t="shared" si="0"/>
        <v>2220.5499999999874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46204</v>
      </c>
      <c r="D87" s="299" t="s">
        <v>306</v>
      </c>
      <c r="E87" s="522">
        <v>98.37</v>
      </c>
      <c r="F87" s="522"/>
      <c r="G87" s="333">
        <f t="shared" si="0"/>
        <v>2230.9599999999873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46204</v>
      </c>
      <c r="D88" s="299" t="s">
        <v>397</v>
      </c>
      <c r="E88" s="522">
        <v>54.76</v>
      </c>
      <c r="F88" s="522"/>
      <c r="G88" s="333">
        <f t="shared" si="0"/>
        <v>2329.3299999999872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284</v>
      </c>
      <c r="B89" s="330">
        <v>37</v>
      </c>
      <c r="C89" s="298">
        <v>46203</v>
      </c>
      <c r="D89" s="299" t="s">
        <v>970</v>
      </c>
      <c r="E89" s="522">
        <v>6487.16</v>
      </c>
      <c r="F89" s="522"/>
      <c r="G89" s="333">
        <f t="shared" si="0"/>
        <v>2384.0899999999874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25</v>
      </c>
      <c r="C90" s="298">
        <v>46203</v>
      </c>
      <c r="D90" s="298" t="s">
        <v>204</v>
      </c>
      <c r="E90" s="331">
        <v>350</v>
      </c>
      <c r="F90" s="522"/>
      <c r="G90" s="333">
        <f t="shared" si="0"/>
        <v>8871.2499999999873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26</v>
      </c>
      <c r="C91" s="298">
        <v>46203</v>
      </c>
      <c r="D91" s="298" t="s">
        <v>205</v>
      </c>
      <c r="E91" s="331">
        <v>320</v>
      </c>
      <c r="F91" s="522"/>
      <c r="G91" s="333">
        <f t="shared" si="0"/>
        <v>9221.2499999999873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27</v>
      </c>
      <c r="C92" s="298">
        <v>46203</v>
      </c>
      <c r="D92" s="298" t="s">
        <v>206</v>
      </c>
      <c r="E92" s="331">
        <v>25</v>
      </c>
      <c r="F92" s="522"/>
      <c r="G92" s="333">
        <f t="shared" si="0"/>
        <v>9541.2499999999873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28</v>
      </c>
      <c r="C93" s="298">
        <v>46203</v>
      </c>
      <c r="D93" s="298" t="s">
        <v>207</v>
      </c>
      <c r="E93" s="331">
        <v>25</v>
      </c>
      <c r="F93" s="522"/>
      <c r="G93" s="333">
        <f t="shared" si="0"/>
        <v>9566.2499999999873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29</v>
      </c>
      <c r="C94" s="298">
        <v>46203</v>
      </c>
      <c r="D94" s="298" t="s">
        <v>208</v>
      </c>
      <c r="E94" s="331">
        <v>45</v>
      </c>
      <c r="F94" s="522"/>
      <c r="G94" s="333">
        <f t="shared" si="0"/>
        <v>9591.2499999999873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286</v>
      </c>
      <c r="B95" s="330">
        <v>30</v>
      </c>
      <c r="C95" s="298">
        <v>46203</v>
      </c>
      <c r="D95" s="298" t="s">
        <v>209</v>
      </c>
      <c r="E95" s="331">
        <v>400</v>
      </c>
      <c r="F95" s="522"/>
      <c r="G95" s="333">
        <f t="shared" si="0"/>
        <v>9636.2499999999873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286</v>
      </c>
      <c r="B96" s="330">
        <v>31</v>
      </c>
      <c r="C96" s="298">
        <v>46203</v>
      </c>
      <c r="D96" s="298" t="s">
        <v>210</v>
      </c>
      <c r="E96" s="331">
        <v>375</v>
      </c>
      <c r="F96" s="522"/>
      <c r="G96" s="333">
        <f t="shared" si="0"/>
        <v>10036.249999999987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32</v>
      </c>
      <c r="C97" s="298">
        <v>46203</v>
      </c>
      <c r="D97" s="298" t="s">
        <v>211</v>
      </c>
      <c r="E97" s="331">
        <v>100</v>
      </c>
      <c r="F97" s="522"/>
      <c r="G97" s="333">
        <f t="shared" si="0"/>
        <v>10411.249999999987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33</v>
      </c>
      <c r="C98" s="298">
        <v>46203</v>
      </c>
      <c r="D98" s="298" t="s">
        <v>212</v>
      </c>
      <c r="E98" s="331">
        <v>85</v>
      </c>
      <c r="F98" s="522"/>
      <c r="G98" s="333">
        <f t="shared" si="0"/>
        <v>10511.249999999987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34</v>
      </c>
      <c r="C99" s="298">
        <v>46203</v>
      </c>
      <c r="D99" s="298" t="s">
        <v>213</v>
      </c>
      <c r="E99" s="331">
        <v>230</v>
      </c>
      <c r="F99" s="522"/>
      <c r="G99" s="333">
        <f t="shared" si="0"/>
        <v>10596.249999999987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35</v>
      </c>
      <c r="C100" s="298">
        <v>46203</v>
      </c>
      <c r="D100" s="298" t="s">
        <v>214</v>
      </c>
      <c r="E100" s="331">
        <v>45</v>
      </c>
      <c r="F100" s="522"/>
      <c r="G100" s="333">
        <f t="shared" si="0"/>
        <v>10826.249999999987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10</v>
      </c>
      <c r="C101" s="298">
        <v>46203</v>
      </c>
      <c r="D101" s="298" t="s">
        <v>176</v>
      </c>
      <c r="E101" s="522">
        <v>17.899999999999999</v>
      </c>
      <c r="F101" s="522"/>
      <c r="G101" s="333">
        <f t="shared" si="0"/>
        <v>10871.249999999987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46203</v>
      </c>
      <c r="D102" s="299" t="s">
        <v>423</v>
      </c>
      <c r="E102" s="522">
        <v>185.64</v>
      </c>
      <c r="F102" s="522">
        <v>185.64</v>
      </c>
      <c r="G102" s="333">
        <f t="shared" si="0"/>
        <v>10889.149999999987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6</v>
      </c>
      <c r="C103" s="298">
        <v>46203</v>
      </c>
      <c r="D103" s="299" t="s">
        <v>947</v>
      </c>
      <c r="E103" s="522">
        <v>-20</v>
      </c>
      <c r="F103" s="522"/>
      <c r="G103" s="333">
        <f t="shared" si="0"/>
        <v>10889.149999999987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46202</v>
      </c>
      <c r="D104" s="299" t="s">
        <v>948</v>
      </c>
      <c r="E104" s="522">
        <v>580</v>
      </c>
      <c r="F104" s="522">
        <v>580</v>
      </c>
      <c r="G104" s="333">
        <f t="shared" si="0"/>
        <v>10869.149999999987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291</v>
      </c>
      <c r="B105" s="330">
        <v>38</v>
      </c>
      <c r="C105" s="298">
        <v>46202</v>
      </c>
      <c r="D105" s="299" t="s">
        <v>293</v>
      </c>
      <c r="E105" s="522"/>
      <c r="F105" s="522">
        <v>4720.8599999999997</v>
      </c>
      <c r="G105" s="333">
        <f t="shared" si="0"/>
        <v>10869.149999999987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287</v>
      </c>
      <c r="B106" s="330" t="s">
        <v>287</v>
      </c>
      <c r="C106" s="298">
        <v>46202</v>
      </c>
      <c r="D106" s="299" t="s">
        <v>942</v>
      </c>
      <c r="E106" s="522">
        <v>180</v>
      </c>
      <c r="F106" s="522">
        <v>180</v>
      </c>
      <c r="G106" s="333">
        <f t="shared" si="0"/>
        <v>6148.2899999999863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20</v>
      </c>
      <c r="C107" s="298">
        <v>46202</v>
      </c>
      <c r="D107" s="299" t="s">
        <v>193</v>
      </c>
      <c r="E107" s="522">
        <v>600</v>
      </c>
      <c r="F107" s="522"/>
      <c r="G107" s="333">
        <f t="shared" si="0"/>
        <v>6148.2899999999863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46202</v>
      </c>
      <c r="D108" s="299" t="s">
        <v>306</v>
      </c>
      <c r="E108" s="522">
        <v>102.13</v>
      </c>
      <c r="F108" s="522"/>
      <c r="G108" s="333">
        <f t="shared" si="0"/>
        <v>6748.2899999999863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4</v>
      </c>
      <c r="C109" s="298">
        <v>46202</v>
      </c>
      <c r="D109" s="299" t="s">
        <v>310</v>
      </c>
      <c r="E109" s="522">
        <v>40.56</v>
      </c>
      <c r="F109" s="522"/>
      <c r="G109" s="333">
        <f t="shared" si="0"/>
        <v>6850.4199999999864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3</v>
      </c>
      <c r="C110" s="298">
        <v>46202</v>
      </c>
      <c r="D110" s="299" t="s">
        <v>310</v>
      </c>
      <c r="E110" s="522">
        <v>6.84</v>
      </c>
      <c r="F110" s="522"/>
      <c r="G110" s="333">
        <f t="shared" si="0"/>
        <v>6890.9799999999868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3</v>
      </c>
      <c r="C111" s="298">
        <v>46202</v>
      </c>
      <c r="D111" s="299" t="s">
        <v>880</v>
      </c>
      <c r="E111" s="522">
        <v>11.98</v>
      </c>
      <c r="F111" s="522"/>
      <c r="G111" s="333">
        <f t="shared" si="0"/>
        <v>6897.819999999987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46201</v>
      </c>
      <c r="D112" s="299" t="s">
        <v>353</v>
      </c>
      <c r="E112" s="522">
        <v>14.99</v>
      </c>
      <c r="F112" s="522"/>
      <c r="G112" s="333">
        <f t="shared" ref="G112:G125" si="1">G113-E112+F112</f>
        <v>6909.7999999999865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46201</v>
      </c>
      <c r="D113" s="299" t="s">
        <v>358</v>
      </c>
      <c r="E113" s="522">
        <v>11.29</v>
      </c>
      <c r="F113" s="522"/>
      <c r="G113" s="333">
        <f t="shared" si="1"/>
        <v>6924.7899999999863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46201</v>
      </c>
      <c r="D114" s="299" t="s">
        <v>319</v>
      </c>
      <c r="E114" s="522">
        <v>158.96</v>
      </c>
      <c r="F114" s="522"/>
      <c r="G114" s="333">
        <f t="shared" si="1"/>
        <v>6936.0799999999863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46201</v>
      </c>
      <c r="D115" s="299" t="s">
        <v>397</v>
      </c>
      <c r="E115" s="522">
        <v>53.24</v>
      </c>
      <c r="F115" s="522"/>
      <c r="G115" s="333">
        <f t="shared" si="1"/>
        <v>7095.0399999999863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46200</v>
      </c>
      <c r="D116" s="299" t="s">
        <v>917</v>
      </c>
      <c r="E116" s="522">
        <v>122.77</v>
      </c>
      <c r="F116" s="522"/>
      <c r="G116" s="333">
        <f t="shared" si="1"/>
        <v>7148.2799999999861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46200</v>
      </c>
      <c r="D117" s="299" t="s">
        <v>831</v>
      </c>
      <c r="E117" s="522">
        <v>77.67</v>
      </c>
      <c r="F117" s="522"/>
      <c r="G117" s="333">
        <f t="shared" si="1"/>
        <v>7271.0499999999865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46200</v>
      </c>
      <c r="D118" s="299" t="s">
        <v>943</v>
      </c>
      <c r="E118" s="522">
        <v>32.99</v>
      </c>
      <c r="F118" s="522"/>
      <c r="G118" s="333">
        <f t="shared" si="1"/>
        <v>7348.7199999999866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46200</v>
      </c>
      <c r="D119" s="299" t="s">
        <v>945</v>
      </c>
      <c r="E119" s="522">
        <v>207.96</v>
      </c>
      <c r="F119" s="522">
        <v>207.96</v>
      </c>
      <c r="G119" s="333">
        <f t="shared" si="1"/>
        <v>7381.7099999999864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46199</v>
      </c>
      <c r="D120" s="299" t="s">
        <v>868</v>
      </c>
      <c r="E120" s="522">
        <v>51.84</v>
      </c>
      <c r="F120" s="522"/>
      <c r="G120" s="333">
        <f t="shared" si="1"/>
        <v>7381.7099999999864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3</v>
      </c>
      <c r="C121" s="298">
        <v>46199</v>
      </c>
      <c r="D121" s="299" t="s">
        <v>296</v>
      </c>
      <c r="E121" s="522">
        <v>10.31</v>
      </c>
      <c r="F121" s="522"/>
      <c r="G121" s="333">
        <f t="shared" si="1"/>
        <v>7433.5499999999865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4</v>
      </c>
      <c r="C122" s="298">
        <v>46199</v>
      </c>
      <c r="D122" s="299" t="s">
        <v>296</v>
      </c>
      <c r="E122" s="522">
        <v>87.14</v>
      </c>
      <c r="F122" s="522"/>
      <c r="G122" s="333">
        <f t="shared" si="1"/>
        <v>7443.8599999999869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46199</v>
      </c>
      <c r="D123" s="299" t="s">
        <v>940</v>
      </c>
      <c r="E123" s="522">
        <v>20</v>
      </c>
      <c r="F123" s="522"/>
      <c r="G123" s="333">
        <f t="shared" si="1"/>
        <v>7530.9999999999873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12</v>
      </c>
      <c r="C124" s="298">
        <v>46198</v>
      </c>
      <c r="D124" s="299" t="s">
        <v>314</v>
      </c>
      <c r="E124" s="522">
        <v>204.48</v>
      </c>
      <c r="F124" s="522"/>
      <c r="G124" s="333">
        <f t="shared" si="1"/>
        <v>7550.9999999999873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291</v>
      </c>
      <c r="B125" s="330">
        <v>39</v>
      </c>
      <c r="C125" s="298">
        <v>46198</v>
      </c>
      <c r="D125" s="299" t="s">
        <v>292</v>
      </c>
      <c r="E125" s="522"/>
      <c r="F125" s="522">
        <v>2763.77</v>
      </c>
      <c r="G125" s="333">
        <f t="shared" si="1"/>
        <v>7755.4799999999868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46198</v>
      </c>
      <c r="D126" s="299" t="s">
        <v>846</v>
      </c>
      <c r="E126" s="522">
        <v>11.2</v>
      </c>
      <c r="F126" s="522"/>
      <c r="G126" s="333">
        <f t="shared" ref="G126:G146" si="2">G127-E126+F126</f>
        <v>4991.7099999999864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46197</v>
      </c>
      <c r="D127" s="299" t="s">
        <v>941</v>
      </c>
      <c r="E127" s="522">
        <v>15.99</v>
      </c>
      <c r="F127" s="522"/>
      <c r="G127" s="333">
        <f t="shared" si="2"/>
        <v>5002.9099999999862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46197</v>
      </c>
      <c r="D128" s="299" t="s">
        <v>340</v>
      </c>
      <c r="E128" s="522">
        <v>47.93</v>
      </c>
      <c r="F128" s="522"/>
      <c r="G128" s="333">
        <f t="shared" si="2"/>
        <v>5018.899999999986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43</v>
      </c>
      <c r="C129" s="298">
        <v>46197</v>
      </c>
      <c r="D129" s="299" t="s">
        <v>201</v>
      </c>
      <c r="E129" s="522">
        <v>42.84</v>
      </c>
      <c r="F129" s="522"/>
      <c r="G129" s="333">
        <f t="shared" si="2"/>
        <v>5066.8299999999863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42</v>
      </c>
      <c r="C130" s="298">
        <v>46197</v>
      </c>
      <c r="D130" s="299" t="s">
        <v>200</v>
      </c>
      <c r="E130" s="522">
        <v>99.4</v>
      </c>
      <c r="F130" s="522"/>
      <c r="G130" s="333">
        <f t="shared" si="2"/>
        <v>5109.6699999999864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46196</v>
      </c>
      <c r="D131" s="299" t="s">
        <v>319</v>
      </c>
      <c r="E131" s="522">
        <v>5.68</v>
      </c>
      <c r="F131" s="522"/>
      <c r="G131" s="333">
        <f t="shared" si="2"/>
        <v>5209.0699999999861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1</v>
      </c>
      <c r="C132" s="298">
        <v>46196</v>
      </c>
      <c r="D132" s="299" t="s">
        <v>306</v>
      </c>
      <c r="E132" s="522">
        <v>167.73</v>
      </c>
      <c r="F132" s="522"/>
      <c r="G132" s="333">
        <f t="shared" si="2"/>
        <v>5214.7499999999864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4</v>
      </c>
      <c r="C133" s="298">
        <v>46196</v>
      </c>
      <c r="D133" s="299" t="s">
        <v>296</v>
      </c>
      <c r="E133" s="522">
        <v>40.81</v>
      </c>
      <c r="F133" s="522"/>
      <c r="G133" s="333">
        <f t="shared" si="2"/>
        <v>5382.4799999999859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46196</v>
      </c>
      <c r="D134" s="299" t="s">
        <v>334</v>
      </c>
      <c r="E134" s="522">
        <v>17.68</v>
      </c>
      <c r="F134" s="522"/>
      <c r="G134" s="333">
        <f t="shared" si="2"/>
        <v>5423.2899999999863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3</v>
      </c>
      <c r="C135" s="298">
        <v>46196</v>
      </c>
      <c r="D135" s="299" t="s">
        <v>320</v>
      </c>
      <c r="E135" s="522">
        <v>5.19</v>
      </c>
      <c r="F135" s="522"/>
      <c r="G135" s="333">
        <f t="shared" si="2"/>
        <v>5440.9699999999866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46196</v>
      </c>
      <c r="D136" s="299" t="s">
        <v>308</v>
      </c>
      <c r="E136" s="522">
        <v>71.75</v>
      </c>
      <c r="F136" s="522"/>
      <c r="G136" s="333">
        <f t="shared" si="2"/>
        <v>5446.1599999999862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22</v>
      </c>
      <c r="C137" s="298">
        <v>46196</v>
      </c>
      <c r="D137" s="299" t="s">
        <v>835</v>
      </c>
      <c r="E137" s="522">
        <v>15.96</v>
      </c>
      <c r="F137" s="522"/>
      <c r="G137" s="333">
        <f t="shared" si="2"/>
        <v>5517.9099999999862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46195</v>
      </c>
      <c r="D138" s="299" t="s">
        <v>334</v>
      </c>
      <c r="E138" s="522">
        <v>7.89</v>
      </c>
      <c r="F138" s="522"/>
      <c r="G138" s="333">
        <f t="shared" si="2"/>
        <v>5533.8699999999862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287</v>
      </c>
      <c r="B139" s="330" t="s">
        <v>287</v>
      </c>
      <c r="C139" s="298">
        <v>46195</v>
      </c>
      <c r="D139" s="299" t="s">
        <v>939</v>
      </c>
      <c r="E139" s="522">
        <v>86.07</v>
      </c>
      <c r="F139" s="522">
        <v>86.07</v>
      </c>
      <c r="G139" s="333">
        <f t="shared" si="2"/>
        <v>5541.7599999999866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46195</v>
      </c>
      <c r="D140" s="299" t="s">
        <v>922</v>
      </c>
      <c r="E140" s="522">
        <v>14.98</v>
      </c>
      <c r="F140" s="522">
        <v>14.98</v>
      </c>
      <c r="G140" s="333">
        <f t="shared" si="2"/>
        <v>5541.7599999999866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46195</v>
      </c>
      <c r="D141" s="299" t="s">
        <v>936</v>
      </c>
      <c r="E141" s="522">
        <v>83.52</v>
      </c>
      <c r="F141" s="522">
        <v>83.52</v>
      </c>
      <c r="G141" s="333">
        <f t="shared" si="2"/>
        <v>5541.7599999999866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46195</v>
      </c>
      <c r="D142" s="299" t="s">
        <v>937</v>
      </c>
      <c r="E142" s="522">
        <v>62.19</v>
      </c>
      <c r="F142" s="522">
        <v>62.19</v>
      </c>
      <c r="G142" s="333">
        <f t="shared" si="2"/>
        <v>5541.7599999999866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46195</v>
      </c>
      <c r="D143" s="299" t="s">
        <v>310</v>
      </c>
      <c r="E143" s="522">
        <v>6.99</v>
      </c>
      <c r="F143" s="522"/>
      <c r="G143" s="333">
        <f t="shared" si="2"/>
        <v>5541.7599999999866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46195</v>
      </c>
      <c r="D144" s="299" t="s">
        <v>938</v>
      </c>
      <c r="E144" s="522">
        <v>60.47</v>
      </c>
      <c r="F144" s="522">
        <v>60.47</v>
      </c>
      <c r="G144" s="333">
        <f t="shared" si="2"/>
        <v>5548.7499999999864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22</v>
      </c>
      <c r="C145" s="298">
        <v>46195</v>
      </c>
      <c r="D145" s="299" t="s">
        <v>323</v>
      </c>
      <c r="E145" s="522">
        <v>20.22</v>
      </c>
      <c r="F145" s="522"/>
      <c r="G145" s="333">
        <f t="shared" si="2"/>
        <v>5548.7499999999864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46195</v>
      </c>
      <c r="D146" s="299" t="s">
        <v>919</v>
      </c>
      <c r="E146" s="522">
        <v>200</v>
      </c>
      <c r="F146" s="522"/>
      <c r="G146" s="333">
        <f t="shared" si="2"/>
        <v>5568.9699999999866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46194</v>
      </c>
      <c r="D147" s="299" t="s">
        <v>340</v>
      </c>
      <c r="E147" s="522">
        <v>47.93</v>
      </c>
      <c r="F147" s="522"/>
      <c r="G147" s="333">
        <f t="shared" ref="G147:G167" si="3">G148-E147+F147</f>
        <v>5768.9699999999866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46194</v>
      </c>
      <c r="D148" s="299" t="s">
        <v>935</v>
      </c>
      <c r="E148" s="522"/>
      <c r="F148" s="522">
        <v>50</v>
      </c>
      <c r="G148" s="333">
        <f t="shared" si="3"/>
        <v>5816.8999999999869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46194</v>
      </c>
      <c r="D149" s="299" t="s">
        <v>935</v>
      </c>
      <c r="E149" s="522">
        <v>50</v>
      </c>
      <c r="F149" s="522"/>
      <c r="G149" s="333">
        <f t="shared" si="3"/>
        <v>5766.8999999999869</v>
      </c>
      <c r="H149" s="334" t="s">
        <v>298</v>
      </c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46194</v>
      </c>
      <c r="D150" s="299" t="s">
        <v>922</v>
      </c>
      <c r="E150" s="522">
        <v>28.38</v>
      </c>
      <c r="F150" s="522">
        <v>28.38</v>
      </c>
      <c r="G150" s="333">
        <f t="shared" si="3"/>
        <v>5816.8999999999869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46194</v>
      </c>
      <c r="D151" s="299" t="s">
        <v>920</v>
      </c>
      <c r="E151" s="522">
        <v>35.020000000000003</v>
      </c>
      <c r="F151" s="522">
        <v>35.020000000000003</v>
      </c>
      <c r="G151" s="333">
        <f t="shared" si="3"/>
        <v>5816.8999999999869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46194</v>
      </c>
      <c r="D152" s="299" t="s">
        <v>927</v>
      </c>
      <c r="E152" s="522">
        <v>83.81</v>
      </c>
      <c r="F152" s="522">
        <v>83.81</v>
      </c>
      <c r="G152" s="333">
        <f t="shared" si="3"/>
        <v>5816.8999999999869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46194</v>
      </c>
      <c r="D153" s="299" t="s">
        <v>928</v>
      </c>
      <c r="E153" s="522">
        <v>27.43</v>
      </c>
      <c r="F153" s="522">
        <v>27.43</v>
      </c>
      <c r="G153" s="333">
        <f t="shared" si="3"/>
        <v>5816.8999999999869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46193</v>
      </c>
      <c r="D154" s="299" t="s">
        <v>932</v>
      </c>
      <c r="E154" s="522">
        <v>30.86</v>
      </c>
      <c r="F154" s="522">
        <v>30.86</v>
      </c>
      <c r="G154" s="333">
        <f t="shared" si="3"/>
        <v>5816.8999999999869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46193</v>
      </c>
      <c r="D155" s="299" t="s">
        <v>922</v>
      </c>
      <c r="E155" s="522">
        <v>13.95</v>
      </c>
      <c r="F155" s="522">
        <v>13.95</v>
      </c>
      <c r="G155" s="333">
        <f t="shared" si="3"/>
        <v>5816.8999999999869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46192</v>
      </c>
      <c r="D156" s="299" t="s">
        <v>934</v>
      </c>
      <c r="E156" s="522">
        <v>148.54</v>
      </c>
      <c r="F156" s="522">
        <v>148.54</v>
      </c>
      <c r="G156" s="333">
        <f t="shared" si="3"/>
        <v>5816.8999999999869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46192</v>
      </c>
      <c r="D157" s="299" t="s">
        <v>921</v>
      </c>
      <c r="E157" s="522">
        <v>80</v>
      </c>
      <c r="F157" s="522">
        <v>80</v>
      </c>
      <c r="G157" s="333">
        <f t="shared" si="3"/>
        <v>5816.8999999999869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46192</v>
      </c>
      <c r="D158" s="299" t="s">
        <v>922</v>
      </c>
      <c r="E158" s="522">
        <v>27.98</v>
      </c>
      <c r="F158" s="522">
        <v>27.98</v>
      </c>
      <c r="G158" s="333">
        <f t="shared" si="3"/>
        <v>5816.8999999999869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46192</v>
      </c>
      <c r="D159" s="299" t="s">
        <v>933</v>
      </c>
      <c r="E159" s="522">
        <v>30.63</v>
      </c>
      <c r="F159" s="522">
        <v>30.63</v>
      </c>
      <c r="G159" s="333">
        <f t="shared" si="3"/>
        <v>5816.8999999999869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22</v>
      </c>
      <c r="C160" s="298">
        <v>46192</v>
      </c>
      <c r="D160" s="299" t="s">
        <v>923</v>
      </c>
      <c r="E160" s="522">
        <v>7.46</v>
      </c>
      <c r="F160" s="522"/>
      <c r="G160" s="333">
        <f t="shared" si="3"/>
        <v>5816.8999999999869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46192</v>
      </c>
      <c r="D161" s="299" t="s">
        <v>924</v>
      </c>
      <c r="E161" s="522">
        <v>22.07</v>
      </c>
      <c r="F161" s="522">
        <v>22.07</v>
      </c>
      <c r="G161" s="333">
        <f t="shared" si="3"/>
        <v>5824.3599999999869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46192</v>
      </c>
      <c r="D162" s="299" t="s">
        <v>924</v>
      </c>
      <c r="E162" s="522">
        <v>51.04</v>
      </c>
      <c r="F162" s="522">
        <v>51.04</v>
      </c>
      <c r="G162" s="333">
        <f t="shared" si="3"/>
        <v>5824.3599999999869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46192</v>
      </c>
      <c r="D163" s="299" t="s">
        <v>924</v>
      </c>
      <c r="E163" s="522">
        <v>90.59</v>
      </c>
      <c r="F163" s="522">
        <v>90.59</v>
      </c>
      <c r="G163" s="333">
        <f t="shared" si="3"/>
        <v>5824.3599999999869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46192</v>
      </c>
      <c r="D164" s="299" t="s">
        <v>925</v>
      </c>
      <c r="E164" s="522">
        <v>26.02</v>
      </c>
      <c r="F164" s="522">
        <v>26.02</v>
      </c>
      <c r="G164" s="333">
        <f t="shared" si="3"/>
        <v>5824.3599999999869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46192</v>
      </c>
      <c r="D165" s="299" t="s">
        <v>925</v>
      </c>
      <c r="E165" s="522">
        <v>26.02</v>
      </c>
      <c r="F165" s="522">
        <v>26.02</v>
      </c>
      <c r="G165" s="333">
        <f t="shared" si="3"/>
        <v>5824.3599999999869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46192</v>
      </c>
      <c r="D166" s="299" t="s">
        <v>925</v>
      </c>
      <c r="E166" s="522">
        <v>38.03</v>
      </c>
      <c r="F166" s="522">
        <v>38.03</v>
      </c>
      <c r="G166" s="333">
        <f t="shared" si="3"/>
        <v>5824.3599999999869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46192</v>
      </c>
      <c r="D167" s="299" t="s">
        <v>925</v>
      </c>
      <c r="E167" s="522">
        <v>26.03</v>
      </c>
      <c r="F167" s="522">
        <v>26.03</v>
      </c>
      <c r="G167" s="333">
        <f t="shared" si="3"/>
        <v>5824.3599999999869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46192</v>
      </c>
      <c r="D168" s="299" t="s">
        <v>922</v>
      </c>
      <c r="E168" s="522">
        <v>21.98</v>
      </c>
      <c r="F168" s="522">
        <v>21.98</v>
      </c>
      <c r="G168" s="333">
        <f t="shared" ref="G168:G225" si="4">G169-E168+F168</f>
        <v>5824.3599999999869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46192</v>
      </c>
      <c r="D169" s="299" t="s">
        <v>922</v>
      </c>
      <c r="E169" s="522">
        <v>27.99</v>
      </c>
      <c r="F169" s="522">
        <v>27.99</v>
      </c>
      <c r="G169" s="333">
        <f t="shared" si="4"/>
        <v>5824.3599999999869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46191</v>
      </c>
      <c r="D170" s="299" t="s">
        <v>926</v>
      </c>
      <c r="E170" s="522">
        <v>22.69</v>
      </c>
      <c r="F170" s="522">
        <v>22.69</v>
      </c>
      <c r="G170" s="333">
        <f t="shared" si="4"/>
        <v>5824.3599999999869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46191</v>
      </c>
      <c r="D171" s="299" t="s">
        <v>927</v>
      </c>
      <c r="E171" s="522">
        <v>42.32</v>
      </c>
      <c r="F171" s="522">
        <v>42.32</v>
      </c>
      <c r="G171" s="333">
        <f t="shared" si="4"/>
        <v>5824.3599999999869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46191</v>
      </c>
      <c r="D172" s="299" t="s">
        <v>928</v>
      </c>
      <c r="E172" s="522">
        <v>72.86</v>
      </c>
      <c r="F172" s="522">
        <v>72.86</v>
      </c>
      <c r="G172" s="333">
        <f t="shared" si="4"/>
        <v>5824.3599999999869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46191</v>
      </c>
      <c r="D173" s="299" t="s">
        <v>929</v>
      </c>
      <c r="E173" s="522">
        <v>106.89</v>
      </c>
      <c r="F173" s="522">
        <v>106.89</v>
      </c>
      <c r="G173" s="333">
        <f t="shared" si="4"/>
        <v>5824.3599999999869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46191</v>
      </c>
      <c r="D174" s="299" t="s">
        <v>931</v>
      </c>
      <c r="E174" s="522">
        <v>94.74</v>
      </c>
      <c r="F174" s="522">
        <v>94.74</v>
      </c>
      <c r="G174" s="333">
        <f t="shared" si="4"/>
        <v>5824.3599999999869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46191</v>
      </c>
      <c r="D175" s="299" t="s">
        <v>306</v>
      </c>
      <c r="E175" s="522">
        <v>99.97</v>
      </c>
      <c r="F175" s="522"/>
      <c r="G175" s="333">
        <f t="shared" si="4"/>
        <v>5824.3599999999869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22</v>
      </c>
      <c r="C176" s="298">
        <v>46191</v>
      </c>
      <c r="D176" s="299" t="s">
        <v>930</v>
      </c>
      <c r="E176" s="522">
        <v>13.84</v>
      </c>
      <c r="F176" s="522"/>
      <c r="G176" s="333">
        <f t="shared" si="4"/>
        <v>5924.3299999999872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1</v>
      </c>
      <c r="C177" s="298">
        <v>46190</v>
      </c>
      <c r="D177" s="299" t="s">
        <v>306</v>
      </c>
      <c r="E177" s="522">
        <v>87.19</v>
      </c>
      <c r="F177" s="522"/>
      <c r="G177" s="333">
        <f t="shared" si="4"/>
        <v>5938.1699999999873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21</v>
      </c>
      <c r="C178" s="298">
        <v>46190</v>
      </c>
      <c r="D178" s="299" t="s">
        <v>194</v>
      </c>
      <c r="E178" s="522">
        <v>81</v>
      </c>
      <c r="F178" s="522"/>
      <c r="G178" s="333">
        <f t="shared" si="4"/>
        <v>6025.3599999999869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43</v>
      </c>
      <c r="C179" s="298">
        <v>46190</v>
      </c>
      <c r="D179" s="299" t="s">
        <v>333</v>
      </c>
      <c r="E179" s="522">
        <v>29.8</v>
      </c>
      <c r="F179" s="522"/>
      <c r="G179" s="333">
        <f t="shared" si="4"/>
        <v>6106.3599999999869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42</v>
      </c>
      <c r="C180" s="298">
        <v>46190</v>
      </c>
      <c r="D180" s="299" t="s">
        <v>333</v>
      </c>
      <c r="E180" s="522">
        <v>74.5</v>
      </c>
      <c r="F180" s="522"/>
      <c r="G180" s="333">
        <f t="shared" si="4"/>
        <v>6136.1599999999871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4</v>
      </c>
      <c r="C181" s="298">
        <v>46190</v>
      </c>
      <c r="D181" s="299" t="s">
        <v>334</v>
      </c>
      <c r="E181" s="522">
        <v>82.35</v>
      </c>
      <c r="F181" s="522"/>
      <c r="G181" s="333">
        <f t="shared" si="4"/>
        <v>6210.6599999999871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46190</v>
      </c>
      <c r="D182" s="299" t="s">
        <v>334</v>
      </c>
      <c r="E182" s="522">
        <v>17.68</v>
      </c>
      <c r="F182" s="522"/>
      <c r="G182" s="333">
        <f t="shared" si="4"/>
        <v>6293.0099999999875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46190</v>
      </c>
      <c r="D183" s="299" t="s">
        <v>300</v>
      </c>
      <c r="E183" s="522">
        <v>14.67</v>
      </c>
      <c r="F183" s="522"/>
      <c r="G183" s="333">
        <f t="shared" si="4"/>
        <v>6310.6899999999878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46190</v>
      </c>
      <c r="D184" s="299" t="s">
        <v>300</v>
      </c>
      <c r="E184" s="522">
        <v>56.42</v>
      </c>
      <c r="F184" s="522"/>
      <c r="G184" s="333">
        <f t="shared" si="4"/>
        <v>6325.3599999999878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46190</v>
      </c>
      <c r="D185" s="299" t="s">
        <v>300</v>
      </c>
      <c r="E185" s="522">
        <v>53.23</v>
      </c>
      <c r="F185" s="522"/>
      <c r="G185" s="333">
        <f t="shared" si="4"/>
        <v>6381.7799999999879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23</v>
      </c>
      <c r="C186" s="298">
        <v>46190</v>
      </c>
      <c r="D186" s="299" t="s">
        <v>63</v>
      </c>
      <c r="E186" s="522">
        <v>529.46</v>
      </c>
      <c r="F186" s="522"/>
      <c r="G186" s="333">
        <f t="shared" si="4"/>
        <v>6435.0099999999875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17</v>
      </c>
      <c r="C187" s="298">
        <v>46190</v>
      </c>
      <c r="D187" s="299" t="s">
        <v>188</v>
      </c>
      <c r="E187" s="522">
        <v>42.65</v>
      </c>
      <c r="F187" s="522"/>
      <c r="G187" s="333">
        <f t="shared" si="4"/>
        <v>6964.4699999999875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15</v>
      </c>
      <c r="C188" s="298">
        <v>46190</v>
      </c>
      <c r="D188" s="299" t="s">
        <v>185</v>
      </c>
      <c r="E188" s="522">
        <v>87.41</v>
      </c>
      <c r="F188" s="522"/>
      <c r="G188" s="333">
        <f t="shared" si="4"/>
        <v>7007.1199999999872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335</v>
      </c>
      <c r="B189" s="330" t="s">
        <v>335</v>
      </c>
      <c r="C189" s="298">
        <v>46190</v>
      </c>
      <c r="D189" s="299" t="s">
        <v>336</v>
      </c>
      <c r="E189" s="522">
        <v>86.48</v>
      </c>
      <c r="F189" s="522"/>
      <c r="G189" s="333">
        <f t="shared" si="4"/>
        <v>7094.529999999987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40</v>
      </c>
      <c r="C190" s="298">
        <v>46190</v>
      </c>
      <c r="D190" s="299" t="s">
        <v>316</v>
      </c>
      <c r="E190" s="522"/>
      <c r="F190" s="522">
        <v>854.38</v>
      </c>
      <c r="G190" s="333">
        <f t="shared" si="4"/>
        <v>7181.0099999999866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46189</v>
      </c>
      <c r="D191" s="299" t="s">
        <v>340</v>
      </c>
      <c r="E191" s="522">
        <v>21.3</v>
      </c>
      <c r="F191" s="522"/>
      <c r="G191" s="333">
        <f t="shared" si="4"/>
        <v>6326.6299999999865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11</v>
      </c>
      <c r="C192" s="298">
        <v>46189</v>
      </c>
      <c r="D192" s="299" t="s">
        <v>178</v>
      </c>
      <c r="E192" s="522">
        <v>267.75</v>
      </c>
      <c r="F192" s="522"/>
      <c r="G192" s="333">
        <f t="shared" si="4"/>
        <v>6347.9299999999866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46188</v>
      </c>
      <c r="D193" s="299" t="s">
        <v>885</v>
      </c>
      <c r="E193" s="522">
        <v>100</v>
      </c>
      <c r="F193" s="522"/>
      <c r="G193" s="333">
        <f t="shared" si="4"/>
        <v>6615.6799999999866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46188</v>
      </c>
      <c r="D194" s="299" t="s">
        <v>334</v>
      </c>
      <c r="E194" s="522">
        <v>11.29</v>
      </c>
      <c r="F194" s="522"/>
      <c r="G194" s="333">
        <f t="shared" si="4"/>
        <v>6715.6799999999866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3</v>
      </c>
      <c r="C195" s="298">
        <v>46188</v>
      </c>
      <c r="D195" s="299" t="s">
        <v>334</v>
      </c>
      <c r="E195" s="522">
        <v>5.39</v>
      </c>
      <c r="F195" s="522"/>
      <c r="G195" s="333">
        <f t="shared" si="4"/>
        <v>6726.9699999999866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4</v>
      </c>
      <c r="C196" s="298">
        <v>46188</v>
      </c>
      <c r="D196" s="299" t="s">
        <v>334</v>
      </c>
      <c r="E196" s="522">
        <v>31.99</v>
      </c>
      <c r="F196" s="522"/>
      <c r="G196" s="333">
        <f t="shared" si="4"/>
        <v>6732.3599999999869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46187</v>
      </c>
      <c r="D197" s="299" t="s">
        <v>917</v>
      </c>
      <c r="E197" s="522">
        <v>102.17</v>
      </c>
      <c r="F197" s="522"/>
      <c r="G197" s="333">
        <f t="shared" si="4"/>
        <v>6764.3499999999867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1</v>
      </c>
      <c r="C198" s="298">
        <v>46187</v>
      </c>
      <c r="D198" s="299" t="s">
        <v>831</v>
      </c>
      <c r="E198" s="522">
        <v>21.86</v>
      </c>
      <c r="F198" s="522"/>
      <c r="G198" s="333">
        <f t="shared" si="4"/>
        <v>6866.5199999999868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46187</v>
      </c>
      <c r="D199" s="299" t="s">
        <v>311</v>
      </c>
      <c r="E199" s="522">
        <v>102.56</v>
      </c>
      <c r="F199" s="522"/>
      <c r="G199" s="333">
        <f t="shared" si="4"/>
        <v>6888.3799999999865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1</v>
      </c>
      <c r="C200" s="298">
        <v>46187</v>
      </c>
      <c r="D200" s="299" t="s">
        <v>329</v>
      </c>
      <c r="E200" s="522">
        <v>121.72</v>
      </c>
      <c r="F200" s="522"/>
      <c r="G200" s="333">
        <f t="shared" si="4"/>
        <v>6990.9399999999869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46186</v>
      </c>
      <c r="D201" s="299" t="s">
        <v>308</v>
      </c>
      <c r="E201" s="522">
        <v>143.91999999999999</v>
      </c>
      <c r="F201" s="522"/>
      <c r="G201" s="333">
        <f t="shared" si="4"/>
        <v>7112.6599999999871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46186</v>
      </c>
      <c r="D202" s="299" t="s">
        <v>346</v>
      </c>
      <c r="E202" s="522">
        <v>11.95</v>
      </c>
      <c r="F202" s="522"/>
      <c r="G202" s="333">
        <f t="shared" si="4"/>
        <v>7256.5799999999872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46186</v>
      </c>
      <c r="D203" s="299" t="s">
        <v>310</v>
      </c>
      <c r="E203" s="522">
        <v>47.29</v>
      </c>
      <c r="F203" s="522"/>
      <c r="G203" s="333">
        <f t="shared" si="4"/>
        <v>7268.529999999987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46186</v>
      </c>
      <c r="D204" s="299" t="s">
        <v>306</v>
      </c>
      <c r="E204" s="522">
        <v>52.7</v>
      </c>
      <c r="F204" s="522"/>
      <c r="G204" s="333">
        <f t="shared" si="4"/>
        <v>7315.819999999987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46186</v>
      </c>
      <c r="D205" s="299" t="s">
        <v>308</v>
      </c>
      <c r="E205" s="522">
        <v>22.26</v>
      </c>
      <c r="F205" s="522"/>
      <c r="G205" s="333">
        <f t="shared" si="4"/>
        <v>7368.5199999999868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46186</v>
      </c>
      <c r="D206" s="299" t="s">
        <v>308</v>
      </c>
      <c r="E206" s="522">
        <v>28.16</v>
      </c>
      <c r="F206" s="522"/>
      <c r="G206" s="333">
        <f t="shared" si="4"/>
        <v>7390.779999999987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46186</v>
      </c>
      <c r="D207" s="299" t="s">
        <v>301</v>
      </c>
      <c r="E207" s="522">
        <v>32.049999999999997</v>
      </c>
      <c r="F207" s="522"/>
      <c r="G207" s="333">
        <f t="shared" si="4"/>
        <v>7418.9399999999869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46186</v>
      </c>
      <c r="D208" s="299" t="s">
        <v>918</v>
      </c>
      <c r="E208" s="522">
        <v>24</v>
      </c>
      <c r="F208" s="522"/>
      <c r="G208" s="333">
        <f t="shared" si="4"/>
        <v>7450.989999999987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46186</v>
      </c>
      <c r="D209" s="299" t="s">
        <v>306</v>
      </c>
      <c r="E209" s="522">
        <v>19.98</v>
      </c>
      <c r="F209" s="522"/>
      <c r="G209" s="333">
        <f t="shared" si="4"/>
        <v>7474.989999999987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46186</v>
      </c>
      <c r="D210" s="299" t="s">
        <v>300</v>
      </c>
      <c r="E210" s="522">
        <v>60.07</v>
      </c>
      <c r="F210" s="522"/>
      <c r="G210" s="333">
        <f t="shared" si="4"/>
        <v>7494.9699999999866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46186</v>
      </c>
      <c r="D211" s="299" t="s">
        <v>915</v>
      </c>
      <c r="E211" s="522"/>
      <c r="F211" s="522">
        <v>319.49</v>
      </c>
      <c r="G211" s="333">
        <f t="shared" si="4"/>
        <v>7555.0399999999863</v>
      </c>
      <c r="H211" s="334" t="s">
        <v>298</v>
      </c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46186</v>
      </c>
      <c r="D212" s="299" t="s">
        <v>300</v>
      </c>
      <c r="E212" s="522">
        <v>319.49</v>
      </c>
      <c r="F212" s="522"/>
      <c r="G212" s="333">
        <f t="shared" si="4"/>
        <v>7235.5499999999865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46186</v>
      </c>
      <c r="D213" s="299" t="s">
        <v>914</v>
      </c>
      <c r="E213" s="522">
        <v>-0.51</v>
      </c>
      <c r="F213" s="522"/>
      <c r="G213" s="333">
        <f t="shared" si="4"/>
        <v>7555.0399999999863</v>
      </c>
      <c r="H213" s="334" t="s">
        <v>298</v>
      </c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46186</v>
      </c>
      <c r="D214" s="299" t="s">
        <v>319</v>
      </c>
      <c r="E214" s="522">
        <v>13.58</v>
      </c>
      <c r="F214" s="522"/>
      <c r="G214" s="333">
        <f t="shared" si="4"/>
        <v>7554.5299999999861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24</v>
      </c>
      <c r="C215" s="298">
        <v>46186</v>
      </c>
      <c r="D215" s="299" t="s">
        <v>860</v>
      </c>
      <c r="E215" s="522">
        <v>109.5</v>
      </c>
      <c r="F215" s="522"/>
      <c r="G215" s="333">
        <f t="shared" si="4"/>
        <v>7568.109999999986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19</v>
      </c>
      <c r="C216" s="298">
        <v>46186</v>
      </c>
      <c r="D216" s="299" t="s">
        <v>191</v>
      </c>
      <c r="E216" s="522">
        <v>200</v>
      </c>
      <c r="F216" s="522"/>
      <c r="G216" s="333">
        <f t="shared" si="4"/>
        <v>7677.609999999986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291</v>
      </c>
      <c r="B217" s="330">
        <v>38</v>
      </c>
      <c r="C217" s="298">
        <v>46186</v>
      </c>
      <c r="D217" s="299" t="s">
        <v>293</v>
      </c>
      <c r="E217" s="522"/>
      <c r="F217" s="522">
        <v>4597.82</v>
      </c>
      <c r="G217" s="333">
        <f t="shared" si="4"/>
        <v>7877.609999999986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46185</v>
      </c>
      <c r="D218" s="299" t="s">
        <v>916</v>
      </c>
      <c r="E218" s="522">
        <v>90.54</v>
      </c>
      <c r="F218" s="522"/>
      <c r="G218" s="333">
        <f t="shared" si="4"/>
        <v>3279.7899999999863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46185</v>
      </c>
      <c r="D219" s="299" t="s">
        <v>916</v>
      </c>
      <c r="E219" s="522">
        <v>50</v>
      </c>
      <c r="F219" s="522"/>
      <c r="G219" s="333">
        <f t="shared" si="4"/>
        <v>3370.3299999999863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46185</v>
      </c>
      <c r="D220" s="299" t="s">
        <v>300</v>
      </c>
      <c r="E220" s="522">
        <v>79.849999999999994</v>
      </c>
      <c r="F220" s="522"/>
      <c r="G220" s="333">
        <f t="shared" si="4"/>
        <v>3420.3299999999863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46184</v>
      </c>
      <c r="D221" s="299" t="s">
        <v>360</v>
      </c>
      <c r="E221" s="522">
        <v>70</v>
      </c>
      <c r="F221" s="522"/>
      <c r="G221" s="333">
        <f t="shared" si="4"/>
        <v>3500.1799999999862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46184</v>
      </c>
      <c r="D222" s="299" t="s">
        <v>911</v>
      </c>
      <c r="E222" s="522">
        <v>2159</v>
      </c>
      <c r="F222" s="522">
        <v>2159</v>
      </c>
      <c r="G222" s="333">
        <f t="shared" si="4"/>
        <v>3570.1799999999862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22</v>
      </c>
      <c r="C223" s="298">
        <v>46184</v>
      </c>
      <c r="D223" s="299" t="s">
        <v>352</v>
      </c>
      <c r="E223" s="522">
        <v>21.29</v>
      </c>
      <c r="F223" s="522"/>
      <c r="G223" s="333">
        <f t="shared" si="4"/>
        <v>3570.1799999999862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46184</v>
      </c>
      <c r="D224" s="299" t="s">
        <v>296</v>
      </c>
      <c r="E224" s="522">
        <v>40.67</v>
      </c>
      <c r="F224" s="522"/>
      <c r="G224" s="333">
        <f t="shared" si="4"/>
        <v>3591.4699999999862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46184</v>
      </c>
      <c r="D225" s="299" t="s">
        <v>319</v>
      </c>
      <c r="E225" s="522">
        <v>15.53</v>
      </c>
      <c r="F225" s="522"/>
      <c r="G225" s="333">
        <f t="shared" si="4"/>
        <v>3632.1399999999862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46184</v>
      </c>
      <c r="D226" s="299" t="s">
        <v>473</v>
      </c>
      <c r="E226" s="522">
        <v>83.89</v>
      </c>
      <c r="F226" s="522"/>
      <c r="G226" s="333">
        <f t="shared" ref="G226:G243" si="5">G227-E226+F226</f>
        <v>3647.6699999999864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23</v>
      </c>
      <c r="C227" s="298">
        <v>46184</v>
      </c>
      <c r="D227" s="299" t="s">
        <v>67</v>
      </c>
      <c r="E227" s="522">
        <v>599.86</v>
      </c>
      <c r="F227" s="522"/>
      <c r="G227" s="333">
        <f t="shared" si="5"/>
        <v>3731.5599999999863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291</v>
      </c>
      <c r="B228" s="330">
        <v>41</v>
      </c>
      <c r="C228" s="298">
        <v>46184</v>
      </c>
      <c r="D228" s="299" t="s">
        <v>909</v>
      </c>
      <c r="E228" s="522"/>
      <c r="F228" s="522">
        <v>800</v>
      </c>
      <c r="G228" s="333">
        <f t="shared" si="5"/>
        <v>4331.4199999999864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291</v>
      </c>
      <c r="B229" s="330">
        <v>39</v>
      </c>
      <c r="C229" s="298">
        <v>46184</v>
      </c>
      <c r="D229" s="299" t="s">
        <v>292</v>
      </c>
      <c r="E229" s="522"/>
      <c r="F229" s="522">
        <v>2763.78</v>
      </c>
      <c r="G229" s="333">
        <f t="shared" si="5"/>
        <v>3531.4199999999864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46183</v>
      </c>
      <c r="D230" s="299" t="s">
        <v>910</v>
      </c>
      <c r="E230" s="522">
        <v>816.19</v>
      </c>
      <c r="F230" s="522">
        <v>816.19</v>
      </c>
      <c r="G230" s="333">
        <f t="shared" si="5"/>
        <v>767.639999999986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46183</v>
      </c>
      <c r="D231" s="299" t="s">
        <v>412</v>
      </c>
      <c r="E231" s="522">
        <v>-3.99</v>
      </c>
      <c r="F231" s="522"/>
      <c r="G231" s="333">
        <f t="shared" si="5"/>
        <v>767.639999999986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46183</v>
      </c>
      <c r="D232" s="299" t="s">
        <v>907</v>
      </c>
      <c r="E232" s="522">
        <v>-0.03</v>
      </c>
      <c r="F232" s="522"/>
      <c r="G232" s="333">
        <f t="shared" si="5"/>
        <v>763.64999999998599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291</v>
      </c>
      <c r="B233" s="330">
        <v>40</v>
      </c>
      <c r="C233" s="298">
        <v>46183</v>
      </c>
      <c r="D233" s="299" t="s">
        <v>316</v>
      </c>
      <c r="E233" s="522"/>
      <c r="F233" s="522">
        <v>1250.17</v>
      </c>
      <c r="G233" s="333">
        <f t="shared" si="5"/>
        <v>763.61999999998602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46182</v>
      </c>
      <c r="D234" s="299" t="s">
        <v>353</v>
      </c>
      <c r="E234" s="522">
        <v>25.98</v>
      </c>
      <c r="F234" s="522"/>
      <c r="G234" s="333">
        <f t="shared" si="5"/>
        <v>-486.55000000001405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46182</v>
      </c>
      <c r="D235" s="299" t="s">
        <v>854</v>
      </c>
      <c r="E235" s="522">
        <v>10.68</v>
      </c>
      <c r="F235" s="522"/>
      <c r="G235" s="333">
        <f t="shared" si="5"/>
        <v>-460.57000000001403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46182</v>
      </c>
      <c r="D236" s="299" t="s">
        <v>301</v>
      </c>
      <c r="E236" s="522">
        <v>29.95</v>
      </c>
      <c r="F236" s="522"/>
      <c r="G236" s="333">
        <f t="shared" si="5"/>
        <v>-449.89000000001403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22</v>
      </c>
      <c r="C237" s="298">
        <v>46182</v>
      </c>
      <c r="D237" s="299" t="s">
        <v>908</v>
      </c>
      <c r="E237" s="522">
        <v>5.31</v>
      </c>
      <c r="F237" s="522"/>
      <c r="G237" s="333">
        <f t="shared" si="5"/>
        <v>-419.94000000001404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46182</v>
      </c>
      <c r="D238" s="299" t="s">
        <v>435</v>
      </c>
      <c r="E238" s="522">
        <v>58.69</v>
      </c>
      <c r="F238" s="522"/>
      <c r="G238" s="333">
        <f t="shared" si="5"/>
        <v>-414.63000000001404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46182</v>
      </c>
      <c r="D239" s="299" t="s">
        <v>435</v>
      </c>
      <c r="E239" s="522">
        <v>58.69</v>
      </c>
      <c r="F239" s="522"/>
      <c r="G239" s="333">
        <f t="shared" si="5"/>
        <v>-355.94000000001404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46181</v>
      </c>
      <c r="D240" s="299" t="s">
        <v>319</v>
      </c>
      <c r="E240" s="522">
        <v>8.86</v>
      </c>
      <c r="F240" s="522"/>
      <c r="G240" s="333">
        <f t="shared" si="5"/>
        <v>-297.25000000001404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46181</v>
      </c>
      <c r="D241" s="299" t="s">
        <v>397</v>
      </c>
      <c r="E241" s="522">
        <v>12.84</v>
      </c>
      <c r="F241" s="522"/>
      <c r="G241" s="333">
        <f t="shared" si="5"/>
        <v>-288.39000000001403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9</v>
      </c>
      <c r="C242" s="298">
        <v>46181</v>
      </c>
      <c r="D242" s="299" t="s">
        <v>58</v>
      </c>
      <c r="E242" s="522">
        <v>1231.68</v>
      </c>
      <c r="F242" s="522"/>
      <c r="G242" s="333">
        <f t="shared" si="5"/>
        <v>-275.55000000001405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46180</v>
      </c>
      <c r="D243" s="299" t="s">
        <v>310</v>
      </c>
      <c r="E243" s="522">
        <v>47.6</v>
      </c>
      <c r="F243" s="522"/>
      <c r="G243" s="333">
        <f t="shared" si="5"/>
        <v>956.12999999998601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46180</v>
      </c>
      <c r="D244" s="299" t="s">
        <v>368</v>
      </c>
      <c r="E244" s="522">
        <v>48.62</v>
      </c>
      <c r="F244" s="522"/>
      <c r="G244" s="333">
        <f t="shared" ref="G244:G254" si="6">G245-E244+F244</f>
        <v>1003.729999999986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46180</v>
      </c>
      <c r="D245" s="299" t="s">
        <v>363</v>
      </c>
      <c r="E245" s="522">
        <v>6.37</v>
      </c>
      <c r="F245" s="522"/>
      <c r="G245" s="333">
        <f t="shared" si="6"/>
        <v>1052.349999999986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46180</v>
      </c>
      <c r="D246" s="299" t="s">
        <v>890</v>
      </c>
      <c r="E246" s="522">
        <v>313.77999999999997</v>
      </c>
      <c r="F246" s="522">
        <v>313.77999999999997</v>
      </c>
      <c r="G246" s="333">
        <f t="shared" si="6"/>
        <v>1058.7199999999859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46180</v>
      </c>
      <c r="D247" s="299" t="s">
        <v>397</v>
      </c>
      <c r="E247" s="522">
        <v>10.86</v>
      </c>
      <c r="F247" s="522"/>
      <c r="G247" s="333">
        <f t="shared" si="6"/>
        <v>1058.7199999999859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14</v>
      </c>
      <c r="C248" s="298">
        <v>46179</v>
      </c>
      <c r="D248" s="299" t="s">
        <v>366</v>
      </c>
      <c r="E248" s="522">
        <v>66.67</v>
      </c>
      <c r="F248" s="522"/>
      <c r="G248" s="333">
        <f t="shared" si="6"/>
        <v>1069.5799999999858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5</v>
      </c>
      <c r="C249" s="298">
        <v>46179</v>
      </c>
      <c r="D249" s="299" t="s">
        <v>906</v>
      </c>
      <c r="E249" s="522">
        <v>20</v>
      </c>
      <c r="F249" s="522"/>
      <c r="G249" s="333">
        <f t="shared" si="6"/>
        <v>1136.2499999999859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46179</v>
      </c>
      <c r="D250" s="299" t="s">
        <v>831</v>
      </c>
      <c r="E250" s="522">
        <v>54.06</v>
      </c>
      <c r="F250" s="522"/>
      <c r="G250" s="333">
        <f t="shared" si="6"/>
        <v>1156.2499999999859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46179</v>
      </c>
      <c r="D251" s="299" t="s">
        <v>903</v>
      </c>
      <c r="E251" s="522">
        <v>19.98</v>
      </c>
      <c r="F251" s="522"/>
      <c r="G251" s="333">
        <f t="shared" si="6"/>
        <v>1210.3099999999858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46179</v>
      </c>
      <c r="D252" s="299" t="s">
        <v>885</v>
      </c>
      <c r="E252" s="522">
        <v>100</v>
      </c>
      <c r="F252" s="522"/>
      <c r="G252" s="333">
        <f t="shared" si="6"/>
        <v>1230.2899999999859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46178</v>
      </c>
      <c r="D253" s="299" t="s">
        <v>319</v>
      </c>
      <c r="E253" s="522">
        <v>179.72</v>
      </c>
      <c r="F253" s="522"/>
      <c r="G253" s="333">
        <f t="shared" si="6"/>
        <v>1330.2899999999859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4</v>
      </c>
      <c r="C254" s="298">
        <v>46178</v>
      </c>
      <c r="D254" s="299" t="s">
        <v>904</v>
      </c>
      <c r="E254" s="522">
        <v>41.26</v>
      </c>
      <c r="F254" s="522"/>
      <c r="G254" s="333">
        <f t="shared" si="6"/>
        <v>1510.0099999999859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46178</v>
      </c>
      <c r="D255" s="299" t="s">
        <v>358</v>
      </c>
      <c r="E255" s="522">
        <v>10.07</v>
      </c>
      <c r="F255" s="522"/>
      <c r="G255" s="333">
        <f t="shared" ref="G255:G267" si="7">G256-E255+F255</f>
        <v>1551.2699999999859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46178</v>
      </c>
      <c r="D256" s="299" t="s">
        <v>905</v>
      </c>
      <c r="E256" s="522">
        <v>11.75</v>
      </c>
      <c r="F256" s="522"/>
      <c r="G256" s="333">
        <f t="shared" si="7"/>
        <v>1561.3399999999858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335</v>
      </c>
      <c r="B257" s="330" t="s">
        <v>335</v>
      </c>
      <c r="C257" s="298">
        <v>46178</v>
      </c>
      <c r="D257" s="299" t="s">
        <v>447</v>
      </c>
      <c r="E257" s="522">
        <v>39.659999999999997</v>
      </c>
      <c r="F257" s="522"/>
      <c r="G257" s="333">
        <f t="shared" si="7"/>
        <v>1573.0899999999858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46178</v>
      </c>
      <c r="D258" s="299" t="s">
        <v>300</v>
      </c>
      <c r="E258" s="522">
        <v>9.57</v>
      </c>
      <c r="F258" s="522"/>
      <c r="G258" s="333">
        <f t="shared" si="7"/>
        <v>1612.7499999999859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46178</v>
      </c>
      <c r="D259" s="299" t="s">
        <v>376</v>
      </c>
      <c r="E259" s="522">
        <v>46.65</v>
      </c>
      <c r="F259" s="522"/>
      <c r="G259" s="333">
        <f t="shared" si="7"/>
        <v>1622.3199999999858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46177</v>
      </c>
      <c r="D260" s="299" t="s">
        <v>296</v>
      </c>
      <c r="E260" s="522">
        <v>43.69</v>
      </c>
      <c r="F260" s="522"/>
      <c r="G260" s="333">
        <f t="shared" si="7"/>
        <v>1668.9699999999859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3</v>
      </c>
      <c r="C261" s="298">
        <v>46177</v>
      </c>
      <c r="D261" s="299" t="s">
        <v>334</v>
      </c>
      <c r="E261" s="522">
        <v>8.52</v>
      </c>
      <c r="F261" s="522"/>
      <c r="G261" s="333">
        <f t="shared" si="7"/>
        <v>1712.659999999986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14</v>
      </c>
      <c r="C262" s="298">
        <v>46177</v>
      </c>
      <c r="D262" s="299" t="s">
        <v>367</v>
      </c>
      <c r="E262" s="522">
        <v>70.25</v>
      </c>
      <c r="F262" s="522"/>
      <c r="G262" s="333">
        <f t="shared" si="7"/>
        <v>1721.179999999986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46177</v>
      </c>
      <c r="D263" s="299" t="s">
        <v>386</v>
      </c>
      <c r="E263" s="522">
        <v>14.38</v>
      </c>
      <c r="F263" s="522"/>
      <c r="G263" s="333">
        <f t="shared" si="7"/>
        <v>1791.429999999986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13</v>
      </c>
      <c r="C264" s="298">
        <v>46177</v>
      </c>
      <c r="D264" s="299" t="s">
        <v>902</v>
      </c>
      <c r="E264" s="522">
        <v>122.46</v>
      </c>
      <c r="F264" s="522"/>
      <c r="G264" s="333">
        <f t="shared" si="7"/>
        <v>1805.8099999999861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17</v>
      </c>
      <c r="C265" s="298">
        <v>46177</v>
      </c>
      <c r="D265" s="299" t="s">
        <v>370</v>
      </c>
      <c r="E265" s="522">
        <v>99</v>
      </c>
      <c r="F265" s="522"/>
      <c r="G265" s="333">
        <f t="shared" si="7"/>
        <v>1928.2699999999861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22</v>
      </c>
      <c r="C266" s="298">
        <v>46176</v>
      </c>
      <c r="D266" s="299" t="s">
        <v>861</v>
      </c>
      <c r="E266" s="522">
        <v>12.77</v>
      </c>
      <c r="F266" s="522"/>
      <c r="G266" s="333">
        <f t="shared" si="7"/>
        <v>2027.2699999999861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46176</v>
      </c>
      <c r="D267" s="299" t="s">
        <v>319</v>
      </c>
      <c r="E267" s="522">
        <v>11.55</v>
      </c>
      <c r="F267" s="522"/>
      <c r="G267" s="333">
        <f t="shared" si="7"/>
        <v>2040.0399999999861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46176</v>
      </c>
      <c r="D268" s="299" t="s">
        <v>306</v>
      </c>
      <c r="E268" s="522">
        <v>96.16</v>
      </c>
      <c r="F268" s="522"/>
      <c r="G268" s="333">
        <f t="shared" ref="G268:G326" si="8">G269-E268+F268</f>
        <v>2051.589999999986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46175</v>
      </c>
      <c r="D269" s="299" t="s">
        <v>899</v>
      </c>
      <c r="E269" s="522">
        <v>21.38</v>
      </c>
      <c r="F269" s="522"/>
      <c r="G269" s="333">
        <f t="shared" si="8"/>
        <v>2147.7499999999859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46175</v>
      </c>
      <c r="D270" s="299" t="s">
        <v>386</v>
      </c>
      <c r="E270" s="522">
        <v>14.38</v>
      </c>
      <c r="F270" s="522"/>
      <c r="G270" s="333">
        <f t="shared" si="8"/>
        <v>2169.129999999986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46175</v>
      </c>
      <c r="D271" s="299" t="s">
        <v>433</v>
      </c>
      <c r="E271" s="522">
        <v>-142</v>
      </c>
      <c r="F271" s="522"/>
      <c r="G271" s="333">
        <f t="shared" si="8"/>
        <v>2183.5099999999861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284</v>
      </c>
      <c r="B272" s="330">
        <v>36</v>
      </c>
      <c r="C272" s="298">
        <v>46175</v>
      </c>
      <c r="D272" s="299" t="s">
        <v>374</v>
      </c>
      <c r="E272" s="522">
        <v>50</v>
      </c>
      <c r="F272" s="522"/>
      <c r="G272" s="333">
        <f t="shared" si="8"/>
        <v>2041.5099999999861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46175</v>
      </c>
      <c r="D273" s="299" t="s">
        <v>375</v>
      </c>
      <c r="E273" s="522">
        <v>6.37</v>
      </c>
      <c r="F273" s="522"/>
      <c r="G273" s="333">
        <f t="shared" si="8"/>
        <v>2091.5099999999861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1</v>
      </c>
      <c r="C274" s="298">
        <v>46174</v>
      </c>
      <c r="D274" s="299" t="s">
        <v>306</v>
      </c>
      <c r="E274" s="522">
        <v>84.03</v>
      </c>
      <c r="F274" s="522"/>
      <c r="G274" s="333">
        <f t="shared" si="8"/>
        <v>2097.879999999986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46174</v>
      </c>
      <c r="D275" s="299" t="s">
        <v>296</v>
      </c>
      <c r="E275" s="522">
        <v>10.31</v>
      </c>
      <c r="F275" s="522"/>
      <c r="G275" s="333">
        <f t="shared" si="8"/>
        <v>2181.9099999999862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46174</v>
      </c>
      <c r="D276" s="299" t="s">
        <v>301</v>
      </c>
      <c r="E276" s="522">
        <v>16.05</v>
      </c>
      <c r="F276" s="522"/>
      <c r="G276" s="333">
        <f t="shared" si="8"/>
        <v>2192.2199999999862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46174</v>
      </c>
      <c r="D277" s="299" t="s">
        <v>457</v>
      </c>
      <c r="E277" s="522">
        <v>50.44</v>
      </c>
      <c r="F277" s="522"/>
      <c r="G277" s="333">
        <f t="shared" si="8"/>
        <v>2208.2699999999863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46174</v>
      </c>
      <c r="D278" s="299" t="s">
        <v>898</v>
      </c>
      <c r="E278" s="522">
        <v>9.99</v>
      </c>
      <c r="F278" s="522"/>
      <c r="G278" s="333">
        <f t="shared" si="8"/>
        <v>2258.7099999999864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46174</v>
      </c>
      <c r="D279" s="299" t="s">
        <v>310</v>
      </c>
      <c r="E279" s="522">
        <v>44.98</v>
      </c>
      <c r="F279" s="522"/>
      <c r="G279" s="333">
        <f t="shared" si="8"/>
        <v>2268.6999999999862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46174</v>
      </c>
      <c r="D280" s="299" t="s">
        <v>311</v>
      </c>
      <c r="E280" s="522">
        <v>106.14</v>
      </c>
      <c r="F280" s="522"/>
      <c r="G280" s="333">
        <f t="shared" si="8"/>
        <v>2313.6799999999862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16</v>
      </c>
      <c r="C281" s="298">
        <v>46174</v>
      </c>
      <c r="D281" s="299" t="s">
        <v>624</v>
      </c>
      <c r="E281" s="522">
        <v>62.31</v>
      </c>
      <c r="F281" s="522"/>
      <c r="G281" s="333">
        <f t="shared" si="8"/>
        <v>2419.8199999999861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46174</v>
      </c>
      <c r="D282" s="299" t="s">
        <v>351</v>
      </c>
      <c r="E282" s="522">
        <v>8.1</v>
      </c>
      <c r="F282" s="522"/>
      <c r="G282" s="333">
        <f t="shared" si="8"/>
        <v>2482.129999999986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46174</v>
      </c>
      <c r="D283" s="299" t="s">
        <v>888</v>
      </c>
      <c r="E283" s="522">
        <v>320</v>
      </c>
      <c r="F283" s="522">
        <v>320</v>
      </c>
      <c r="G283" s="333">
        <f t="shared" si="8"/>
        <v>2490.2299999999859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46174</v>
      </c>
      <c r="D284" s="299" t="s">
        <v>889</v>
      </c>
      <c r="E284" s="522">
        <v>20</v>
      </c>
      <c r="F284" s="522"/>
      <c r="G284" s="333">
        <f t="shared" si="8"/>
        <v>2490.2299999999859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284</v>
      </c>
      <c r="B285" s="330">
        <v>37</v>
      </c>
      <c r="C285" s="298">
        <v>46173</v>
      </c>
      <c r="D285" s="299" t="s">
        <v>895</v>
      </c>
      <c r="E285" s="522">
        <v>1160.3599999999999</v>
      </c>
      <c r="F285" s="522"/>
      <c r="G285" s="333">
        <f t="shared" si="8"/>
        <v>2510.2299999999859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25</v>
      </c>
      <c r="C286" s="298">
        <v>46173</v>
      </c>
      <c r="D286" s="298" t="s">
        <v>204</v>
      </c>
      <c r="E286" s="331">
        <v>350</v>
      </c>
      <c r="F286" s="522"/>
      <c r="G286" s="333">
        <f t="shared" si="8"/>
        <v>3670.5899999999856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26</v>
      </c>
      <c r="C287" s="298">
        <v>46173</v>
      </c>
      <c r="D287" s="298" t="s">
        <v>205</v>
      </c>
      <c r="E287" s="331">
        <v>320</v>
      </c>
      <c r="F287" s="522"/>
      <c r="G287" s="333">
        <f t="shared" si="8"/>
        <v>4020.5899999999856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27</v>
      </c>
      <c r="C288" s="298">
        <v>46173</v>
      </c>
      <c r="D288" s="298" t="s">
        <v>206</v>
      </c>
      <c r="E288" s="331">
        <v>25</v>
      </c>
      <c r="F288" s="522"/>
      <c r="G288" s="333">
        <f t="shared" si="8"/>
        <v>4340.5899999999856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28</v>
      </c>
      <c r="C289" s="298">
        <v>46173</v>
      </c>
      <c r="D289" s="298" t="s">
        <v>207</v>
      </c>
      <c r="E289" s="331">
        <v>25</v>
      </c>
      <c r="F289" s="522"/>
      <c r="G289" s="333">
        <f t="shared" si="8"/>
        <v>4365.5899999999856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29</v>
      </c>
      <c r="C290" s="298">
        <v>46173</v>
      </c>
      <c r="D290" s="298" t="s">
        <v>208</v>
      </c>
      <c r="E290" s="331">
        <v>45</v>
      </c>
      <c r="F290" s="522"/>
      <c r="G290" s="333">
        <f t="shared" si="8"/>
        <v>4390.5899999999856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286</v>
      </c>
      <c r="B291" s="330">
        <v>30</v>
      </c>
      <c r="C291" s="298">
        <v>46173</v>
      </c>
      <c r="D291" s="298" t="s">
        <v>209</v>
      </c>
      <c r="E291" s="331">
        <v>400</v>
      </c>
      <c r="F291" s="522"/>
      <c r="G291" s="333">
        <f t="shared" si="8"/>
        <v>4435.5899999999856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286</v>
      </c>
      <c r="B292" s="330">
        <v>31</v>
      </c>
      <c r="C292" s="298">
        <v>46173</v>
      </c>
      <c r="D292" s="298" t="s">
        <v>210</v>
      </c>
      <c r="E292" s="331">
        <v>375</v>
      </c>
      <c r="F292" s="522"/>
      <c r="G292" s="333">
        <f t="shared" si="8"/>
        <v>4835.5899999999856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286</v>
      </c>
      <c r="B293" s="330">
        <v>32</v>
      </c>
      <c r="C293" s="298">
        <v>46173</v>
      </c>
      <c r="D293" s="298" t="s">
        <v>211</v>
      </c>
      <c r="E293" s="331">
        <v>100</v>
      </c>
      <c r="F293" s="522"/>
      <c r="G293" s="333">
        <f t="shared" si="8"/>
        <v>5210.5899999999856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286</v>
      </c>
      <c r="B294" s="330">
        <v>33</v>
      </c>
      <c r="C294" s="298">
        <v>46173</v>
      </c>
      <c r="D294" s="298" t="s">
        <v>212</v>
      </c>
      <c r="E294" s="331">
        <v>85</v>
      </c>
      <c r="F294" s="522"/>
      <c r="G294" s="333">
        <f t="shared" si="8"/>
        <v>5310.5899999999856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286</v>
      </c>
      <c r="B295" s="330">
        <v>34</v>
      </c>
      <c r="C295" s="298">
        <v>46173</v>
      </c>
      <c r="D295" s="298" t="s">
        <v>213</v>
      </c>
      <c r="E295" s="331">
        <v>230</v>
      </c>
      <c r="F295" s="522"/>
      <c r="G295" s="333">
        <f t="shared" si="8"/>
        <v>5395.5899999999856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286</v>
      </c>
      <c r="B296" s="330">
        <v>35</v>
      </c>
      <c r="C296" s="298">
        <v>46173</v>
      </c>
      <c r="D296" s="298" t="s">
        <v>214</v>
      </c>
      <c r="E296" s="331">
        <v>45</v>
      </c>
      <c r="F296" s="522"/>
      <c r="G296" s="333">
        <f t="shared" si="8"/>
        <v>5625.5899999999856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6</v>
      </c>
      <c r="C297" s="298">
        <v>46173</v>
      </c>
      <c r="D297" s="298" t="s">
        <v>885</v>
      </c>
      <c r="E297" s="522">
        <v>50</v>
      </c>
      <c r="F297" s="522"/>
      <c r="G297" s="333">
        <f t="shared" si="8"/>
        <v>5670.5899999999856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46173</v>
      </c>
      <c r="D298" s="298" t="s">
        <v>835</v>
      </c>
      <c r="E298" s="522">
        <v>10.63</v>
      </c>
      <c r="F298" s="522"/>
      <c r="G298" s="333">
        <f t="shared" si="8"/>
        <v>5720.5899999999856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46173</v>
      </c>
      <c r="D299" s="298" t="s">
        <v>363</v>
      </c>
      <c r="E299" s="522">
        <v>108.69</v>
      </c>
      <c r="F299" s="522"/>
      <c r="G299" s="333">
        <f t="shared" si="8"/>
        <v>5731.2199999999857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10</v>
      </c>
      <c r="C300" s="298">
        <v>46173</v>
      </c>
      <c r="D300" s="298" t="s">
        <v>176</v>
      </c>
      <c r="E300" s="522">
        <v>17.899999999999999</v>
      </c>
      <c r="F300" s="522"/>
      <c r="G300" s="333">
        <f t="shared" si="8"/>
        <v>5839.9099999999853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46173</v>
      </c>
      <c r="D301" s="298" t="s">
        <v>445</v>
      </c>
      <c r="E301" s="522">
        <v>9.57</v>
      </c>
      <c r="F301" s="522"/>
      <c r="G301" s="333">
        <f t="shared" si="8"/>
        <v>5857.8099999999849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46172</v>
      </c>
      <c r="D302" s="298" t="s">
        <v>319</v>
      </c>
      <c r="E302" s="522">
        <v>88.98</v>
      </c>
      <c r="F302" s="522"/>
      <c r="G302" s="333">
        <f t="shared" si="8"/>
        <v>5867.3799999999846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287</v>
      </c>
      <c r="B303" s="330" t="s">
        <v>287</v>
      </c>
      <c r="C303" s="298">
        <v>46172</v>
      </c>
      <c r="D303" s="298" t="s">
        <v>891</v>
      </c>
      <c r="E303" s="522">
        <v>219.38</v>
      </c>
      <c r="F303" s="522">
        <v>219.38</v>
      </c>
      <c r="G303" s="333">
        <f t="shared" si="8"/>
        <v>5956.3599999999842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287</v>
      </c>
      <c r="B304" s="330" t="s">
        <v>287</v>
      </c>
      <c r="C304" s="298">
        <v>46172</v>
      </c>
      <c r="D304" s="298" t="s">
        <v>890</v>
      </c>
      <c r="E304" s="522">
        <v>310.98</v>
      </c>
      <c r="F304" s="522">
        <v>310.98</v>
      </c>
      <c r="G304" s="333">
        <f t="shared" si="8"/>
        <v>5956.3599999999842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46172</v>
      </c>
      <c r="D305" s="298" t="s">
        <v>894</v>
      </c>
      <c r="E305" s="522">
        <v>130.68</v>
      </c>
      <c r="F305" s="522"/>
      <c r="G305" s="333">
        <f t="shared" si="8"/>
        <v>5956.3599999999842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46172</v>
      </c>
      <c r="D306" s="298" t="s">
        <v>356</v>
      </c>
      <c r="E306" s="522">
        <v>49.99</v>
      </c>
      <c r="F306" s="522"/>
      <c r="G306" s="333">
        <f t="shared" si="8"/>
        <v>6087.0399999999845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46171</v>
      </c>
      <c r="D307" s="298" t="s">
        <v>296</v>
      </c>
      <c r="E307" s="522">
        <v>15.1</v>
      </c>
      <c r="F307" s="522"/>
      <c r="G307" s="333">
        <f t="shared" si="8"/>
        <v>6137.0299999999843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46171</v>
      </c>
      <c r="D308" s="298" t="s">
        <v>295</v>
      </c>
      <c r="E308" s="522">
        <v>7.02</v>
      </c>
      <c r="F308" s="522"/>
      <c r="G308" s="333">
        <f t="shared" si="8"/>
        <v>6152.1299999999846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4</v>
      </c>
      <c r="C309" s="298">
        <v>46171</v>
      </c>
      <c r="D309" s="298" t="s">
        <v>295</v>
      </c>
      <c r="E309" s="522">
        <v>93.38</v>
      </c>
      <c r="F309" s="522"/>
      <c r="G309" s="333">
        <f t="shared" si="8"/>
        <v>6159.1499999999851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46171</v>
      </c>
      <c r="D310" s="298" t="s">
        <v>353</v>
      </c>
      <c r="E310" s="522">
        <v>18.98</v>
      </c>
      <c r="F310" s="522"/>
      <c r="G310" s="333">
        <f t="shared" si="8"/>
        <v>6252.5299999999852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23</v>
      </c>
      <c r="C311" s="298">
        <v>46171</v>
      </c>
      <c r="D311" s="299" t="s">
        <v>67</v>
      </c>
      <c r="E311" s="522">
        <v>650.88</v>
      </c>
      <c r="F311" s="522"/>
      <c r="G311" s="333">
        <f t="shared" si="8"/>
        <v>6271.5099999999848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20</v>
      </c>
      <c r="C312" s="298">
        <v>46171</v>
      </c>
      <c r="D312" s="299" t="s">
        <v>193</v>
      </c>
      <c r="E312" s="522">
        <v>600</v>
      </c>
      <c r="F312" s="522"/>
      <c r="G312" s="333">
        <f t="shared" si="8"/>
        <v>6922.3899999999849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291</v>
      </c>
      <c r="B313" s="330">
        <v>38</v>
      </c>
      <c r="C313" s="298">
        <v>46171</v>
      </c>
      <c r="D313" s="299" t="s">
        <v>293</v>
      </c>
      <c r="E313" s="522"/>
      <c r="F313" s="522">
        <v>4597.8100000000004</v>
      </c>
      <c r="G313" s="333">
        <f t="shared" si="8"/>
        <v>7522.3899999999849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42</v>
      </c>
      <c r="C314" s="298">
        <v>46171</v>
      </c>
      <c r="D314" s="299" t="s">
        <v>200</v>
      </c>
      <c r="E314" s="522">
        <v>50.92</v>
      </c>
      <c r="F314" s="522"/>
      <c r="G314" s="333">
        <f t="shared" si="8"/>
        <v>2924.5799999999849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43</v>
      </c>
      <c r="C315" s="298">
        <v>46171</v>
      </c>
      <c r="D315" s="299" t="s">
        <v>201</v>
      </c>
      <c r="E315" s="522">
        <v>42.84</v>
      </c>
      <c r="F315" s="522"/>
      <c r="G315" s="333">
        <f t="shared" si="8"/>
        <v>2975.499999999985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291</v>
      </c>
      <c r="B316" s="330">
        <v>39</v>
      </c>
      <c r="C316" s="298">
        <v>46170</v>
      </c>
      <c r="D316" s="299" t="s">
        <v>292</v>
      </c>
      <c r="E316" s="522"/>
      <c r="F316" s="522">
        <v>2763.79</v>
      </c>
      <c r="G316" s="333">
        <f t="shared" si="8"/>
        <v>3018.3399999999851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3</v>
      </c>
      <c r="C317" s="298">
        <v>46170</v>
      </c>
      <c r="D317" s="299" t="s">
        <v>884</v>
      </c>
      <c r="E317" s="522">
        <v>8.9499999999999993</v>
      </c>
      <c r="F317" s="522"/>
      <c r="G317" s="333">
        <f t="shared" si="8"/>
        <v>254.54999999998506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4</v>
      </c>
      <c r="C318" s="298">
        <v>46170</v>
      </c>
      <c r="D318" s="299" t="s">
        <v>884</v>
      </c>
      <c r="E318" s="522">
        <v>43.44</v>
      </c>
      <c r="F318" s="522"/>
      <c r="G318" s="333">
        <f t="shared" si="8"/>
        <v>263.49999999998505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46170</v>
      </c>
      <c r="D319" s="299" t="s">
        <v>892</v>
      </c>
      <c r="E319" s="522">
        <v>30.89</v>
      </c>
      <c r="F319" s="522"/>
      <c r="G319" s="333">
        <f t="shared" si="8"/>
        <v>306.93999999998505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46170</v>
      </c>
      <c r="D320" s="299" t="s">
        <v>346</v>
      </c>
      <c r="E320" s="522">
        <v>32.659999999999997</v>
      </c>
      <c r="F320" s="522"/>
      <c r="G320" s="333">
        <f t="shared" si="8"/>
        <v>337.82999999998503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46170</v>
      </c>
      <c r="D321" s="299" t="s">
        <v>386</v>
      </c>
      <c r="E321" s="522">
        <v>9.09</v>
      </c>
      <c r="F321" s="522"/>
      <c r="G321" s="333">
        <f t="shared" si="8"/>
        <v>370.48999999998506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46170</v>
      </c>
      <c r="D322" s="299" t="s">
        <v>846</v>
      </c>
      <c r="E322" s="522">
        <v>36.74</v>
      </c>
      <c r="F322" s="522"/>
      <c r="G322" s="333">
        <f t="shared" si="8"/>
        <v>379.57999999998503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46170</v>
      </c>
      <c r="D323" s="299" t="s">
        <v>846</v>
      </c>
      <c r="E323" s="522">
        <v>11.2</v>
      </c>
      <c r="F323" s="522"/>
      <c r="G323" s="333">
        <f t="shared" si="8"/>
        <v>416.31999999998504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46169</v>
      </c>
      <c r="D324" s="299" t="s">
        <v>358</v>
      </c>
      <c r="E324" s="522">
        <v>11.29</v>
      </c>
      <c r="F324" s="522"/>
      <c r="G324" s="333">
        <f t="shared" si="8"/>
        <v>427.51999999998503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46169</v>
      </c>
      <c r="D325" s="299" t="s">
        <v>363</v>
      </c>
      <c r="E325" s="522">
        <v>44.84</v>
      </c>
      <c r="F325" s="522"/>
      <c r="G325" s="333">
        <f t="shared" si="8"/>
        <v>438.80999999998505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7</v>
      </c>
      <c r="C326" s="298">
        <v>46169</v>
      </c>
      <c r="D326" s="299" t="s">
        <v>338</v>
      </c>
      <c r="E326" s="522">
        <v>139.88</v>
      </c>
      <c r="F326" s="522"/>
      <c r="G326" s="333">
        <f t="shared" si="8"/>
        <v>483.64999999998508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46169</v>
      </c>
      <c r="D327" s="299" t="s">
        <v>319</v>
      </c>
      <c r="E327" s="522">
        <v>46.84</v>
      </c>
      <c r="F327" s="522"/>
      <c r="G327" s="333">
        <f t="shared" ref="G327:G364" si="9">G328-E327+F327</f>
        <v>623.52999999998508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46169</v>
      </c>
      <c r="D328" s="299" t="s">
        <v>358</v>
      </c>
      <c r="E328" s="522">
        <v>9.4700000000000006</v>
      </c>
      <c r="F328" s="522"/>
      <c r="G328" s="333">
        <f t="shared" si="9"/>
        <v>670.36999999998511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46168</v>
      </c>
      <c r="D329" s="299" t="s">
        <v>308</v>
      </c>
      <c r="E329" s="522">
        <v>47.99</v>
      </c>
      <c r="F329" s="522"/>
      <c r="G329" s="333">
        <f t="shared" si="9"/>
        <v>679.83999999998514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46168</v>
      </c>
      <c r="D330" s="299" t="s">
        <v>872</v>
      </c>
      <c r="E330" s="522">
        <v>26</v>
      </c>
      <c r="F330" s="522"/>
      <c r="G330" s="333">
        <f t="shared" si="9"/>
        <v>727.82999999998515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46168</v>
      </c>
      <c r="D331" s="299" t="s">
        <v>310</v>
      </c>
      <c r="E331" s="522">
        <v>50.15</v>
      </c>
      <c r="F331" s="522"/>
      <c r="G331" s="333">
        <f t="shared" si="9"/>
        <v>753.82999999998515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287</v>
      </c>
      <c r="B332" s="330" t="s">
        <v>287</v>
      </c>
      <c r="C332" s="298">
        <v>46168</v>
      </c>
      <c r="D332" s="299" t="s">
        <v>882</v>
      </c>
      <c r="E332" s="522">
        <v>400</v>
      </c>
      <c r="F332" s="522">
        <v>400</v>
      </c>
      <c r="G332" s="333">
        <f t="shared" si="9"/>
        <v>803.97999999998513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22</v>
      </c>
      <c r="C333" s="298">
        <v>46168</v>
      </c>
      <c r="D333" s="299" t="s">
        <v>835</v>
      </c>
      <c r="E333" s="522">
        <v>15.96</v>
      </c>
      <c r="F333" s="522"/>
      <c r="G333" s="333">
        <f t="shared" si="9"/>
        <v>803.97999999998513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46168</v>
      </c>
      <c r="D334" s="299" t="s">
        <v>296</v>
      </c>
      <c r="E334" s="522">
        <v>15.1</v>
      </c>
      <c r="F334" s="522"/>
      <c r="G334" s="333">
        <f t="shared" si="9"/>
        <v>819.93999999998516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46168</v>
      </c>
      <c r="D335" s="299" t="s">
        <v>296</v>
      </c>
      <c r="E335" s="522">
        <v>44.67</v>
      </c>
      <c r="F335" s="522"/>
      <c r="G335" s="333">
        <f t="shared" si="9"/>
        <v>835.03999999998518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46168</v>
      </c>
      <c r="D336" s="299" t="s">
        <v>300</v>
      </c>
      <c r="E336" s="522">
        <v>32.99</v>
      </c>
      <c r="F336" s="522"/>
      <c r="G336" s="333">
        <f t="shared" si="9"/>
        <v>879.70999999998514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46168</v>
      </c>
      <c r="D337" s="299" t="s">
        <v>386</v>
      </c>
      <c r="E337" s="522">
        <v>14.39</v>
      </c>
      <c r="F337" s="522"/>
      <c r="G337" s="333">
        <f t="shared" si="9"/>
        <v>912.69999999998515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12</v>
      </c>
      <c r="C338" s="298">
        <v>46167</v>
      </c>
      <c r="D338" s="299" t="s">
        <v>314</v>
      </c>
      <c r="E338" s="522">
        <v>204.48</v>
      </c>
      <c r="F338" s="522"/>
      <c r="G338" s="333">
        <f t="shared" si="9"/>
        <v>927.08999999998514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8</v>
      </c>
      <c r="C339" s="298">
        <v>46167</v>
      </c>
      <c r="D339" s="299" t="s">
        <v>319</v>
      </c>
      <c r="E339" s="522">
        <v>29.79</v>
      </c>
      <c r="F339" s="522"/>
      <c r="G339" s="333">
        <f t="shared" si="9"/>
        <v>1131.5699999999852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3</v>
      </c>
      <c r="C340" s="298">
        <v>46167</v>
      </c>
      <c r="D340" s="299" t="s">
        <v>348</v>
      </c>
      <c r="E340" s="522">
        <v>50</v>
      </c>
      <c r="F340" s="522"/>
      <c r="G340" s="333">
        <f t="shared" si="9"/>
        <v>1161.3599999999851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46166</v>
      </c>
      <c r="D341" s="299" t="s">
        <v>329</v>
      </c>
      <c r="E341" s="522">
        <v>122.54</v>
      </c>
      <c r="F341" s="522"/>
      <c r="G341" s="333">
        <f t="shared" si="9"/>
        <v>1211.3599999999851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46166</v>
      </c>
      <c r="D342" s="299" t="s">
        <v>311</v>
      </c>
      <c r="E342" s="522">
        <v>157.97</v>
      </c>
      <c r="F342" s="522"/>
      <c r="G342" s="333">
        <f t="shared" si="9"/>
        <v>1333.8999999999851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46166</v>
      </c>
      <c r="D343" s="299" t="s">
        <v>300</v>
      </c>
      <c r="E343" s="522">
        <v>44.05</v>
      </c>
      <c r="F343" s="522"/>
      <c r="G343" s="333">
        <f t="shared" si="9"/>
        <v>1491.8699999999851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46166</v>
      </c>
      <c r="D344" s="299" t="s">
        <v>319</v>
      </c>
      <c r="E344" s="522">
        <v>70.44</v>
      </c>
      <c r="F344" s="522"/>
      <c r="G344" s="333">
        <f t="shared" si="9"/>
        <v>1535.9199999999851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46166</v>
      </c>
      <c r="D345" s="299" t="s">
        <v>329</v>
      </c>
      <c r="E345" s="522">
        <v>55.96</v>
      </c>
      <c r="F345" s="522"/>
      <c r="G345" s="333">
        <f t="shared" si="9"/>
        <v>1606.3599999999851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46166</v>
      </c>
      <c r="D346" s="299" t="s">
        <v>883</v>
      </c>
      <c r="E346" s="522">
        <v>597.83000000000004</v>
      </c>
      <c r="F346" s="522"/>
      <c r="G346" s="333">
        <f t="shared" si="9"/>
        <v>1662.3199999999852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46166</v>
      </c>
      <c r="D347" s="299" t="s">
        <v>845</v>
      </c>
      <c r="E347" s="522">
        <v>69.2</v>
      </c>
      <c r="F347" s="522">
        <v>69.2</v>
      </c>
      <c r="G347" s="333">
        <f t="shared" si="9"/>
        <v>2260.1499999999851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46165</v>
      </c>
      <c r="D348" s="299" t="s">
        <v>880</v>
      </c>
      <c r="E348" s="522">
        <v>94.76</v>
      </c>
      <c r="F348" s="522"/>
      <c r="G348" s="333">
        <f t="shared" si="9"/>
        <v>2260.1499999999851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46165</v>
      </c>
      <c r="D349" s="299" t="s">
        <v>393</v>
      </c>
      <c r="E349" s="522">
        <v>34.869999999999997</v>
      </c>
      <c r="F349" s="522"/>
      <c r="G349" s="333">
        <f t="shared" si="9"/>
        <v>2354.9099999999853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46165</v>
      </c>
      <c r="D350" s="299" t="s">
        <v>481</v>
      </c>
      <c r="E350" s="522">
        <v>80.48</v>
      </c>
      <c r="F350" s="522"/>
      <c r="G350" s="333">
        <f t="shared" si="9"/>
        <v>2389.7799999999852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46165</v>
      </c>
      <c r="D351" s="299" t="s">
        <v>879</v>
      </c>
      <c r="E351" s="522">
        <v>25</v>
      </c>
      <c r="F351" s="522"/>
      <c r="G351" s="333">
        <f t="shared" si="9"/>
        <v>2470.2599999999852</v>
      </c>
      <c r="H351" s="334" t="s">
        <v>298</v>
      </c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46165</v>
      </c>
      <c r="D352" s="299" t="s">
        <v>877</v>
      </c>
      <c r="E352" s="522">
        <v>50</v>
      </c>
      <c r="F352" s="522"/>
      <c r="G352" s="333">
        <f t="shared" si="9"/>
        <v>2495.2599999999852</v>
      </c>
      <c r="H352" s="334" t="s">
        <v>298</v>
      </c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46165</v>
      </c>
      <c r="D353" s="299" t="s">
        <v>878</v>
      </c>
      <c r="E353" s="522">
        <v>25</v>
      </c>
      <c r="F353" s="522"/>
      <c r="G353" s="333">
        <f t="shared" si="9"/>
        <v>2545.2599999999852</v>
      </c>
      <c r="H353" s="334" t="s">
        <v>298</v>
      </c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46164</v>
      </c>
      <c r="D354" s="299" t="s">
        <v>881</v>
      </c>
      <c r="E354" s="522">
        <v>45.46</v>
      </c>
      <c r="F354" s="522"/>
      <c r="G354" s="333">
        <f t="shared" si="9"/>
        <v>2570.2599999999852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46164</v>
      </c>
      <c r="D355" s="299" t="s">
        <v>873</v>
      </c>
      <c r="E355" s="522">
        <v>22</v>
      </c>
      <c r="F355" s="522"/>
      <c r="G355" s="333">
        <f t="shared" si="9"/>
        <v>2615.7199999999852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46164</v>
      </c>
      <c r="D356" s="299" t="s">
        <v>296</v>
      </c>
      <c r="E356" s="522">
        <v>14.57</v>
      </c>
      <c r="F356" s="522"/>
      <c r="G356" s="333">
        <f t="shared" si="9"/>
        <v>2637.7199999999852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46163</v>
      </c>
      <c r="D357" s="299" t="s">
        <v>334</v>
      </c>
      <c r="E357" s="522">
        <v>9.01</v>
      </c>
      <c r="F357" s="522"/>
      <c r="G357" s="333">
        <f t="shared" si="9"/>
        <v>2652.2899999999854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46163</v>
      </c>
      <c r="D358" s="299" t="s">
        <v>334</v>
      </c>
      <c r="E358" s="522">
        <v>6.8</v>
      </c>
      <c r="F358" s="522"/>
      <c r="G358" s="333">
        <f t="shared" si="9"/>
        <v>2661.2999999999856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46163</v>
      </c>
      <c r="D359" s="299" t="s">
        <v>358</v>
      </c>
      <c r="E359" s="522">
        <v>16.649999999999999</v>
      </c>
      <c r="F359" s="522"/>
      <c r="G359" s="333">
        <f t="shared" si="9"/>
        <v>2668.0999999999858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46163</v>
      </c>
      <c r="D360" s="299" t="s">
        <v>846</v>
      </c>
      <c r="E360" s="522">
        <v>24.89</v>
      </c>
      <c r="F360" s="522"/>
      <c r="G360" s="333">
        <f t="shared" si="9"/>
        <v>2684.7499999999859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46163</v>
      </c>
      <c r="D361" s="299" t="s">
        <v>846</v>
      </c>
      <c r="E361" s="522">
        <v>11.2</v>
      </c>
      <c r="F361" s="522"/>
      <c r="G361" s="333">
        <f t="shared" si="9"/>
        <v>2709.6399999999858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46162</v>
      </c>
      <c r="D362" s="299" t="s">
        <v>296</v>
      </c>
      <c r="E362" s="522">
        <v>11.18</v>
      </c>
      <c r="F362" s="522"/>
      <c r="G362" s="333">
        <f t="shared" si="9"/>
        <v>2720.8399999999856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46162</v>
      </c>
      <c r="D363" s="299" t="s">
        <v>386</v>
      </c>
      <c r="E363" s="522">
        <v>14.38</v>
      </c>
      <c r="F363" s="522"/>
      <c r="G363" s="333">
        <f t="shared" si="9"/>
        <v>2732.0199999999854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22</v>
      </c>
      <c r="C364" s="298">
        <v>46162</v>
      </c>
      <c r="D364" s="299" t="s">
        <v>323</v>
      </c>
      <c r="E364" s="522">
        <v>20.22</v>
      </c>
      <c r="F364" s="522"/>
      <c r="G364" s="333">
        <f t="shared" si="9"/>
        <v>2746.3999999999855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5</v>
      </c>
      <c r="C365" s="298">
        <v>46162</v>
      </c>
      <c r="D365" s="299" t="s">
        <v>872</v>
      </c>
      <c r="E365" s="522">
        <v>30</v>
      </c>
      <c r="F365" s="522"/>
      <c r="G365" s="333">
        <f t="shared" ref="G365:G379" si="10">G366-E365+F365</f>
        <v>2766.6199999999853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46162</v>
      </c>
      <c r="D366" s="299" t="s">
        <v>874</v>
      </c>
      <c r="E366" s="522">
        <v>46.72</v>
      </c>
      <c r="F366" s="522"/>
      <c r="G366" s="333">
        <f t="shared" si="10"/>
        <v>2796.6199999999853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46162</v>
      </c>
      <c r="D367" s="299" t="s">
        <v>310</v>
      </c>
      <c r="E367" s="522">
        <v>56.51</v>
      </c>
      <c r="F367" s="522"/>
      <c r="G367" s="333">
        <f t="shared" si="10"/>
        <v>2843.3399999999851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46161</v>
      </c>
      <c r="D368" s="299" t="s">
        <v>871</v>
      </c>
      <c r="E368" s="522">
        <v>63.99</v>
      </c>
      <c r="F368" s="522"/>
      <c r="G368" s="333">
        <f t="shared" si="10"/>
        <v>2899.8499999999854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46161</v>
      </c>
      <c r="D369" s="299" t="s">
        <v>296</v>
      </c>
      <c r="E369" s="522">
        <v>43.46</v>
      </c>
      <c r="F369" s="522"/>
      <c r="G369" s="333">
        <f t="shared" si="10"/>
        <v>2963.8399999999851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46161</v>
      </c>
      <c r="D370" s="299" t="s">
        <v>296</v>
      </c>
      <c r="E370" s="522">
        <v>8.7200000000000006</v>
      </c>
      <c r="F370" s="522"/>
      <c r="G370" s="333">
        <f t="shared" si="10"/>
        <v>3007.2999999999852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46161</v>
      </c>
      <c r="D371" s="299" t="s">
        <v>301</v>
      </c>
      <c r="E371" s="522">
        <v>30.9</v>
      </c>
      <c r="F371" s="522"/>
      <c r="G371" s="333">
        <f t="shared" si="10"/>
        <v>3016.019999999985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22</v>
      </c>
      <c r="C372" s="298">
        <v>46161</v>
      </c>
      <c r="D372" s="299" t="s">
        <v>328</v>
      </c>
      <c r="E372" s="522">
        <v>7.46</v>
      </c>
      <c r="F372" s="522"/>
      <c r="G372" s="333">
        <f t="shared" si="10"/>
        <v>3046.9199999999851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46161</v>
      </c>
      <c r="D373" s="299" t="s">
        <v>869</v>
      </c>
      <c r="E373" s="522">
        <v>31.05</v>
      </c>
      <c r="F373" s="522"/>
      <c r="G373" s="333">
        <f t="shared" si="10"/>
        <v>3054.3799999999851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46161</v>
      </c>
      <c r="D374" s="299" t="s">
        <v>870</v>
      </c>
      <c r="E374" s="522">
        <v>54.41</v>
      </c>
      <c r="F374" s="522"/>
      <c r="G374" s="333">
        <f t="shared" si="10"/>
        <v>3085.4299999999853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46161</v>
      </c>
      <c r="D375" s="299" t="s">
        <v>875</v>
      </c>
      <c r="E375" s="522">
        <v>20.49</v>
      </c>
      <c r="F375" s="522"/>
      <c r="G375" s="333">
        <f t="shared" si="10"/>
        <v>3139.8399999999851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22</v>
      </c>
      <c r="C376" s="298">
        <v>46160</v>
      </c>
      <c r="D376" s="299" t="s">
        <v>401</v>
      </c>
      <c r="E376" s="522">
        <v>13.84</v>
      </c>
      <c r="F376" s="522"/>
      <c r="G376" s="333">
        <f t="shared" si="10"/>
        <v>3160.3299999999849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46160</v>
      </c>
      <c r="D377" s="299" t="s">
        <v>876</v>
      </c>
      <c r="E377" s="522">
        <v>138.44</v>
      </c>
      <c r="F377" s="522">
        <v>138.44</v>
      </c>
      <c r="G377" s="333">
        <f t="shared" si="10"/>
        <v>3174.1699999999851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46160</v>
      </c>
      <c r="D378" s="299" t="s">
        <v>353</v>
      </c>
      <c r="E378" s="522">
        <v>25.48</v>
      </c>
      <c r="F378" s="522"/>
      <c r="G378" s="333">
        <f t="shared" si="10"/>
        <v>3174.1699999999851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17</v>
      </c>
      <c r="C379" s="298">
        <v>46160</v>
      </c>
      <c r="D379" s="299" t="s">
        <v>188</v>
      </c>
      <c r="E379" s="522">
        <v>42.65</v>
      </c>
      <c r="F379" s="522"/>
      <c r="G379" s="333">
        <f t="shared" si="10"/>
        <v>3199.6499999999851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15</v>
      </c>
      <c r="C380" s="298">
        <v>46160</v>
      </c>
      <c r="D380" s="299" t="s">
        <v>185</v>
      </c>
      <c r="E380" s="522">
        <v>101.37</v>
      </c>
      <c r="F380" s="522"/>
      <c r="G380" s="333">
        <f t="shared" ref="G380:G460" si="11">G381-E380+F380</f>
        <v>3242.2999999999852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335</v>
      </c>
      <c r="B381" s="330" t="s">
        <v>335</v>
      </c>
      <c r="C381" s="298">
        <v>46160</v>
      </c>
      <c r="D381" s="299" t="s">
        <v>336</v>
      </c>
      <c r="E381" s="522">
        <v>93.13</v>
      </c>
      <c r="F381" s="522"/>
      <c r="G381" s="333">
        <f t="shared" si="11"/>
        <v>3343.6699999999851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11</v>
      </c>
      <c r="C382" s="298">
        <v>46160</v>
      </c>
      <c r="D382" s="299" t="s">
        <v>178</v>
      </c>
      <c r="E382" s="522">
        <v>267.68</v>
      </c>
      <c r="F382" s="522"/>
      <c r="G382" s="333">
        <f t="shared" si="11"/>
        <v>3436.7999999999852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23</v>
      </c>
      <c r="C383" s="298">
        <v>46160</v>
      </c>
      <c r="D383" s="299" t="s">
        <v>63</v>
      </c>
      <c r="E383" s="522">
        <v>529.46</v>
      </c>
      <c r="F383" s="522"/>
      <c r="G383" s="333">
        <f t="shared" si="11"/>
        <v>3704.479999999985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46159</v>
      </c>
      <c r="D384" s="299" t="s">
        <v>311</v>
      </c>
      <c r="E384" s="522">
        <v>148.25</v>
      </c>
      <c r="F384" s="522"/>
      <c r="G384" s="333">
        <f t="shared" si="11"/>
        <v>4233.939999999985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46159</v>
      </c>
      <c r="D385" s="299" t="s">
        <v>306</v>
      </c>
      <c r="E385" s="522">
        <v>90.2</v>
      </c>
      <c r="F385" s="522"/>
      <c r="G385" s="333">
        <f t="shared" si="11"/>
        <v>4382.189999999985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21</v>
      </c>
      <c r="C386" s="298">
        <v>46159</v>
      </c>
      <c r="D386" s="299" t="s">
        <v>194</v>
      </c>
      <c r="E386" s="522">
        <v>81</v>
      </c>
      <c r="F386" s="522"/>
      <c r="G386" s="333">
        <f t="shared" si="11"/>
        <v>4472.3899999999849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46159</v>
      </c>
      <c r="D387" s="299" t="s">
        <v>300</v>
      </c>
      <c r="E387" s="522">
        <v>38.33</v>
      </c>
      <c r="F387" s="522"/>
      <c r="G387" s="333">
        <f t="shared" si="11"/>
        <v>4553.3899999999849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42</v>
      </c>
      <c r="C388" s="298">
        <v>46159</v>
      </c>
      <c r="D388" s="299" t="s">
        <v>333</v>
      </c>
      <c r="E388" s="522">
        <v>29.8</v>
      </c>
      <c r="F388" s="522"/>
      <c r="G388" s="333">
        <f t="shared" si="11"/>
        <v>4591.7199999999848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43</v>
      </c>
      <c r="C389" s="298">
        <v>46159</v>
      </c>
      <c r="D389" s="299" t="s">
        <v>333</v>
      </c>
      <c r="E389" s="522">
        <v>22.35</v>
      </c>
      <c r="F389" s="522"/>
      <c r="G389" s="333">
        <f t="shared" si="11"/>
        <v>4621.519999999985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46159</v>
      </c>
      <c r="D390" s="299" t="s">
        <v>319</v>
      </c>
      <c r="E390" s="522">
        <v>50.75</v>
      </c>
      <c r="F390" s="522"/>
      <c r="G390" s="333">
        <f t="shared" si="11"/>
        <v>4643.8699999999853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46158</v>
      </c>
      <c r="D391" s="299" t="s">
        <v>340</v>
      </c>
      <c r="E391" s="522">
        <v>21.3</v>
      </c>
      <c r="F391" s="522"/>
      <c r="G391" s="333">
        <f t="shared" si="11"/>
        <v>4694.6199999999853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46158</v>
      </c>
      <c r="D392" s="299" t="s">
        <v>319</v>
      </c>
      <c r="E392" s="522">
        <v>41.46</v>
      </c>
      <c r="F392" s="522"/>
      <c r="G392" s="333">
        <f t="shared" si="11"/>
        <v>4715.9199999999855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46158</v>
      </c>
      <c r="D393" s="299" t="s">
        <v>849</v>
      </c>
      <c r="E393" s="522">
        <v>95.85</v>
      </c>
      <c r="F393" s="522">
        <v>95.85</v>
      </c>
      <c r="G393" s="333">
        <f t="shared" si="11"/>
        <v>4757.3799999999856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46158</v>
      </c>
      <c r="D394" s="299" t="s">
        <v>847</v>
      </c>
      <c r="E394" s="522">
        <v>87.13</v>
      </c>
      <c r="F394" s="522">
        <v>87.13</v>
      </c>
      <c r="G394" s="333">
        <f t="shared" si="11"/>
        <v>4757.3799999999856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46158</v>
      </c>
      <c r="D395" s="299" t="s">
        <v>310</v>
      </c>
      <c r="E395" s="522">
        <v>48.15</v>
      </c>
      <c r="F395" s="522"/>
      <c r="G395" s="333">
        <f t="shared" si="11"/>
        <v>4757.3799999999856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46158</v>
      </c>
      <c r="D396" s="299" t="s">
        <v>308</v>
      </c>
      <c r="E396" s="522">
        <v>75.069999999999993</v>
      </c>
      <c r="F396" s="522"/>
      <c r="G396" s="333">
        <f t="shared" si="11"/>
        <v>4805.5299999999852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46158</v>
      </c>
      <c r="D397" s="299" t="s">
        <v>308</v>
      </c>
      <c r="E397" s="522">
        <v>75</v>
      </c>
      <c r="F397" s="522"/>
      <c r="G397" s="333">
        <f t="shared" si="11"/>
        <v>4880.5999999999849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46158</v>
      </c>
      <c r="D398" s="299" t="s">
        <v>348</v>
      </c>
      <c r="E398" s="522">
        <v>8.3800000000000008</v>
      </c>
      <c r="F398" s="522"/>
      <c r="G398" s="333">
        <f t="shared" si="11"/>
        <v>4955.5999999999849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46157</v>
      </c>
      <c r="D399" s="299" t="s">
        <v>319</v>
      </c>
      <c r="E399" s="522">
        <v>63.55</v>
      </c>
      <c r="F399" s="522"/>
      <c r="G399" s="333">
        <f t="shared" si="11"/>
        <v>4963.979999999985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46157</v>
      </c>
      <c r="D400" s="299" t="s">
        <v>296</v>
      </c>
      <c r="E400" s="522">
        <v>45.1</v>
      </c>
      <c r="F400" s="522"/>
      <c r="G400" s="333">
        <f t="shared" si="11"/>
        <v>5027.5299999999852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46157</v>
      </c>
      <c r="D401" s="299" t="s">
        <v>296</v>
      </c>
      <c r="E401" s="522">
        <v>24.54</v>
      </c>
      <c r="F401" s="522"/>
      <c r="G401" s="333">
        <f t="shared" si="11"/>
        <v>5072.6299999999856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46157</v>
      </c>
      <c r="D402" s="299" t="s">
        <v>334</v>
      </c>
      <c r="E402" s="522">
        <v>14.28</v>
      </c>
      <c r="F402" s="522"/>
      <c r="G402" s="333">
        <f t="shared" si="11"/>
        <v>5097.1699999999855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46157</v>
      </c>
      <c r="D403" s="299" t="s">
        <v>506</v>
      </c>
      <c r="E403" s="522">
        <v>146.15</v>
      </c>
      <c r="F403" s="522">
        <v>146.15</v>
      </c>
      <c r="G403" s="333">
        <f t="shared" si="11"/>
        <v>5111.4499999999853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46157</v>
      </c>
      <c r="D404" s="299" t="s">
        <v>868</v>
      </c>
      <c r="E404" s="522">
        <v>202.87</v>
      </c>
      <c r="F404" s="522"/>
      <c r="G404" s="333">
        <f>G405-E404+F404</f>
        <v>5111.4499999999853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46157</v>
      </c>
      <c r="D405" s="299" t="s">
        <v>300</v>
      </c>
      <c r="E405" s="522">
        <v>14.9</v>
      </c>
      <c r="F405" s="522"/>
      <c r="G405" s="333">
        <f t="shared" si="11"/>
        <v>5314.3199999999852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291</v>
      </c>
      <c r="B406" s="330">
        <v>38</v>
      </c>
      <c r="C406" s="298">
        <v>46157</v>
      </c>
      <c r="D406" s="299" t="s">
        <v>293</v>
      </c>
      <c r="E406" s="522"/>
      <c r="F406" s="522">
        <v>4597.82</v>
      </c>
      <c r="G406" s="333">
        <f t="shared" si="11"/>
        <v>5329.2199999999848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8</v>
      </c>
      <c r="C407" s="298">
        <v>46156</v>
      </c>
      <c r="D407" s="299" t="s">
        <v>867</v>
      </c>
      <c r="E407" s="522">
        <v>34.96</v>
      </c>
      <c r="F407" s="522"/>
      <c r="G407" s="333">
        <f t="shared" si="11"/>
        <v>731.39999999998463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46156</v>
      </c>
      <c r="D408" s="299" t="s">
        <v>408</v>
      </c>
      <c r="E408" s="522">
        <v>23.9</v>
      </c>
      <c r="F408" s="522"/>
      <c r="G408" s="333">
        <f t="shared" si="11"/>
        <v>766.35999999998467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24</v>
      </c>
      <c r="C409" s="298">
        <v>46156</v>
      </c>
      <c r="D409" s="299" t="s">
        <v>860</v>
      </c>
      <c r="E409" s="522">
        <v>109.92</v>
      </c>
      <c r="F409" s="522"/>
      <c r="G409" s="333">
        <f t="shared" si="11"/>
        <v>790.25999999998464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46156</v>
      </c>
      <c r="D410" s="299" t="s">
        <v>334</v>
      </c>
      <c r="E410" s="522">
        <v>24.34</v>
      </c>
      <c r="F410" s="522"/>
      <c r="G410" s="333">
        <f t="shared" si="11"/>
        <v>900.1799999999846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46156</v>
      </c>
      <c r="D411" s="299" t="s">
        <v>846</v>
      </c>
      <c r="E411" s="522">
        <v>24.89</v>
      </c>
      <c r="F411" s="522"/>
      <c r="G411" s="333">
        <f t="shared" si="11"/>
        <v>924.51999999998463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46156</v>
      </c>
      <c r="D412" s="299" t="s">
        <v>846</v>
      </c>
      <c r="E412" s="522">
        <v>11.2</v>
      </c>
      <c r="F412" s="522"/>
      <c r="G412" s="333">
        <f t="shared" si="11"/>
        <v>949.40999999998462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46156</v>
      </c>
      <c r="D413" s="299" t="s">
        <v>324</v>
      </c>
      <c r="E413" s="522">
        <v>22.04</v>
      </c>
      <c r="F413" s="522"/>
      <c r="G413" s="333">
        <f t="shared" si="11"/>
        <v>960.60999999998467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291</v>
      </c>
      <c r="B414" s="330">
        <v>39</v>
      </c>
      <c r="C414" s="298">
        <v>46156</v>
      </c>
      <c r="D414" s="299" t="s">
        <v>292</v>
      </c>
      <c r="E414" s="522"/>
      <c r="F414" s="522">
        <v>2763.78</v>
      </c>
      <c r="G414" s="333">
        <f t="shared" si="11"/>
        <v>982.64999999998463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291</v>
      </c>
      <c r="B415" s="330">
        <v>41</v>
      </c>
      <c r="C415" s="298">
        <v>46156</v>
      </c>
      <c r="D415" s="299" t="s">
        <v>299</v>
      </c>
      <c r="E415" s="522"/>
      <c r="F415" s="522">
        <v>250</v>
      </c>
      <c r="G415" s="333">
        <f t="shared" si="11"/>
        <v>-1781.1300000000156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335</v>
      </c>
      <c r="B416" s="330" t="s">
        <v>335</v>
      </c>
      <c r="C416" s="298">
        <v>46156</v>
      </c>
      <c r="D416" s="299" t="s">
        <v>460</v>
      </c>
      <c r="E416" s="522"/>
      <c r="F416" s="522">
        <v>100</v>
      </c>
      <c r="G416" s="333">
        <f t="shared" si="11"/>
        <v>-2031.1300000000156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46156</v>
      </c>
      <c r="D417" s="299" t="s">
        <v>300</v>
      </c>
      <c r="E417" s="522">
        <v>13.3</v>
      </c>
      <c r="F417" s="522"/>
      <c r="G417" s="333">
        <f t="shared" si="11"/>
        <v>-2131.1300000000156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46155</v>
      </c>
      <c r="D418" s="299" t="s">
        <v>296</v>
      </c>
      <c r="E418" s="522">
        <v>14.67</v>
      </c>
      <c r="F418" s="522"/>
      <c r="G418" s="333">
        <f t="shared" si="11"/>
        <v>-2117.8300000000154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46155</v>
      </c>
      <c r="D419" s="299" t="s">
        <v>319</v>
      </c>
      <c r="E419" s="522">
        <v>22.96</v>
      </c>
      <c r="F419" s="522"/>
      <c r="G419" s="333">
        <f t="shared" si="11"/>
        <v>-2103.1600000000153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46155</v>
      </c>
      <c r="D420" s="299" t="s">
        <v>855</v>
      </c>
      <c r="E420" s="522">
        <v>100</v>
      </c>
      <c r="F420" s="522">
        <v>100</v>
      </c>
      <c r="G420" s="333">
        <f t="shared" si="11"/>
        <v>-2080.2000000000153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46154</v>
      </c>
      <c r="D421" s="299" t="s">
        <v>455</v>
      </c>
      <c r="E421" s="522">
        <v>43.14</v>
      </c>
      <c r="F421" s="522"/>
      <c r="G421" s="333">
        <f t="shared" si="11"/>
        <v>-2080.2000000000153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3</v>
      </c>
      <c r="C422" s="298">
        <v>46154</v>
      </c>
      <c r="D422" s="299" t="s">
        <v>455</v>
      </c>
      <c r="E422" s="522">
        <v>7.29</v>
      </c>
      <c r="F422" s="522"/>
      <c r="G422" s="333">
        <f t="shared" si="11"/>
        <v>-2037.0600000000154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19</v>
      </c>
      <c r="C423" s="298">
        <v>46154</v>
      </c>
      <c r="D423" s="299" t="s">
        <v>191</v>
      </c>
      <c r="E423" s="522">
        <v>200</v>
      </c>
      <c r="F423" s="522"/>
      <c r="G423" s="333">
        <f t="shared" si="11"/>
        <v>-2029.7700000000154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46154</v>
      </c>
      <c r="D424" s="299" t="s">
        <v>446</v>
      </c>
      <c r="E424" s="522">
        <v>-0.06</v>
      </c>
      <c r="F424" s="522"/>
      <c r="G424" s="333">
        <f t="shared" si="11"/>
        <v>-1829.7700000000154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46154</v>
      </c>
      <c r="D425" s="299" t="s">
        <v>301</v>
      </c>
      <c r="E425" s="522">
        <v>21.55</v>
      </c>
      <c r="F425" s="522"/>
      <c r="G425" s="333">
        <f t="shared" si="11"/>
        <v>-1829.8300000000154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3</v>
      </c>
      <c r="C426" s="298">
        <v>46153</v>
      </c>
      <c r="D426" s="299" t="s">
        <v>296</v>
      </c>
      <c r="E426" s="522">
        <v>4.79</v>
      </c>
      <c r="F426" s="522"/>
      <c r="G426" s="333">
        <f t="shared" si="11"/>
        <v>-1808.2800000000154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4</v>
      </c>
      <c r="C427" s="298">
        <v>46153</v>
      </c>
      <c r="D427" s="299" t="s">
        <v>296</v>
      </c>
      <c r="E427" s="522">
        <v>66.59</v>
      </c>
      <c r="F427" s="522"/>
      <c r="G427" s="333">
        <f t="shared" si="11"/>
        <v>-1803.4900000000155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46153</v>
      </c>
      <c r="D428" s="299" t="s">
        <v>843</v>
      </c>
      <c r="E428" s="522">
        <v>-51.06</v>
      </c>
      <c r="F428" s="522">
        <v>-51.06</v>
      </c>
      <c r="G428" s="333">
        <f t="shared" si="11"/>
        <v>-1736.9000000000156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22</v>
      </c>
      <c r="C429" s="298">
        <v>46153</v>
      </c>
      <c r="D429" s="299" t="s">
        <v>352</v>
      </c>
      <c r="E429" s="522">
        <v>21.29</v>
      </c>
      <c r="F429" s="522"/>
      <c r="G429" s="333">
        <f t="shared" si="11"/>
        <v>-1736.9000000000156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46152</v>
      </c>
      <c r="D430" s="299" t="s">
        <v>319</v>
      </c>
      <c r="E430" s="522">
        <v>59.25</v>
      </c>
      <c r="F430" s="522"/>
      <c r="G430" s="333">
        <f t="shared" si="11"/>
        <v>-1715.6100000000156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1</v>
      </c>
      <c r="C431" s="298">
        <v>46152</v>
      </c>
      <c r="D431" s="299" t="s">
        <v>304</v>
      </c>
      <c r="E431" s="522">
        <v>145.94999999999999</v>
      </c>
      <c r="F431" s="522"/>
      <c r="G431" s="333">
        <f t="shared" si="11"/>
        <v>-1656.3600000000156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1</v>
      </c>
      <c r="C432" s="298">
        <v>46152</v>
      </c>
      <c r="D432" s="299" t="s">
        <v>311</v>
      </c>
      <c r="E432" s="522">
        <v>131.9</v>
      </c>
      <c r="F432" s="522"/>
      <c r="G432" s="333">
        <f t="shared" si="11"/>
        <v>-1510.4100000000155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46152</v>
      </c>
      <c r="D433" s="299" t="s">
        <v>850</v>
      </c>
      <c r="E433" s="522">
        <v>96.46</v>
      </c>
      <c r="F433" s="522"/>
      <c r="G433" s="333">
        <f t="shared" si="11"/>
        <v>-1378.5100000000155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7</v>
      </c>
      <c r="C434" s="298">
        <v>46152</v>
      </c>
      <c r="D434" s="299" t="s">
        <v>851</v>
      </c>
      <c r="E434" s="522">
        <v>162</v>
      </c>
      <c r="F434" s="522"/>
      <c r="G434" s="333">
        <f t="shared" si="11"/>
        <v>-1282.0500000000154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3</v>
      </c>
      <c r="C435" s="298">
        <v>46152</v>
      </c>
      <c r="D435" s="299" t="s">
        <v>348</v>
      </c>
      <c r="E435" s="522">
        <v>25</v>
      </c>
      <c r="F435" s="522"/>
      <c r="G435" s="333">
        <f t="shared" si="11"/>
        <v>-1120.0500000000154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46151</v>
      </c>
      <c r="D436" s="299" t="s">
        <v>852</v>
      </c>
      <c r="E436" s="522">
        <v>35.83</v>
      </c>
      <c r="F436" s="522"/>
      <c r="G436" s="333">
        <f t="shared" si="11"/>
        <v>-1095.0500000000154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46151</v>
      </c>
      <c r="D437" s="299" t="s">
        <v>310</v>
      </c>
      <c r="E437" s="522">
        <v>50.58</v>
      </c>
      <c r="F437" s="522"/>
      <c r="G437" s="333">
        <f t="shared" si="11"/>
        <v>-1059.2200000000155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46151</v>
      </c>
      <c r="D438" s="299" t="s">
        <v>853</v>
      </c>
      <c r="E438" s="522">
        <v>20.65</v>
      </c>
      <c r="F438" s="522"/>
      <c r="G438" s="333">
        <f t="shared" si="11"/>
        <v>-1008.6400000000156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46151</v>
      </c>
      <c r="D439" s="299" t="s">
        <v>319</v>
      </c>
      <c r="E439" s="522">
        <v>38.770000000000003</v>
      </c>
      <c r="F439" s="522"/>
      <c r="G439" s="333">
        <f t="shared" si="11"/>
        <v>-987.99000000001558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46151</v>
      </c>
      <c r="D440" s="299" t="s">
        <v>843</v>
      </c>
      <c r="E440" s="522">
        <v>383.63</v>
      </c>
      <c r="F440" s="522">
        <v>383.63</v>
      </c>
      <c r="G440" s="333">
        <f t="shared" si="11"/>
        <v>-949.2200000000156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5</v>
      </c>
      <c r="C441" s="298">
        <v>46151</v>
      </c>
      <c r="D441" s="299" t="s">
        <v>854</v>
      </c>
      <c r="E441" s="522">
        <v>10.68</v>
      </c>
      <c r="F441" s="522"/>
      <c r="G441" s="333">
        <f t="shared" si="11"/>
        <v>-949.2200000000156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46151</v>
      </c>
      <c r="D442" s="299" t="s">
        <v>348</v>
      </c>
      <c r="E442" s="522">
        <v>9.35</v>
      </c>
      <c r="F442" s="522"/>
      <c r="G442" s="333">
        <f t="shared" si="11"/>
        <v>-938.54000000001565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287</v>
      </c>
      <c r="B443" s="330" t="s">
        <v>287</v>
      </c>
      <c r="C443" s="298">
        <v>46151</v>
      </c>
      <c r="D443" s="299" t="s">
        <v>331</v>
      </c>
      <c r="E443" s="522">
        <v>-150.9</v>
      </c>
      <c r="F443" s="522">
        <v>-150.9</v>
      </c>
      <c r="G443" s="333">
        <f t="shared" si="11"/>
        <v>-929.19000000001563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46151</v>
      </c>
      <c r="D444" s="299" t="s">
        <v>847</v>
      </c>
      <c r="E444" s="522">
        <v>557.9</v>
      </c>
      <c r="F444" s="522">
        <v>557.9</v>
      </c>
      <c r="G444" s="333">
        <f t="shared" si="11"/>
        <v>-929.19000000001563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18</v>
      </c>
      <c r="C445" s="298">
        <v>46150</v>
      </c>
      <c r="D445" s="299" t="s">
        <v>361</v>
      </c>
      <c r="E445" s="522">
        <v>400</v>
      </c>
      <c r="F445" s="522"/>
      <c r="G445" s="333">
        <f t="shared" si="11"/>
        <v>-929.19000000001574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287</v>
      </c>
      <c r="B446" s="330" t="s">
        <v>287</v>
      </c>
      <c r="C446" s="298">
        <v>46150</v>
      </c>
      <c r="D446" s="299" t="s">
        <v>842</v>
      </c>
      <c r="E446" s="522">
        <v>200</v>
      </c>
      <c r="F446" s="522">
        <v>200</v>
      </c>
      <c r="G446" s="333">
        <f t="shared" si="11"/>
        <v>-529.19000000001574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46150</v>
      </c>
      <c r="D447" s="299" t="s">
        <v>473</v>
      </c>
      <c r="E447" s="522">
        <v>52.78</v>
      </c>
      <c r="F447" s="522"/>
      <c r="G447" s="333">
        <f t="shared" si="11"/>
        <v>-529.19000000001574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287</v>
      </c>
      <c r="B448" s="330" t="s">
        <v>287</v>
      </c>
      <c r="C448" s="298">
        <v>46150</v>
      </c>
      <c r="D448" s="299" t="s">
        <v>848</v>
      </c>
      <c r="E448" s="522">
        <v>137.07</v>
      </c>
      <c r="F448" s="522">
        <v>137.07</v>
      </c>
      <c r="G448" s="333">
        <f t="shared" si="11"/>
        <v>-476.41000000001571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46150</v>
      </c>
      <c r="D449" s="299" t="s">
        <v>358</v>
      </c>
      <c r="E449" s="522">
        <v>17.440000000000001</v>
      </c>
      <c r="F449" s="522"/>
      <c r="G449" s="333">
        <f t="shared" si="11"/>
        <v>-476.41000000001566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46150</v>
      </c>
      <c r="D450" s="299" t="s">
        <v>849</v>
      </c>
      <c r="E450" s="522">
        <v>359.81</v>
      </c>
      <c r="F450" s="522">
        <v>359.81</v>
      </c>
      <c r="G450" s="333">
        <f t="shared" si="11"/>
        <v>-458.97000000001566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46149</v>
      </c>
      <c r="D451" s="299" t="s">
        <v>846</v>
      </c>
      <c r="E451" s="522">
        <v>23.7</v>
      </c>
      <c r="F451" s="522"/>
      <c r="G451" s="333">
        <f t="shared" si="11"/>
        <v>-458.97000000001566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46149</v>
      </c>
      <c r="D452" s="299" t="s">
        <v>371</v>
      </c>
      <c r="E452" s="522">
        <v>13.43</v>
      </c>
      <c r="F452" s="522"/>
      <c r="G452" s="333">
        <f t="shared" si="11"/>
        <v>-435.27000000001567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13</v>
      </c>
      <c r="C453" s="298">
        <v>46149</v>
      </c>
      <c r="D453" s="299" t="s">
        <v>182</v>
      </c>
      <c r="E453" s="522">
        <v>122.18</v>
      </c>
      <c r="F453" s="522"/>
      <c r="G453" s="333">
        <f t="shared" si="11"/>
        <v>-421.84000000001566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335</v>
      </c>
      <c r="B454" s="330" t="s">
        <v>335</v>
      </c>
      <c r="C454" s="298">
        <v>46149</v>
      </c>
      <c r="D454" s="299" t="s">
        <v>447</v>
      </c>
      <c r="E454" s="522">
        <v>43.62</v>
      </c>
      <c r="F454" s="522"/>
      <c r="G454" s="333">
        <f t="shared" si="11"/>
        <v>-299.66000000001566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9</v>
      </c>
      <c r="C455" s="298">
        <v>46149</v>
      </c>
      <c r="D455" s="299" t="s">
        <v>58</v>
      </c>
      <c r="E455" s="522">
        <v>1231.68</v>
      </c>
      <c r="F455" s="522"/>
      <c r="G455" s="333">
        <f t="shared" si="11"/>
        <v>-256.04000000001565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46149</v>
      </c>
      <c r="D456" s="299" t="s">
        <v>309</v>
      </c>
      <c r="E456" s="522">
        <v>4.49</v>
      </c>
      <c r="F456" s="522"/>
      <c r="G456" s="333">
        <f t="shared" si="11"/>
        <v>975.63999999998441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5</v>
      </c>
      <c r="C457" s="298">
        <v>46149</v>
      </c>
      <c r="D457" s="299" t="s">
        <v>846</v>
      </c>
      <c r="E457" s="522">
        <v>19.2</v>
      </c>
      <c r="F457" s="522"/>
      <c r="G457" s="333">
        <f t="shared" si="11"/>
        <v>980.12999999998442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46149</v>
      </c>
      <c r="D458" s="299" t="s">
        <v>846</v>
      </c>
      <c r="E458" s="522">
        <v>35</v>
      </c>
      <c r="F458" s="522"/>
      <c r="G458" s="333">
        <f t="shared" si="11"/>
        <v>999.32999999998447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8</v>
      </c>
      <c r="C459" s="298">
        <v>46149</v>
      </c>
      <c r="D459" s="299" t="s">
        <v>319</v>
      </c>
      <c r="E459" s="522">
        <v>15.93</v>
      </c>
      <c r="F459" s="522"/>
      <c r="G459" s="333">
        <f t="shared" si="11"/>
        <v>1034.3299999999845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46149</v>
      </c>
      <c r="D460" s="299" t="s">
        <v>296</v>
      </c>
      <c r="E460" s="522">
        <v>11.18</v>
      </c>
      <c r="F460" s="522"/>
      <c r="G460" s="333">
        <f t="shared" si="11"/>
        <v>1050.2599999999845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46149</v>
      </c>
      <c r="D461" s="299" t="s">
        <v>301</v>
      </c>
      <c r="E461" s="522">
        <v>16.05</v>
      </c>
      <c r="F461" s="522"/>
      <c r="G461" s="333">
        <f t="shared" ref="G461:G500" si="12">G462-E461+F461</f>
        <v>1061.4399999999846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5</v>
      </c>
      <c r="C462" s="298">
        <v>46148</v>
      </c>
      <c r="D462" s="299" t="s">
        <v>340</v>
      </c>
      <c r="E462" s="522">
        <v>47.93</v>
      </c>
      <c r="F462" s="522"/>
      <c r="G462" s="333">
        <f t="shared" si="12"/>
        <v>1077.4899999999845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294</v>
      </c>
      <c r="B463" s="330">
        <v>14</v>
      </c>
      <c r="C463" s="298">
        <v>46148</v>
      </c>
      <c r="D463" s="299" t="s">
        <v>366</v>
      </c>
      <c r="E463" s="522">
        <v>66.67</v>
      </c>
      <c r="F463" s="522"/>
      <c r="G463" s="333">
        <f t="shared" si="12"/>
        <v>1125.4199999999846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46148</v>
      </c>
      <c r="D464" s="299" t="s">
        <v>319</v>
      </c>
      <c r="E464" s="522">
        <v>19.14</v>
      </c>
      <c r="F464" s="522"/>
      <c r="G464" s="333">
        <f t="shared" si="12"/>
        <v>1192.0899999999847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4</v>
      </c>
      <c r="C465" s="298">
        <v>46148</v>
      </c>
      <c r="D465" s="299" t="s">
        <v>310</v>
      </c>
      <c r="E465" s="522">
        <v>103.69</v>
      </c>
      <c r="F465" s="522"/>
      <c r="G465" s="333">
        <f t="shared" si="12"/>
        <v>1211.2299999999848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46148</v>
      </c>
      <c r="D466" s="299" t="s">
        <v>843</v>
      </c>
      <c r="E466" s="522">
        <v>513.29999999999995</v>
      </c>
      <c r="F466" s="522">
        <v>513.29999999999995</v>
      </c>
      <c r="G466" s="333">
        <f t="shared" si="12"/>
        <v>1314.9199999999848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46148</v>
      </c>
      <c r="D467" s="299" t="s">
        <v>300</v>
      </c>
      <c r="E467" s="522">
        <v>41.52</v>
      </c>
      <c r="F467" s="522"/>
      <c r="G467" s="333">
        <f t="shared" si="12"/>
        <v>1314.9199999999848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46148</v>
      </c>
      <c r="D468" s="299" t="s">
        <v>844</v>
      </c>
      <c r="E468" s="522">
        <v>500.5</v>
      </c>
      <c r="F468" s="522">
        <v>500.5</v>
      </c>
      <c r="G468" s="333">
        <f t="shared" si="12"/>
        <v>1356.4399999999848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46148</v>
      </c>
      <c r="D469" s="299" t="s">
        <v>845</v>
      </c>
      <c r="E469" s="522">
        <v>457.94</v>
      </c>
      <c r="F469" s="522">
        <v>457.94</v>
      </c>
      <c r="G469" s="333">
        <f t="shared" si="12"/>
        <v>1356.4399999999848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1</v>
      </c>
      <c r="C470" s="298">
        <v>46148</v>
      </c>
      <c r="D470" s="299" t="s">
        <v>306</v>
      </c>
      <c r="E470" s="522">
        <v>23.48</v>
      </c>
      <c r="F470" s="522"/>
      <c r="G470" s="333">
        <f t="shared" si="12"/>
        <v>1356.4399999999848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46147</v>
      </c>
      <c r="D471" s="299" t="s">
        <v>384</v>
      </c>
      <c r="E471" s="522">
        <v>59.03</v>
      </c>
      <c r="F471" s="522"/>
      <c r="G471" s="333">
        <f t="shared" si="12"/>
        <v>1379.9199999999848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46147</v>
      </c>
      <c r="D472" s="299" t="s">
        <v>334</v>
      </c>
      <c r="E472" s="522">
        <v>11.06</v>
      </c>
      <c r="F472" s="522"/>
      <c r="G472" s="333">
        <f t="shared" si="12"/>
        <v>1438.9499999999848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46147</v>
      </c>
      <c r="D473" s="299" t="s">
        <v>296</v>
      </c>
      <c r="E473" s="522">
        <v>8.7200000000000006</v>
      </c>
      <c r="F473" s="522"/>
      <c r="G473" s="333">
        <f t="shared" si="12"/>
        <v>1450.0099999999848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4</v>
      </c>
      <c r="C474" s="298">
        <v>46147</v>
      </c>
      <c r="D474" s="299" t="s">
        <v>296</v>
      </c>
      <c r="E474" s="522">
        <v>42.88</v>
      </c>
      <c r="F474" s="522"/>
      <c r="G474" s="333">
        <f t="shared" si="12"/>
        <v>1458.7299999999848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46147</v>
      </c>
      <c r="D475" s="299" t="s">
        <v>300</v>
      </c>
      <c r="E475" s="522">
        <v>17.03</v>
      </c>
      <c r="F475" s="522"/>
      <c r="G475" s="333">
        <f t="shared" si="12"/>
        <v>1501.6099999999849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22</v>
      </c>
      <c r="C476" s="298">
        <v>46146</v>
      </c>
      <c r="D476" s="299" t="s">
        <v>835</v>
      </c>
      <c r="E476" s="522">
        <v>13.83</v>
      </c>
      <c r="F476" s="522"/>
      <c r="G476" s="333">
        <f t="shared" si="12"/>
        <v>1518.6399999999849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46146</v>
      </c>
      <c r="D477" s="299" t="s">
        <v>340</v>
      </c>
      <c r="E477" s="522">
        <v>47.93</v>
      </c>
      <c r="F477" s="522"/>
      <c r="G477" s="333">
        <f t="shared" si="12"/>
        <v>1532.4699999999848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46146</v>
      </c>
      <c r="D478" s="299" t="s">
        <v>334</v>
      </c>
      <c r="E478" s="522">
        <v>11.06</v>
      </c>
      <c r="F478" s="522"/>
      <c r="G478" s="333">
        <f t="shared" si="12"/>
        <v>1580.3999999999849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14</v>
      </c>
      <c r="C479" s="298">
        <v>46146</v>
      </c>
      <c r="D479" s="299" t="s">
        <v>367</v>
      </c>
      <c r="E479" s="522">
        <v>70.25</v>
      </c>
      <c r="F479" s="522"/>
      <c r="G479" s="333">
        <f t="shared" si="12"/>
        <v>1591.4599999999848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284</v>
      </c>
      <c r="B480" s="330">
        <v>36</v>
      </c>
      <c r="C480" s="298">
        <v>46146</v>
      </c>
      <c r="D480" s="299" t="s">
        <v>374</v>
      </c>
      <c r="E480" s="522">
        <v>50</v>
      </c>
      <c r="F480" s="522"/>
      <c r="G480" s="333">
        <f t="shared" si="12"/>
        <v>1661.7099999999848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17</v>
      </c>
      <c r="C481" s="298">
        <v>46146</v>
      </c>
      <c r="D481" s="299" t="s">
        <v>370</v>
      </c>
      <c r="E481" s="522">
        <v>99</v>
      </c>
      <c r="F481" s="522"/>
      <c r="G481" s="333">
        <f t="shared" si="12"/>
        <v>1711.7099999999848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5</v>
      </c>
      <c r="C482" s="298">
        <v>46145</v>
      </c>
      <c r="D482" s="299" t="s">
        <v>834</v>
      </c>
      <c r="E482" s="522">
        <v>49.13</v>
      </c>
      <c r="F482" s="522"/>
      <c r="G482" s="333">
        <f t="shared" si="12"/>
        <v>1810.7099999999848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1</v>
      </c>
      <c r="C483" s="298">
        <v>46145</v>
      </c>
      <c r="D483" s="299" t="s">
        <v>831</v>
      </c>
      <c r="E483" s="522">
        <v>50</v>
      </c>
      <c r="F483" s="522"/>
      <c r="G483" s="333">
        <f t="shared" si="12"/>
        <v>1859.8399999999849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46145</v>
      </c>
      <c r="D484" s="299" t="s">
        <v>311</v>
      </c>
      <c r="E484" s="522">
        <v>91.98</v>
      </c>
      <c r="F484" s="522"/>
      <c r="G484" s="333">
        <f t="shared" si="12"/>
        <v>1909.8399999999849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46145</v>
      </c>
      <c r="D485" s="299" t="s">
        <v>832</v>
      </c>
      <c r="E485" s="522">
        <v>24.68</v>
      </c>
      <c r="F485" s="522"/>
      <c r="G485" s="333">
        <f t="shared" si="12"/>
        <v>2001.8199999999849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46145</v>
      </c>
      <c r="D486" s="299" t="s">
        <v>358</v>
      </c>
      <c r="E486" s="522">
        <v>2.4900000000000002</v>
      </c>
      <c r="F486" s="522"/>
      <c r="G486" s="333">
        <f t="shared" si="12"/>
        <v>2026.499999999985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22</v>
      </c>
      <c r="C487" s="298">
        <v>46145</v>
      </c>
      <c r="D487" s="299" t="s">
        <v>861</v>
      </c>
      <c r="E487" s="522">
        <v>12.77</v>
      </c>
      <c r="F487" s="522"/>
      <c r="G487" s="333">
        <f t="shared" si="12"/>
        <v>2028.989999999985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46145</v>
      </c>
      <c r="D488" s="299" t="s">
        <v>458</v>
      </c>
      <c r="E488" s="522">
        <v>192.97</v>
      </c>
      <c r="F488" s="522"/>
      <c r="G488" s="333">
        <f t="shared" si="12"/>
        <v>2041.759999999985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46145</v>
      </c>
      <c r="D489" s="299" t="s">
        <v>348</v>
      </c>
      <c r="E489" s="522">
        <v>9.35</v>
      </c>
      <c r="F489" s="522"/>
      <c r="G489" s="333">
        <f t="shared" si="12"/>
        <v>2234.729999999985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46144</v>
      </c>
      <c r="D490" s="299" t="s">
        <v>310</v>
      </c>
      <c r="E490" s="522">
        <v>57.69</v>
      </c>
      <c r="F490" s="522"/>
      <c r="G490" s="333">
        <f t="shared" si="12"/>
        <v>2244.0799999999849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46144</v>
      </c>
      <c r="D491" s="299" t="s">
        <v>310</v>
      </c>
      <c r="E491" s="522">
        <v>6.37</v>
      </c>
      <c r="F491" s="522"/>
      <c r="G491" s="333">
        <f t="shared" si="12"/>
        <v>2301.769999999985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46144</v>
      </c>
      <c r="D492" s="299" t="s">
        <v>375</v>
      </c>
      <c r="E492" s="522">
        <v>6.37</v>
      </c>
      <c r="F492" s="522"/>
      <c r="G492" s="333">
        <f t="shared" si="12"/>
        <v>2308.1399999999849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46144</v>
      </c>
      <c r="D493" s="299" t="s">
        <v>300</v>
      </c>
      <c r="E493" s="522">
        <v>41.51</v>
      </c>
      <c r="F493" s="522"/>
      <c r="G493" s="333">
        <f t="shared" si="12"/>
        <v>2314.5099999999848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7</v>
      </c>
      <c r="C494" s="298">
        <v>46144</v>
      </c>
      <c r="D494" s="299" t="s">
        <v>833</v>
      </c>
      <c r="E494" s="522">
        <v>74.53</v>
      </c>
      <c r="F494" s="522"/>
      <c r="G494" s="333">
        <f t="shared" si="12"/>
        <v>2356.019999999985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46144</v>
      </c>
      <c r="D495" s="299" t="s">
        <v>306</v>
      </c>
      <c r="E495" s="522">
        <v>72.73</v>
      </c>
      <c r="F495" s="522"/>
      <c r="G495" s="333">
        <f t="shared" si="12"/>
        <v>2430.5499999999852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3</v>
      </c>
      <c r="C496" s="298">
        <v>46144</v>
      </c>
      <c r="D496" s="299" t="s">
        <v>348</v>
      </c>
      <c r="E496" s="522">
        <v>25</v>
      </c>
      <c r="F496" s="522"/>
      <c r="G496" s="333">
        <f t="shared" si="12"/>
        <v>2503.2799999999852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46144</v>
      </c>
      <c r="D497" s="299" t="s">
        <v>485</v>
      </c>
      <c r="E497" s="522">
        <v>121.4</v>
      </c>
      <c r="F497" s="522">
        <v>121.4</v>
      </c>
      <c r="G497" s="333">
        <f t="shared" si="12"/>
        <v>2528.2799999999852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46144</v>
      </c>
      <c r="D498" s="299" t="s">
        <v>348</v>
      </c>
      <c r="E498" s="522">
        <v>9.73</v>
      </c>
      <c r="F498" s="522"/>
      <c r="G498" s="333">
        <f t="shared" si="12"/>
        <v>2528.2799999999852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46143</v>
      </c>
      <c r="D499" s="299" t="s">
        <v>358</v>
      </c>
      <c r="E499" s="522">
        <v>8.9700000000000006</v>
      </c>
      <c r="F499" s="522"/>
      <c r="G499" s="333">
        <f t="shared" si="12"/>
        <v>2538.0099999999852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s="540" customFormat="1" ht="12" customHeight="1" x14ac:dyDescent="0.3">
      <c r="A500" s="530" t="s">
        <v>284</v>
      </c>
      <c r="B500" s="531">
        <v>37</v>
      </c>
      <c r="C500" s="532">
        <v>46142</v>
      </c>
      <c r="D500" s="533" t="s">
        <v>285</v>
      </c>
      <c r="E500" s="534">
        <v>5616.82</v>
      </c>
      <c r="F500" s="534"/>
      <c r="G500" s="535">
        <f t="shared" si="12"/>
        <v>2546.979999999985</v>
      </c>
      <c r="H500" s="536"/>
      <c r="I500" s="537"/>
      <c r="J500" s="538"/>
      <c r="K500" s="539"/>
      <c r="L500" s="538"/>
      <c r="M500" s="539"/>
      <c r="N500" s="538"/>
      <c r="O500" s="539"/>
      <c r="P500" s="538"/>
      <c r="Q500" s="539"/>
      <c r="R500" s="538"/>
      <c r="S500" s="539"/>
      <c r="T500" s="538"/>
    </row>
    <row r="501" spans="1:20" ht="12" customHeight="1" x14ac:dyDescent="0.3">
      <c r="A501" s="329" t="s">
        <v>286</v>
      </c>
      <c r="B501" s="330">
        <v>25</v>
      </c>
      <c r="C501" s="298">
        <v>46142</v>
      </c>
      <c r="D501" s="298" t="s">
        <v>204</v>
      </c>
      <c r="E501" s="331">
        <v>350</v>
      </c>
      <c r="F501" s="331"/>
      <c r="G501" s="333">
        <f t="shared" ref="G501:G502" si="13">G502-E501+F501</f>
        <v>8163.7999999999847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26</v>
      </c>
      <c r="C502" s="298">
        <v>46142</v>
      </c>
      <c r="D502" s="298" t="s">
        <v>205</v>
      </c>
      <c r="E502" s="331">
        <v>320</v>
      </c>
      <c r="F502" s="331"/>
      <c r="G502" s="333">
        <f t="shared" si="13"/>
        <v>8513.7999999999847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27</v>
      </c>
      <c r="C503" s="298">
        <v>46142</v>
      </c>
      <c r="D503" s="298" t="s">
        <v>206</v>
      </c>
      <c r="E503" s="331">
        <v>25</v>
      </c>
      <c r="F503" s="331"/>
      <c r="G503" s="333">
        <f t="shared" ref="G503:G754" si="14">G504-E503+F503</f>
        <v>8833.7999999999847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286</v>
      </c>
      <c r="B504" s="330">
        <v>28</v>
      </c>
      <c r="C504" s="298">
        <v>46142</v>
      </c>
      <c r="D504" s="298" t="s">
        <v>207</v>
      </c>
      <c r="E504" s="331">
        <v>25</v>
      </c>
      <c r="F504" s="331"/>
      <c r="G504" s="333">
        <f t="shared" si="14"/>
        <v>8858.7999999999847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286</v>
      </c>
      <c r="B505" s="330">
        <v>29</v>
      </c>
      <c r="C505" s="298">
        <v>46142</v>
      </c>
      <c r="D505" s="298" t="s">
        <v>208</v>
      </c>
      <c r="E505" s="331">
        <v>45</v>
      </c>
      <c r="F505" s="331"/>
      <c r="G505" s="333">
        <f t="shared" si="14"/>
        <v>8883.7999999999847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286</v>
      </c>
      <c r="B506" s="330">
        <v>30</v>
      </c>
      <c r="C506" s="298">
        <v>46142</v>
      </c>
      <c r="D506" s="298" t="s">
        <v>209</v>
      </c>
      <c r="E506" s="331">
        <v>400</v>
      </c>
      <c r="F506" s="331"/>
      <c r="G506" s="333">
        <f t="shared" si="14"/>
        <v>8928.7999999999847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286</v>
      </c>
      <c r="B507" s="330">
        <v>31</v>
      </c>
      <c r="C507" s="298">
        <v>46142</v>
      </c>
      <c r="D507" s="298" t="s">
        <v>210</v>
      </c>
      <c r="E507" s="331">
        <v>375</v>
      </c>
      <c r="F507" s="331"/>
      <c r="G507" s="333">
        <f t="shared" si="14"/>
        <v>9328.7999999999847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286</v>
      </c>
      <c r="B508" s="330">
        <v>32</v>
      </c>
      <c r="C508" s="298">
        <v>46142</v>
      </c>
      <c r="D508" s="298" t="s">
        <v>211</v>
      </c>
      <c r="E508" s="331">
        <v>100</v>
      </c>
      <c r="F508" s="331"/>
      <c r="G508" s="333">
        <f t="shared" si="14"/>
        <v>9703.7999999999847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286</v>
      </c>
      <c r="B509" s="330">
        <v>33</v>
      </c>
      <c r="C509" s="298">
        <v>46142</v>
      </c>
      <c r="D509" s="298" t="s">
        <v>212</v>
      </c>
      <c r="E509" s="331">
        <v>85</v>
      </c>
      <c r="F509" s="331"/>
      <c r="G509" s="333">
        <f t="shared" si="14"/>
        <v>9803.7999999999847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286</v>
      </c>
      <c r="B510" s="330">
        <v>34</v>
      </c>
      <c r="C510" s="298">
        <v>46142</v>
      </c>
      <c r="D510" s="298" t="s">
        <v>213</v>
      </c>
      <c r="E510" s="331">
        <v>230</v>
      </c>
      <c r="F510" s="331"/>
      <c r="G510" s="333">
        <f t="shared" si="14"/>
        <v>9888.7999999999847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35</v>
      </c>
      <c r="C511" s="298">
        <v>46142</v>
      </c>
      <c r="D511" s="298" t="s">
        <v>214</v>
      </c>
      <c r="E511" s="331">
        <v>45</v>
      </c>
      <c r="F511" s="331"/>
      <c r="G511" s="333">
        <f t="shared" si="14"/>
        <v>10118.799999999985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46142</v>
      </c>
      <c r="D512" s="299" t="s">
        <v>288</v>
      </c>
      <c r="E512" s="331">
        <v>185.64</v>
      </c>
      <c r="F512" s="331">
        <v>185.64</v>
      </c>
      <c r="G512" s="333">
        <f t="shared" si="14"/>
        <v>10163.799999999985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46142</v>
      </c>
      <c r="D513" s="299" t="s">
        <v>290</v>
      </c>
      <c r="E513" s="331">
        <v>30</v>
      </c>
      <c r="F513" s="331"/>
      <c r="G513" s="333">
        <f t="shared" si="14"/>
        <v>10163.799999999985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291</v>
      </c>
      <c r="B514" s="330">
        <v>39</v>
      </c>
      <c r="C514" s="298">
        <v>46142</v>
      </c>
      <c r="D514" s="299" t="s">
        <v>292</v>
      </c>
      <c r="E514" s="331"/>
      <c r="F514" s="331">
        <v>2763.78</v>
      </c>
      <c r="G514" s="333">
        <f t="shared" si="14"/>
        <v>10193.799999999985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291</v>
      </c>
      <c r="B515" s="330">
        <v>38</v>
      </c>
      <c r="C515" s="298">
        <v>46142</v>
      </c>
      <c r="D515" s="299" t="s">
        <v>293</v>
      </c>
      <c r="E515" s="331"/>
      <c r="F515" s="331">
        <v>4597.82</v>
      </c>
      <c r="G515" s="333">
        <f t="shared" si="14"/>
        <v>7430.019999999985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42</v>
      </c>
      <c r="C516" s="298">
        <v>46142</v>
      </c>
      <c r="D516" s="299" t="s">
        <v>200</v>
      </c>
      <c r="E516" s="331">
        <v>50.92</v>
      </c>
      <c r="F516" s="331"/>
      <c r="G516" s="333">
        <f t="shared" si="14"/>
        <v>2832.1999999999853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43</v>
      </c>
      <c r="C517" s="298">
        <v>46142</v>
      </c>
      <c r="D517" s="299" t="s">
        <v>201</v>
      </c>
      <c r="E517" s="331">
        <v>50.92</v>
      </c>
      <c r="F517" s="331"/>
      <c r="G517" s="333">
        <f t="shared" si="14"/>
        <v>2883.1199999999853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4</v>
      </c>
      <c r="C518" s="298">
        <v>46142</v>
      </c>
      <c r="D518" s="299" t="s">
        <v>295</v>
      </c>
      <c r="E518" s="331">
        <v>35.799999999999997</v>
      </c>
      <c r="F518" s="331"/>
      <c r="G518" s="333">
        <f t="shared" si="14"/>
        <v>2934.0399999999854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10</v>
      </c>
      <c r="C519" s="298">
        <v>46142</v>
      </c>
      <c r="D519" s="299" t="s">
        <v>176</v>
      </c>
      <c r="E519" s="331">
        <v>17.899999999999999</v>
      </c>
      <c r="F519" s="331"/>
      <c r="G519" s="333">
        <f t="shared" si="14"/>
        <v>2969.8399999999856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46142</v>
      </c>
      <c r="D520" s="299" t="s">
        <v>296</v>
      </c>
      <c r="E520" s="331">
        <v>8.7200000000000006</v>
      </c>
      <c r="F520" s="331"/>
      <c r="G520" s="333">
        <f t="shared" si="14"/>
        <v>2987.7399999999857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46142</v>
      </c>
      <c r="D521" s="299" t="s">
        <v>297</v>
      </c>
      <c r="E521" s="331">
        <v>100</v>
      </c>
      <c r="F521" s="331"/>
      <c r="G521" s="333">
        <f t="shared" si="14"/>
        <v>2996.4599999999855</v>
      </c>
      <c r="H521" s="334" t="s">
        <v>298</v>
      </c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46142</v>
      </c>
      <c r="D522" s="299" t="s">
        <v>297</v>
      </c>
      <c r="E522" s="331">
        <v>100</v>
      </c>
      <c r="F522" s="331"/>
      <c r="G522" s="333">
        <f t="shared" si="14"/>
        <v>3096.4599999999855</v>
      </c>
      <c r="H522" s="334" t="s">
        <v>298</v>
      </c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46142</v>
      </c>
      <c r="D523" s="299" t="s">
        <v>297</v>
      </c>
      <c r="E523" s="331">
        <v>100</v>
      </c>
      <c r="F523" s="331"/>
      <c r="G523" s="333">
        <f t="shared" si="14"/>
        <v>3196.4599999999855</v>
      </c>
      <c r="H523" s="334" t="s">
        <v>298</v>
      </c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46142</v>
      </c>
      <c r="D524" s="299" t="s">
        <v>297</v>
      </c>
      <c r="E524" s="331">
        <v>100</v>
      </c>
      <c r="F524" s="331"/>
      <c r="G524" s="333">
        <f t="shared" si="14"/>
        <v>3296.4599999999855</v>
      </c>
      <c r="H524" s="334" t="s">
        <v>298</v>
      </c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291</v>
      </c>
      <c r="B525" s="330">
        <v>41</v>
      </c>
      <c r="C525" s="298">
        <v>46142</v>
      </c>
      <c r="D525" s="299" t="s">
        <v>299</v>
      </c>
      <c r="E525" s="331"/>
      <c r="F525" s="331">
        <v>250</v>
      </c>
      <c r="G525" s="333">
        <f t="shared" si="14"/>
        <v>3396.4599999999855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46142</v>
      </c>
      <c r="D526" s="299" t="s">
        <v>300</v>
      </c>
      <c r="E526" s="331">
        <v>42.44</v>
      </c>
      <c r="F526" s="331"/>
      <c r="G526" s="333">
        <f t="shared" si="14"/>
        <v>3146.4599999999855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46142</v>
      </c>
      <c r="D527" s="299" t="s">
        <v>300</v>
      </c>
      <c r="E527" s="331">
        <v>24.05</v>
      </c>
      <c r="F527" s="331"/>
      <c r="G527" s="333">
        <f t="shared" si="14"/>
        <v>3188.8999999999855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46141</v>
      </c>
      <c r="D528" s="299" t="s">
        <v>301</v>
      </c>
      <c r="E528" s="331">
        <v>31.8</v>
      </c>
      <c r="F528" s="331"/>
      <c r="G528" s="333">
        <f t="shared" si="14"/>
        <v>3212.9499999999857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46141</v>
      </c>
      <c r="D529" s="299" t="s">
        <v>302</v>
      </c>
      <c r="E529" s="331">
        <v>100</v>
      </c>
      <c r="F529" s="331"/>
      <c r="G529" s="333">
        <f t="shared" si="14"/>
        <v>3244.7499999999859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46141</v>
      </c>
      <c r="D530" s="299" t="s">
        <v>303</v>
      </c>
      <c r="E530" s="331">
        <v>75</v>
      </c>
      <c r="F530" s="331"/>
      <c r="G530" s="333">
        <f t="shared" si="14"/>
        <v>3344.7499999999859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46141</v>
      </c>
      <c r="D531" s="299" t="s">
        <v>304</v>
      </c>
      <c r="E531" s="331">
        <v>52.5</v>
      </c>
      <c r="F531" s="331"/>
      <c r="G531" s="333">
        <f t="shared" si="14"/>
        <v>3419.7499999999859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46141</v>
      </c>
      <c r="D532" s="299" t="s">
        <v>305</v>
      </c>
      <c r="E532" s="331">
        <v>-256</v>
      </c>
      <c r="F532" s="331"/>
      <c r="G532" s="333">
        <f t="shared" si="14"/>
        <v>3472.2499999999859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46140</v>
      </c>
      <c r="D533" s="299" t="s">
        <v>300</v>
      </c>
      <c r="E533" s="331">
        <v>20.38</v>
      </c>
      <c r="F533" s="331"/>
      <c r="G533" s="333">
        <f t="shared" si="14"/>
        <v>3216.2499999999859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46140</v>
      </c>
      <c r="D534" s="299" t="s">
        <v>296</v>
      </c>
      <c r="E534" s="331">
        <v>15.41</v>
      </c>
      <c r="F534" s="331"/>
      <c r="G534" s="333">
        <f t="shared" si="14"/>
        <v>3236.629999999986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46140</v>
      </c>
      <c r="D535" s="299" t="s">
        <v>296</v>
      </c>
      <c r="E535" s="331">
        <v>33.840000000000003</v>
      </c>
      <c r="F535" s="331"/>
      <c r="G535" s="333">
        <f t="shared" si="14"/>
        <v>3252.0399999999859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46140</v>
      </c>
      <c r="D536" s="299" t="s">
        <v>306</v>
      </c>
      <c r="E536" s="331">
        <v>5.3</v>
      </c>
      <c r="F536" s="331"/>
      <c r="G536" s="333">
        <f t="shared" si="14"/>
        <v>3285.879999999986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5</v>
      </c>
      <c r="C537" s="298">
        <v>46140</v>
      </c>
      <c r="D537" s="299" t="s">
        <v>307</v>
      </c>
      <c r="E537" s="331">
        <v>500</v>
      </c>
      <c r="F537" s="331"/>
      <c r="G537" s="333">
        <f t="shared" si="14"/>
        <v>3291.1799999999862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8</v>
      </c>
      <c r="C538" s="298">
        <v>46140</v>
      </c>
      <c r="D538" s="299" t="s">
        <v>308</v>
      </c>
      <c r="E538" s="331">
        <v>47.99</v>
      </c>
      <c r="F538" s="331"/>
      <c r="G538" s="333">
        <f t="shared" si="14"/>
        <v>3791.1799999999862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46139</v>
      </c>
      <c r="D539" s="299" t="s">
        <v>309</v>
      </c>
      <c r="E539" s="331">
        <v>13.11</v>
      </c>
      <c r="F539" s="331"/>
      <c r="G539" s="333">
        <f t="shared" si="14"/>
        <v>3839.169999999986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46139</v>
      </c>
      <c r="D540" s="299" t="s">
        <v>310</v>
      </c>
      <c r="E540" s="331">
        <v>30.54</v>
      </c>
      <c r="F540" s="331"/>
      <c r="G540" s="333">
        <f t="shared" si="14"/>
        <v>3852.2799999999861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1</v>
      </c>
      <c r="C541" s="298">
        <v>46139</v>
      </c>
      <c r="D541" s="299" t="s">
        <v>311</v>
      </c>
      <c r="E541" s="331">
        <v>163.01</v>
      </c>
      <c r="F541" s="331"/>
      <c r="G541" s="333">
        <f t="shared" si="14"/>
        <v>3882.8199999999861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46139</v>
      </c>
      <c r="D542" s="299" t="s">
        <v>312</v>
      </c>
      <c r="E542" s="331">
        <v>54.97</v>
      </c>
      <c r="F542" s="331"/>
      <c r="G542" s="333">
        <f t="shared" si="14"/>
        <v>4045.8299999999858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46139</v>
      </c>
      <c r="D543" s="299" t="s">
        <v>306</v>
      </c>
      <c r="E543" s="331">
        <v>51.28</v>
      </c>
      <c r="F543" s="331"/>
      <c r="G543" s="333">
        <f t="shared" si="14"/>
        <v>4100.7999999999856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6</v>
      </c>
      <c r="C544" s="298">
        <v>46138</v>
      </c>
      <c r="D544" s="299" t="s">
        <v>312</v>
      </c>
      <c r="E544" s="331">
        <v>38.979999999999997</v>
      </c>
      <c r="F544" s="331"/>
      <c r="G544" s="333">
        <f t="shared" si="14"/>
        <v>4152.0799999999854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46138</v>
      </c>
      <c r="D545" s="299" t="s">
        <v>313</v>
      </c>
      <c r="E545" s="331">
        <v>39.83</v>
      </c>
      <c r="F545" s="331"/>
      <c r="G545" s="333">
        <f t="shared" si="14"/>
        <v>4191.0599999999849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46138</v>
      </c>
      <c r="D546" s="299" t="s">
        <v>313</v>
      </c>
      <c r="E546" s="331">
        <v>51.24</v>
      </c>
      <c r="F546" s="331"/>
      <c r="G546" s="333">
        <f t="shared" si="14"/>
        <v>4230.8899999999849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12</v>
      </c>
      <c r="C547" s="298">
        <v>46137</v>
      </c>
      <c r="D547" s="299" t="s">
        <v>314</v>
      </c>
      <c r="E547" s="331">
        <v>214.74</v>
      </c>
      <c r="F547" s="331"/>
      <c r="G547" s="333">
        <f t="shared" si="14"/>
        <v>4282.1299999999846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46136</v>
      </c>
      <c r="D548" s="299" t="s">
        <v>315</v>
      </c>
      <c r="E548" s="331">
        <v>127.68</v>
      </c>
      <c r="F548" s="331">
        <v>127.68</v>
      </c>
      <c r="G548" s="333">
        <f t="shared" si="14"/>
        <v>4496.8699999999844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46135</v>
      </c>
      <c r="D549" s="299" t="s">
        <v>863</v>
      </c>
      <c r="E549" s="331">
        <v>65</v>
      </c>
      <c r="F549" s="331"/>
      <c r="G549" s="333">
        <f t="shared" si="14"/>
        <v>4496.8699999999844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291</v>
      </c>
      <c r="B550" s="330">
        <v>40</v>
      </c>
      <c r="C550" s="298">
        <v>46134</v>
      </c>
      <c r="D550" s="299" t="s">
        <v>316</v>
      </c>
      <c r="E550" s="331"/>
      <c r="F550" s="331">
        <v>838.69</v>
      </c>
      <c r="G550" s="333">
        <f t="shared" si="14"/>
        <v>4561.8699999999844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46134</v>
      </c>
      <c r="D551" s="299" t="s">
        <v>317</v>
      </c>
      <c r="E551" s="331">
        <v>17.03</v>
      </c>
      <c r="F551" s="331"/>
      <c r="G551" s="333">
        <f t="shared" si="14"/>
        <v>3723.1799999999848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46134</v>
      </c>
      <c r="D552" s="299" t="s">
        <v>312</v>
      </c>
      <c r="E552" s="331">
        <v>51.94</v>
      </c>
      <c r="F552" s="331"/>
      <c r="G552" s="333">
        <f t="shared" si="14"/>
        <v>3740.209999999985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46134</v>
      </c>
      <c r="D553" s="299" t="s">
        <v>306</v>
      </c>
      <c r="E553" s="331">
        <v>226.7</v>
      </c>
      <c r="F553" s="331"/>
      <c r="G553" s="333">
        <f t="shared" si="14"/>
        <v>3792.1499999999851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46133</v>
      </c>
      <c r="D554" s="299" t="s">
        <v>318</v>
      </c>
      <c r="E554" s="331">
        <v>70</v>
      </c>
      <c r="F554" s="331"/>
      <c r="G554" s="333">
        <f t="shared" si="14"/>
        <v>4018.8499999999849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46133</v>
      </c>
      <c r="D555" s="299" t="s">
        <v>319</v>
      </c>
      <c r="E555" s="331">
        <v>14.26</v>
      </c>
      <c r="F555" s="331"/>
      <c r="G555" s="333">
        <f t="shared" si="14"/>
        <v>4088.8499999999849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46133</v>
      </c>
      <c r="D556" s="299" t="s">
        <v>320</v>
      </c>
      <c r="E556" s="331">
        <v>8.51</v>
      </c>
      <c r="F556" s="331"/>
      <c r="G556" s="333">
        <f t="shared" si="14"/>
        <v>4103.1099999999851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46133</v>
      </c>
      <c r="D557" s="299" t="s">
        <v>321</v>
      </c>
      <c r="E557" s="331">
        <v>20</v>
      </c>
      <c r="F557" s="331"/>
      <c r="G557" s="333">
        <f t="shared" si="14"/>
        <v>4111.6199999999853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23</v>
      </c>
      <c r="C558" s="298">
        <v>46133</v>
      </c>
      <c r="D558" s="299" t="s">
        <v>67</v>
      </c>
      <c r="E558" s="331">
        <v>650.88</v>
      </c>
      <c r="F558" s="331"/>
      <c r="G558" s="333">
        <f t="shared" si="14"/>
        <v>4131.6199999999853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46133</v>
      </c>
      <c r="D559" s="299" t="s">
        <v>322</v>
      </c>
      <c r="E559" s="331">
        <v>15</v>
      </c>
      <c r="F559" s="331"/>
      <c r="G559" s="333">
        <f t="shared" si="14"/>
        <v>4782.4999999999854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5</v>
      </c>
      <c r="C560" s="298">
        <v>46133</v>
      </c>
      <c r="D560" s="299" t="s">
        <v>322</v>
      </c>
      <c r="E560" s="331">
        <v>250</v>
      </c>
      <c r="F560" s="331"/>
      <c r="G560" s="333">
        <f t="shared" si="14"/>
        <v>4797.4999999999854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22</v>
      </c>
      <c r="C561" s="298">
        <v>46132</v>
      </c>
      <c r="D561" s="299" t="s">
        <v>323</v>
      </c>
      <c r="E561" s="331">
        <v>20.22</v>
      </c>
      <c r="F561" s="331"/>
      <c r="G561" s="333">
        <f t="shared" si="14"/>
        <v>5047.4999999999854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46132</v>
      </c>
      <c r="D562" s="299" t="s">
        <v>403</v>
      </c>
      <c r="E562" s="331">
        <v>44</v>
      </c>
      <c r="F562" s="331"/>
      <c r="G562" s="333">
        <f t="shared" si="14"/>
        <v>5067.7199999999857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46132</v>
      </c>
      <c r="D563" s="299" t="s">
        <v>324</v>
      </c>
      <c r="E563" s="331">
        <v>12.01</v>
      </c>
      <c r="F563" s="331"/>
      <c r="G563" s="333">
        <f t="shared" si="14"/>
        <v>5111.7199999999857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46132</v>
      </c>
      <c r="D564" s="299" t="s">
        <v>296</v>
      </c>
      <c r="E564" s="331">
        <v>12.21</v>
      </c>
      <c r="F564" s="331"/>
      <c r="G564" s="333">
        <f t="shared" si="14"/>
        <v>5123.7299999999859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46132</v>
      </c>
      <c r="D565" s="299" t="s">
        <v>325</v>
      </c>
      <c r="E565" s="331">
        <v>46.4</v>
      </c>
      <c r="F565" s="331"/>
      <c r="G565" s="333">
        <f t="shared" si="14"/>
        <v>5135.939999999986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46131</v>
      </c>
      <c r="D566" s="299" t="s">
        <v>326</v>
      </c>
      <c r="E566" s="331">
        <v>31.7</v>
      </c>
      <c r="F566" s="331"/>
      <c r="G566" s="333">
        <f t="shared" si="14"/>
        <v>5182.3399999999856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46131</v>
      </c>
      <c r="D567" s="299" t="s">
        <v>327</v>
      </c>
      <c r="E567" s="331">
        <v>11.11</v>
      </c>
      <c r="F567" s="331"/>
      <c r="G567" s="333">
        <f t="shared" si="14"/>
        <v>5214.0399999999854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46131</v>
      </c>
      <c r="D568" s="299" t="s">
        <v>306</v>
      </c>
      <c r="E568" s="331">
        <v>79.16</v>
      </c>
      <c r="F568" s="331"/>
      <c r="G568" s="333">
        <f t="shared" si="14"/>
        <v>5225.1499999999851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22</v>
      </c>
      <c r="C569" s="298">
        <v>46131</v>
      </c>
      <c r="D569" s="299" t="s">
        <v>328</v>
      </c>
      <c r="E569" s="331">
        <v>7.46</v>
      </c>
      <c r="F569" s="331"/>
      <c r="G569" s="333">
        <f t="shared" si="14"/>
        <v>5304.3099999999849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46131</v>
      </c>
      <c r="D570" s="299" t="s">
        <v>300</v>
      </c>
      <c r="E570" s="331">
        <v>13.83</v>
      </c>
      <c r="F570" s="331"/>
      <c r="G570" s="333">
        <f t="shared" si="14"/>
        <v>5311.769999999985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46131</v>
      </c>
      <c r="D571" s="299" t="s">
        <v>300</v>
      </c>
      <c r="E571" s="331">
        <v>30</v>
      </c>
      <c r="F571" s="331"/>
      <c r="G571" s="333">
        <f t="shared" si="14"/>
        <v>5325.5999999999849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46131</v>
      </c>
      <c r="D572" s="299" t="s">
        <v>300</v>
      </c>
      <c r="E572" s="331">
        <v>15.17</v>
      </c>
      <c r="F572" s="331"/>
      <c r="G572" s="333">
        <f t="shared" si="14"/>
        <v>5355.5999999999849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46130</v>
      </c>
      <c r="D573" s="299" t="s">
        <v>329</v>
      </c>
      <c r="E573" s="331">
        <v>75.55</v>
      </c>
      <c r="F573" s="331"/>
      <c r="G573" s="333">
        <f t="shared" si="14"/>
        <v>5370.769999999985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46130</v>
      </c>
      <c r="D574" s="299" t="s">
        <v>330</v>
      </c>
      <c r="E574" s="331">
        <v>26</v>
      </c>
      <c r="F574" s="331"/>
      <c r="G574" s="333">
        <f t="shared" si="14"/>
        <v>5446.3199999999852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46130</v>
      </c>
      <c r="D575" s="299" t="s">
        <v>311</v>
      </c>
      <c r="E575" s="331">
        <v>25.28</v>
      </c>
      <c r="F575" s="331"/>
      <c r="G575" s="333">
        <f t="shared" si="14"/>
        <v>5472.3199999999852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3</v>
      </c>
      <c r="C576" s="298">
        <v>46130</v>
      </c>
      <c r="D576" s="299" t="s">
        <v>296</v>
      </c>
      <c r="E576" s="331">
        <v>7.76</v>
      </c>
      <c r="F576" s="331"/>
      <c r="G576" s="333">
        <f t="shared" si="14"/>
        <v>5497.5999999999849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22</v>
      </c>
      <c r="C577" s="298">
        <v>46130</v>
      </c>
      <c r="D577" s="299" t="s">
        <v>401</v>
      </c>
      <c r="E577" s="331">
        <v>13.84</v>
      </c>
      <c r="F577" s="331"/>
      <c r="G577" s="333">
        <f t="shared" si="14"/>
        <v>5505.3599999999851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46130</v>
      </c>
      <c r="D578" s="299" t="s">
        <v>331</v>
      </c>
      <c r="E578" s="331">
        <v>578.57000000000005</v>
      </c>
      <c r="F578" s="331">
        <v>578.57000000000005</v>
      </c>
      <c r="G578" s="333">
        <f t="shared" si="14"/>
        <v>5519.1999999999853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46129</v>
      </c>
      <c r="D579" s="299" t="s">
        <v>324</v>
      </c>
      <c r="E579" s="331">
        <v>12.84</v>
      </c>
      <c r="F579" s="331"/>
      <c r="G579" s="333">
        <f t="shared" si="14"/>
        <v>5519.1999999999853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46129</v>
      </c>
      <c r="D580" s="299" t="s">
        <v>332</v>
      </c>
      <c r="E580" s="331">
        <v>59.71</v>
      </c>
      <c r="F580" s="331"/>
      <c r="G580" s="333">
        <f t="shared" si="14"/>
        <v>5532.0399999999854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21</v>
      </c>
      <c r="C581" s="298">
        <v>46129</v>
      </c>
      <c r="D581" s="299" t="s">
        <v>194</v>
      </c>
      <c r="E581" s="331">
        <v>75.599999999999994</v>
      </c>
      <c r="F581" s="331"/>
      <c r="G581" s="333">
        <f t="shared" si="14"/>
        <v>5591.7499999999854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43</v>
      </c>
      <c r="C582" s="298">
        <v>46129</v>
      </c>
      <c r="D582" s="299" t="s">
        <v>333</v>
      </c>
      <c r="E582" s="331">
        <v>22.35</v>
      </c>
      <c r="F582" s="331"/>
      <c r="G582" s="333">
        <f t="shared" si="14"/>
        <v>5667.3499999999858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42</v>
      </c>
      <c r="C583" s="298">
        <v>46129</v>
      </c>
      <c r="D583" s="299" t="s">
        <v>333</v>
      </c>
      <c r="E583" s="331">
        <v>37.25</v>
      </c>
      <c r="F583" s="331"/>
      <c r="G583" s="333">
        <f t="shared" si="14"/>
        <v>5689.6999999999862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46129</v>
      </c>
      <c r="D584" s="299" t="s">
        <v>319</v>
      </c>
      <c r="E584" s="331">
        <v>35.119999999999997</v>
      </c>
      <c r="F584" s="331"/>
      <c r="G584" s="333">
        <f t="shared" si="14"/>
        <v>5726.9499999999862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46129</v>
      </c>
      <c r="D585" s="299" t="s">
        <v>296</v>
      </c>
      <c r="E585" s="331">
        <v>8.7200000000000006</v>
      </c>
      <c r="F585" s="331"/>
      <c r="G585" s="333">
        <f t="shared" si="14"/>
        <v>5762.0699999999861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46129</v>
      </c>
      <c r="D586" s="299" t="s">
        <v>334</v>
      </c>
      <c r="E586" s="331">
        <v>13.21</v>
      </c>
      <c r="F586" s="331"/>
      <c r="G586" s="333">
        <f t="shared" si="14"/>
        <v>5770.7899999999863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17</v>
      </c>
      <c r="C587" s="298">
        <v>46129</v>
      </c>
      <c r="D587" s="299" t="s">
        <v>188</v>
      </c>
      <c r="E587" s="331">
        <v>42.65</v>
      </c>
      <c r="F587" s="331"/>
      <c r="G587" s="333">
        <f t="shared" si="14"/>
        <v>5783.9999999999864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335</v>
      </c>
      <c r="B588" s="330" t="s">
        <v>335</v>
      </c>
      <c r="C588" s="298">
        <v>46129</v>
      </c>
      <c r="D588" s="299" t="s">
        <v>336</v>
      </c>
      <c r="E588" s="331">
        <v>130.31</v>
      </c>
      <c r="F588" s="331"/>
      <c r="G588" s="333">
        <f t="shared" si="14"/>
        <v>5826.649999999986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15</v>
      </c>
      <c r="C589" s="298">
        <v>46129</v>
      </c>
      <c r="D589" s="299" t="s">
        <v>185</v>
      </c>
      <c r="E589" s="331">
        <v>131.22999999999999</v>
      </c>
      <c r="F589" s="331"/>
      <c r="G589" s="333">
        <f t="shared" si="14"/>
        <v>5956.9599999999864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6</v>
      </c>
      <c r="C590" s="298">
        <v>46129</v>
      </c>
      <c r="D590" s="299" t="s">
        <v>337</v>
      </c>
      <c r="E590" s="331">
        <v>210</v>
      </c>
      <c r="F590" s="331"/>
      <c r="G590" s="333">
        <f t="shared" si="14"/>
        <v>6088.189999999986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23</v>
      </c>
      <c r="C591" s="298">
        <v>46129</v>
      </c>
      <c r="D591" s="299" t="s">
        <v>63</v>
      </c>
      <c r="E591" s="331">
        <v>529.46</v>
      </c>
      <c r="F591" s="331"/>
      <c r="G591" s="333">
        <f t="shared" si="14"/>
        <v>6298.189999999986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7</v>
      </c>
      <c r="C592" s="298">
        <v>46129</v>
      </c>
      <c r="D592" s="299" t="s">
        <v>338</v>
      </c>
      <c r="E592" s="331">
        <v>32.78</v>
      </c>
      <c r="F592" s="331"/>
      <c r="G592" s="333">
        <f t="shared" si="14"/>
        <v>6827.649999999986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46128</v>
      </c>
      <c r="D593" s="299" t="s">
        <v>310</v>
      </c>
      <c r="E593" s="331">
        <v>44.41</v>
      </c>
      <c r="F593" s="331"/>
      <c r="G593" s="333">
        <f t="shared" si="14"/>
        <v>6860.4299999999857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16</v>
      </c>
      <c r="C594" s="298">
        <v>46128</v>
      </c>
      <c r="D594" s="299" t="s">
        <v>339</v>
      </c>
      <c r="E594" s="331">
        <v>15</v>
      </c>
      <c r="F594" s="331"/>
      <c r="G594" s="333">
        <f t="shared" si="14"/>
        <v>6904.8399999999856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46128</v>
      </c>
      <c r="D595" s="299" t="s">
        <v>301</v>
      </c>
      <c r="E595" s="331">
        <v>41.95</v>
      </c>
      <c r="F595" s="331"/>
      <c r="G595" s="333">
        <f t="shared" si="14"/>
        <v>6919.8399999999856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5</v>
      </c>
      <c r="C596" s="298">
        <v>46128</v>
      </c>
      <c r="D596" s="299" t="s">
        <v>340</v>
      </c>
      <c r="E596" s="331">
        <v>21.3</v>
      </c>
      <c r="F596" s="331"/>
      <c r="G596" s="333">
        <f t="shared" si="14"/>
        <v>6961.7899999999854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4</v>
      </c>
      <c r="C597" s="298">
        <v>46128</v>
      </c>
      <c r="D597" s="299" t="s">
        <v>296</v>
      </c>
      <c r="E597" s="331">
        <v>70.03</v>
      </c>
      <c r="F597" s="331"/>
      <c r="G597" s="333">
        <f t="shared" si="14"/>
        <v>6983.0899999999856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46128</v>
      </c>
      <c r="D598" s="299" t="s">
        <v>296</v>
      </c>
      <c r="E598" s="331">
        <v>11.48</v>
      </c>
      <c r="F598" s="331"/>
      <c r="G598" s="333">
        <f t="shared" si="14"/>
        <v>7053.1199999999853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46128</v>
      </c>
      <c r="D599" s="299" t="s">
        <v>341</v>
      </c>
      <c r="E599" s="331">
        <v>26.61</v>
      </c>
      <c r="F599" s="331"/>
      <c r="G599" s="333">
        <f t="shared" si="14"/>
        <v>7064.5999999999849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46128</v>
      </c>
      <c r="D600" s="299" t="s">
        <v>342</v>
      </c>
      <c r="E600" s="331">
        <v>42.59</v>
      </c>
      <c r="F600" s="331"/>
      <c r="G600" s="333">
        <f t="shared" si="14"/>
        <v>7091.2099999999846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46128</v>
      </c>
      <c r="D601" s="299" t="s">
        <v>300</v>
      </c>
      <c r="E601" s="331">
        <v>20.58</v>
      </c>
      <c r="F601" s="331"/>
      <c r="G601" s="333">
        <f t="shared" si="14"/>
        <v>7133.7999999999847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11</v>
      </c>
      <c r="C602" s="298">
        <v>46128</v>
      </c>
      <c r="D602" s="299" t="s">
        <v>178</v>
      </c>
      <c r="E602" s="331">
        <v>267.91000000000003</v>
      </c>
      <c r="F602" s="331"/>
      <c r="G602" s="333">
        <f t="shared" si="14"/>
        <v>7154.3799999999846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291</v>
      </c>
      <c r="B603" s="330">
        <v>41</v>
      </c>
      <c r="C603" s="298">
        <v>46128</v>
      </c>
      <c r="D603" s="299" t="s">
        <v>299</v>
      </c>
      <c r="E603" s="331"/>
      <c r="F603" s="331">
        <v>300</v>
      </c>
      <c r="G603" s="333">
        <f t="shared" si="14"/>
        <v>7422.2899999999845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291</v>
      </c>
      <c r="B604" s="330">
        <v>39</v>
      </c>
      <c r="C604" s="298">
        <v>46128</v>
      </c>
      <c r="D604" s="299" t="s">
        <v>292</v>
      </c>
      <c r="E604" s="331"/>
      <c r="F604" s="331">
        <v>2763.78</v>
      </c>
      <c r="G604" s="333">
        <f t="shared" si="14"/>
        <v>7122.2899999999845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46127</v>
      </c>
      <c r="D605" s="299" t="s">
        <v>343</v>
      </c>
      <c r="E605" s="331">
        <v>93.71</v>
      </c>
      <c r="F605" s="331">
        <v>93.71</v>
      </c>
      <c r="G605" s="333">
        <f t="shared" si="14"/>
        <v>4358.5099999999848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46127</v>
      </c>
      <c r="D606" s="299" t="s">
        <v>344</v>
      </c>
      <c r="E606" s="331">
        <v>27</v>
      </c>
      <c r="F606" s="331"/>
      <c r="G606" s="333">
        <f t="shared" si="14"/>
        <v>4358.5099999999848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291</v>
      </c>
      <c r="B607" s="330">
        <v>38</v>
      </c>
      <c r="C607" s="298">
        <v>46127</v>
      </c>
      <c r="D607" s="299" t="s">
        <v>293</v>
      </c>
      <c r="E607" s="331"/>
      <c r="F607" s="331">
        <v>4597.82</v>
      </c>
      <c r="G607" s="333">
        <f t="shared" si="14"/>
        <v>4385.5099999999848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46127</v>
      </c>
      <c r="D608" s="299" t="s">
        <v>296</v>
      </c>
      <c r="E608" s="331">
        <v>14.67</v>
      </c>
      <c r="F608" s="331"/>
      <c r="G608" s="333">
        <f t="shared" si="14"/>
        <v>-212.31000000001481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46127</v>
      </c>
      <c r="D609" s="299" t="s">
        <v>345</v>
      </c>
      <c r="E609" s="331">
        <v>102.2</v>
      </c>
      <c r="F609" s="331"/>
      <c r="G609" s="333">
        <f t="shared" si="14"/>
        <v>-197.64000000001482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46126</v>
      </c>
      <c r="D610" s="299" t="s">
        <v>319</v>
      </c>
      <c r="E610" s="331">
        <v>15.53</v>
      </c>
      <c r="F610" s="331"/>
      <c r="G610" s="333">
        <f t="shared" si="14"/>
        <v>-95.440000000014805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24</v>
      </c>
      <c r="C611" s="298">
        <v>46126</v>
      </c>
      <c r="D611" s="299" t="s">
        <v>860</v>
      </c>
      <c r="E611" s="331">
        <v>105.33</v>
      </c>
      <c r="F611" s="331"/>
      <c r="G611" s="333">
        <f t="shared" si="14"/>
        <v>-79.910000000014804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46125</v>
      </c>
      <c r="D612" s="299" t="s">
        <v>346</v>
      </c>
      <c r="E612" s="331">
        <v>11.64</v>
      </c>
      <c r="F612" s="331"/>
      <c r="G612" s="333">
        <f t="shared" si="14"/>
        <v>25.419999999985201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46125</v>
      </c>
      <c r="D613" s="299" t="s">
        <v>306</v>
      </c>
      <c r="E613" s="331">
        <v>50.71</v>
      </c>
      <c r="F613" s="331"/>
      <c r="G613" s="333">
        <f t="shared" si="14"/>
        <v>37.059999999985202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46125</v>
      </c>
      <c r="D614" s="299" t="s">
        <v>334</v>
      </c>
      <c r="E614" s="331">
        <v>11.06</v>
      </c>
      <c r="F614" s="331"/>
      <c r="G614" s="333">
        <f t="shared" si="14"/>
        <v>87.769999999985203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46125</v>
      </c>
      <c r="D615" s="299" t="s">
        <v>295</v>
      </c>
      <c r="E615" s="331">
        <v>35.979999999999997</v>
      </c>
      <c r="F615" s="331"/>
      <c r="G615" s="333">
        <f t="shared" si="14"/>
        <v>98.829999999985205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46125</v>
      </c>
      <c r="D616" s="299" t="s">
        <v>347</v>
      </c>
      <c r="E616" s="331">
        <v>7.83</v>
      </c>
      <c r="F616" s="331"/>
      <c r="G616" s="333">
        <f t="shared" si="14"/>
        <v>134.80999999998519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3</v>
      </c>
      <c r="C617" s="298">
        <v>46125</v>
      </c>
      <c r="D617" s="299" t="s">
        <v>348</v>
      </c>
      <c r="E617" s="331">
        <v>4.1900000000000004</v>
      </c>
      <c r="F617" s="331"/>
      <c r="G617" s="333">
        <f t="shared" si="14"/>
        <v>142.63999999998521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46125</v>
      </c>
      <c r="D618" s="299" t="s">
        <v>349</v>
      </c>
      <c r="E618" s="331">
        <v>39.25</v>
      </c>
      <c r="F618" s="331"/>
      <c r="G618" s="333">
        <f t="shared" si="14"/>
        <v>146.8299999999852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287</v>
      </c>
      <c r="B619" s="330" t="s">
        <v>287</v>
      </c>
      <c r="C619" s="298">
        <v>46125</v>
      </c>
      <c r="D619" s="299" t="s">
        <v>350</v>
      </c>
      <c r="E619" s="331">
        <v>318.36</v>
      </c>
      <c r="F619" s="331">
        <v>318.36</v>
      </c>
      <c r="G619" s="333">
        <f t="shared" si="14"/>
        <v>186.0799999999852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19</v>
      </c>
      <c r="C620" s="298">
        <v>46125</v>
      </c>
      <c r="D620" s="299" t="s">
        <v>191</v>
      </c>
      <c r="E620" s="331">
        <v>200</v>
      </c>
      <c r="F620" s="331"/>
      <c r="G620" s="333">
        <f t="shared" si="14"/>
        <v>186.0799999999852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46124</v>
      </c>
      <c r="D621" s="299" t="s">
        <v>304</v>
      </c>
      <c r="E621" s="331">
        <v>136.05000000000001</v>
      </c>
      <c r="F621" s="331"/>
      <c r="G621" s="333">
        <f t="shared" si="14"/>
        <v>386.0799999999852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46124</v>
      </c>
      <c r="D622" s="299" t="s">
        <v>348</v>
      </c>
      <c r="E622" s="331">
        <v>13.09</v>
      </c>
      <c r="F622" s="331"/>
      <c r="G622" s="333">
        <f t="shared" si="14"/>
        <v>522.12999999998522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46124</v>
      </c>
      <c r="D623" s="299" t="s">
        <v>319</v>
      </c>
      <c r="E623" s="331">
        <v>24.47</v>
      </c>
      <c r="F623" s="331"/>
      <c r="G623" s="333">
        <f t="shared" si="14"/>
        <v>535.21999999998525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8</v>
      </c>
      <c r="C624" s="298">
        <v>46124</v>
      </c>
      <c r="D624" s="299" t="s">
        <v>319</v>
      </c>
      <c r="E624" s="331">
        <v>14.29</v>
      </c>
      <c r="F624" s="331"/>
      <c r="G624" s="333">
        <f t="shared" si="14"/>
        <v>559.68999999998528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294</v>
      </c>
      <c r="B625" s="330">
        <v>22</v>
      </c>
      <c r="C625" s="298">
        <v>46124</v>
      </c>
      <c r="D625" s="299" t="s">
        <v>835</v>
      </c>
      <c r="E625" s="331">
        <v>9.57</v>
      </c>
      <c r="F625" s="331"/>
      <c r="G625" s="333">
        <f t="shared" si="14"/>
        <v>573.97999999998524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3</v>
      </c>
      <c r="C626" s="298">
        <v>46124</v>
      </c>
      <c r="D626" s="299" t="s">
        <v>351</v>
      </c>
      <c r="E626" s="331">
        <v>25</v>
      </c>
      <c r="F626" s="331"/>
      <c r="G626" s="333">
        <f t="shared" si="14"/>
        <v>583.54999999998529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22</v>
      </c>
      <c r="C627" s="298">
        <v>46123</v>
      </c>
      <c r="D627" s="299" t="s">
        <v>352</v>
      </c>
      <c r="E627" s="331">
        <v>19.16</v>
      </c>
      <c r="F627" s="331"/>
      <c r="G627" s="333">
        <f t="shared" si="14"/>
        <v>608.54999999998529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46123</v>
      </c>
      <c r="D628" s="299" t="s">
        <v>301</v>
      </c>
      <c r="E628" s="331">
        <v>20.91</v>
      </c>
      <c r="F628" s="331"/>
      <c r="G628" s="333">
        <f t="shared" si="14"/>
        <v>627.70999999998526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46123</v>
      </c>
      <c r="D629" s="299" t="s">
        <v>296</v>
      </c>
      <c r="E629" s="331">
        <v>12.44</v>
      </c>
      <c r="F629" s="331"/>
      <c r="G629" s="333">
        <f t="shared" si="14"/>
        <v>648.61999999998523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46123</v>
      </c>
      <c r="D630" s="299" t="s">
        <v>353</v>
      </c>
      <c r="E630" s="331">
        <v>41.34</v>
      </c>
      <c r="F630" s="331"/>
      <c r="G630" s="333">
        <f t="shared" si="14"/>
        <v>661.05999999998528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46122</v>
      </c>
      <c r="D631" s="299" t="s">
        <v>446</v>
      </c>
      <c r="E631" s="331">
        <v>-0.04</v>
      </c>
      <c r="F631" s="331"/>
      <c r="G631" s="333">
        <f t="shared" si="14"/>
        <v>702.39999999998531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5</v>
      </c>
      <c r="C632" s="298">
        <v>46122</v>
      </c>
      <c r="D632" s="299" t="s">
        <v>354</v>
      </c>
      <c r="E632" s="331">
        <v>372</v>
      </c>
      <c r="F632" s="331"/>
      <c r="G632" s="333">
        <f t="shared" si="14"/>
        <v>702.35999999998535</v>
      </c>
      <c r="H632" s="334" t="s">
        <v>298</v>
      </c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46122</v>
      </c>
      <c r="D633" s="299" t="s">
        <v>355</v>
      </c>
      <c r="E633" s="331">
        <v>15.22</v>
      </c>
      <c r="F633" s="331"/>
      <c r="G633" s="333">
        <f t="shared" si="14"/>
        <v>1074.3599999999853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3</v>
      </c>
      <c r="C634" s="298">
        <v>46122</v>
      </c>
      <c r="D634" s="299" t="s">
        <v>296</v>
      </c>
      <c r="E634" s="331">
        <v>9.5500000000000007</v>
      </c>
      <c r="F634" s="331"/>
      <c r="G634" s="333">
        <f t="shared" si="14"/>
        <v>1089.5799999999854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46122</v>
      </c>
      <c r="D635" s="299" t="s">
        <v>356</v>
      </c>
      <c r="E635" s="331">
        <v>52.65</v>
      </c>
      <c r="F635" s="331"/>
      <c r="G635" s="333">
        <f t="shared" si="14"/>
        <v>1099.1299999999853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46122</v>
      </c>
      <c r="D636" s="299" t="s">
        <v>311</v>
      </c>
      <c r="E636" s="331">
        <v>68.989999999999995</v>
      </c>
      <c r="F636" s="331"/>
      <c r="G636" s="333">
        <f t="shared" si="14"/>
        <v>1151.7799999999854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46122</v>
      </c>
      <c r="D637" s="299" t="s">
        <v>324</v>
      </c>
      <c r="E637" s="331">
        <v>17.37</v>
      </c>
      <c r="F637" s="331"/>
      <c r="G637" s="333">
        <f t="shared" si="14"/>
        <v>1220.7699999999854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46121</v>
      </c>
      <c r="D638" s="299" t="s">
        <v>357</v>
      </c>
      <c r="E638" s="331">
        <v>64.42</v>
      </c>
      <c r="F638" s="331"/>
      <c r="G638" s="333">
        <f t="shared" si="14"/>
        <v>1238.1399999999853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46121</v>
      </c>
      <c r="D639" s="299" t="s">
        <v>358</v>
      </c>
      <c r="E639" s="331">
        <v>9.4700000000000006</v>
      </c>
      <c r="F639" s="331"/>
      <c r="G639" s="333">
        <f t="shared" si="14"/>
        <v>1302.5599999999854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5</v>
      </c>
      <c r="C640" s="298">
        <v>46121</v>
      </c>
      <c r="D640" s="299" t="s">
        <v>854</v>
      </c>
      <c r="E640" s="331">
        <v>10.68</v>
      </c>
      <c r="F640" s="331"/>
      <c r="G640" s="333">
        <f t="shared" si="14"/>
        <v>1312.0299999999854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7</v>
      </c>
      <c r="C641" s="298">
        <v>46121</v>
      </c>
      <c r="D641" s="299" t="s">
        <v>359</v>
      </c>
      <c r="E641" s="331">
        <v>68.010000000000005</v>
      </c>
      <c r="F641" s="331"/>
      <c r="G641" s="333">
        <f t="shared" si="14"/>
        <v>1322.7099999999855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4</v>
      </c>
      <c r="C642" s="298">
        <v>46121</v>
      </c>
      <c r="D642" s="299" t="s">
        <v>310</v>
      </c>
      <c r="E642" s="331">
        <v>40.85</v>
      </c>
      <c r="F642" s="331"/>
      <c r="G642" s="333">
        <f t="shared" si="14"/>
        <v>1390.7199999999855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46121</v>
      </c>
      <c r="D643" s="299" t="s">
        <v>360</v>
      </c>
      <c r="E643" s="331">
        <v>25</v>
      </c>
      <c r="F643" s="331"/>
      <c r="G643" s="333">
        <f t="shared" si="14"/>
        <v>1431.5699999999854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18</v>
      </c>
      <c r="C644" s="298">
        <v>46120</v>
      </c>
      <c r="D644" s="299" t="s">
        <v>361</v>
      </c>
      <c r="E644" s="331">
        <v>400</v>
      </c>
      <c r="F644" s="331"/>
      <c r="G644" s="333">
        <f t="shared" si="14"/>
        <v>1456.5699999999854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335</v>
      </c>
      <c r="B645" s="330" t="s">
        <v>335</v>
      </c>
      <c r="C645" s="298">
        <v>46120</v>
      </c>
      <c r="D645" s="299" t="s">
        <v>447</v>
      </c>
      <c r="E645" s="331">
        <v>44.96</v>
      </c>
      <c r="F645" s="331"/>
      <c r="G645" s="333">
        <f t="shared" si="14"/>
        <v>1856.5699999999854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13</v>
      </c>
      <c r="C646" s="298">
        <v>46120</v>
      </c>
      <c r="D646" s="299" t="s">
        <v>182</v>
      </c>
      <c r="E646" s="331">
        <v>104.98</v>
      </c>
      <c r="F646" s="331"/>
      <c r="G646" s="333">
        <f t="shared" si="14"/>
        <v>1901.5299999999854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46120</v>
      </c>
      <c r="D647" s="299" t="s">
        <v>296</v>
      </c>
      <c r="E647" s="331">
        <v>13.8</v>
      </c>
      <c r="F647" s="331"/>
      <c r="G647" s="333">
        <f t="shared" si="14"/>
        <v>2006.5099999999854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46120</v>
      </c>
      <c r="D648" s="299" t="s">
        <v>295</v>
      </c>
      <c r="E648" s="331">
        <v>37.92</v>
      </c>
      <c r="F648" s="331"/>
      <c r="G648" s="333">
        <f t="shared" si="14"/>
        <v>2020.3099999999854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46120</v>
      </c>
      <c r="D649" s="299" t="s">
        <v>300</v>
      </c>
      <c r="E649" s="331">
        <v>56.68</v>
      </c>
      <c r="F649" s="331"/>
      <c r="G649" s="333">
        <f t="shared" si="14"/>
        <v>2058.2299999999855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46120</v>
      </c>
      <c r="D650" s="299" t="s">
        <v>362</v>
      </c>
      <c r="E650" s="331">
        <v>29.26</v>
      </c>
      <c r="F650" s="331"/>
      <c r="G650" s="333">
        <f t="shared" si="14"/>
        <v>2114.9099999999853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9</v>
      </c>
      <c r="C651" s="298">
        <v>46119</v>
      </c>
      <c r="D651" s="299" t="s">
        <v>58</v>
      </c>
      <c r="E651" s="331">
        <v>1281.53</v>
      </c>
      <c r="F651" s="331"/>
      <c r="G651" s="333">
        <f t="shared" si="14"/>
        <v>2144.1699999999855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4</v>
      </c>
      <c r="C652" s="298">
        <v>46119</v>
      </c>
      <c r="D652" s="299" t="s">
        <v>363</v>
      </c>
      <c r="E652" s="331">
        <v>25.84</v>
      </c>
      <c r="F652" s="331"/>
      <c r="G652" s="333">
        <f t="shared" si="14"/>
        <v>3425.6999999999853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8</v>
      </c>
      <c r="C653" s="298">
        <v>46119</v>
      </c>
      <c r="D653" s="299" t="s">
        <v>319</v>
      </c>
      <c r="E653" s="331">
        <v>12.05</v>
      </c>
      <c r="F653" s="331"/>
      <c r="G653" s="333">
        <f t="shared" si="14"/>
        <v>3451.5399999999854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46119</v>
      </c>
      <c r="D654" s="299" t="s">
        <v>334</v>
      </c>
      <c r="E654" s="331">
        <v>82.04</v>
      </c>
      <c r="F654" s="331"/>
      <c r="G654" s="333">
        <f t="shared" si="14"/>
        <v>3463.5899999999856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46119</v>
      </c>
      <c r="D655" s="299" t="s">
        <v>364</v>
      </c>
      <c r="E655" s="331">
        <v>22.92</v>
      </c>
      <c r="F655" s="331"/>
      <c r="G655" s="333">
        <f t="shared" si="14"/>
        <v>3545.6299999999856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46118</v>
      </c>
      <c r="D656" s="299" t="s">
        <v>365</v>
      </c>
      <c r="E656" s="331">
        <v>400</v>
      </c>
      <c r="F656" s="331"/>
      <c r="G656" s="333">
        <f t="shared" si="14"/>
        <v>3568.5499999999856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14</v>
      </c>
      <c r="C657" s="298">
        <v>46118</v>
      </c>
      <c r="D657" s="299" t="s">
        <v>366</v>
      </c>
      <c r="E657" s="331">
        <v>66.67</v>
      </c>
      <c r="F657" s="331"/>
      <c r="G657" s="333">
        <f t="shared" si="14"/>
        <v>3968.5499999999856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14</v>
      </c>
      <c r="C658" s="298">
        <v>46118</v>
      </c>
      <c r="D658" s="299" t="s">
        <v>367</v>
      </c>
      <c r="E658" s="331">
        <v>70.25</v>
      </c>
      <c r="F658" s="331"/>
      <c r="G658" s="333">
        <f t="shared" si="14"/>
        <v>4035.2199999999857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46117</v>
      </c>
      <c r="D659" s="299" t="s">
        <v>368</v>
      </c>
      <c r="E659" s="331">
        <v>25.6</v>
      </c>
      <c r="F659" s="331"/>
      <c r="G659" s="333">
        <f t="shared" si="14"/>
        <v>4105.4699999999857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46117</v>
      </c>
      <c r="D660" s="299" t="s">
        <v>319</v>
      </c>
      <c r="E660" s="331">
        <v>8.56</v>
      </c>
      <c r="F660" s="331"/>
      <c r="G660" s="333">
        <f t="shared" si="14"/>
        <v>4131.0699999999861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6</v>
      </c>
      <c r="C661" s="298">
        <v>46117</v>
      </c>
      <c r="D661" s="299" t="s">
        <v>369</v>
      </c>
      <c r="E661" s="331">
        <v>301.67</v>
      </c>
      <c r="F661" s="331"/>
      <c r="G661" s="333">
        <f t="shared" si="14"/>
        <v>4139.6299999999865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46116</v>
      </c>
      <c r="D662" s="299" t="s">
        <v>306</v>
      </c>
      <c r="E662" s="331">
        <v>176.85</v>
      </c>
      <c r="F662" s="331"/>
      <c r="G662" s="333">
        <f t="shared" si="14"/>
        <v>4441.2999999999865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46116</v>
      </c>
      <c r="D663" s="299" t="s">
        <v>311</v>
      </c>
      <c r="E663" s="331">
        <v>139.34</v>
      </c>
      <c r="F663" s="331"/>
      <c r="G663" s="333">
        <f t="shared" si="14"/>
        <v>4618.1499999999869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17</v>
      </c>
      <c r="C664" s="298">
        <v>46116</v>
      </c>
      <c r="D664" s="299" t="s">
        <v>370</v>
      </c>
      <c r="E664" s="331">
        <v>99</v>
      </c>
      <c r="F664" s="331"/>
      <c r="G664" s="333">
        <f t="shared" si="14"/>
        <v>4757.489999999987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46116</v>
      </c>
      <c r="D665" s="299" t="s">
        <v>371</v>
      </c>
      <c r="E665" s="331">
        <v>34</v>
      </c>
      <c r="F665" s="331"/>
      <c r="G665" s="333">
        <f t="shared" si="14"/>
        <v>4856.489999999987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3</v>
      </c>
      <c r="C666" s="298">
        <v>46116</v>
      </c>
      <c r="D666" s="299" t="s">
        <v>348</v>
      </c>
      <c r="E666" s="331">
        <v>10.24</v>
      </c>
      <c r="F666" s="331"/>
      <c r="G666" s="333">
        <f t="shared" si="14"/>
        <v>4890.489999999987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7</v>
      </c>
      <c r="C667" s="298">
        <v>46115</v>
      </c>
      <c r="D667" s="299" t="s">
        <v>372</v>
      </c>
      <c r="E667" s="331">
        <v>100</v>
      </c>
      <c r="F667" s="331"/>
      <c r="G667" s="333">
        <f t="shared" si="14"/>
        <v>4900.7299999999868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46115</v>
      </c>
      <c r="D668" s="299" t="s">
        <v>300</v>
      </c>
      <c r="E668" s="331">
        <v>7.68</v>
      </c>
      <c r="F668" s="331"/>
      <c r="G668" s="333">
        <f t="shared" si="14"/>
        <v>5000.7299999999868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46115</v>
      </c>
      <c r="D669" s="299" t="s">
        <v>296</v>
      </c>
      <c r="E669" s="331">
        <v>8.7200000000000006</v>
      </c>
      <c r="F669" s="331"/>
      <c r="G669" s="333">
        <f t="shared" si="14"/>
        <v>5008.4099999999871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46114</v>
      </c>
      <c r="D670" s="299" t="s">
        <v>373</v>
      </c>
      <c r="E670" s="331">
        <v>81.739999999999995</v>
      </c>
      <c r="F670" s="331"/>
      <c r="G670" s="333">
        <f t="shared" si="14"/>
        <v>5017.1299999999874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284</v>
      </c>
      <c r="B671" s="330">
        <v>36</v>
      </c>
      <c r="C671" s="298">
        <v>46114</v>
      </c>
      <c r="D671" s="299" t="s">
        <v>374</v>
      </c>
      <c r="E671" s="331">
        <v>50</v>
      </c>
      <c r="F671" s="331"/>
      <c r="G671" s="333">
        <f t="shared" si="14"/>
        <v>5098.8699999999872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46114</v>
      </c>
      <c r="D672" s="299" t="s">
        <v>375</v>
      </c>
      <c r="E672" s="331">
        <v>6.37</v>
      </c>
      <c r="F672" s="331"/>
      <c r="G672" s="333">
        <f t="shared" si="14"/>
        <v>5148.8699999999872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46114</v>
      </c>
      <c r="D673" s="299" t="s">
        <v>326</v>
      </c>
      <c r="E673" s="331">
        <v>55.22</v>
      </c>
      <c r="F673" s="331"/>
      <c r="G673" s="333">
        <f t="shared" si="14"/>
        <v>5155.239999999987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46114</v>
      </c>
      <c r="D674" s="299" t="s">
        <v>319</v>
      </c>
      <c r="E674" s="331">
        <v>8.5</v>
      </c>
      <c r="F674" s="331"/>
      <c r="G674" s="333">
        <f t="shared" si="14"/>
        <v>5210.4599999999873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46114</v>
      </c>
      <c r="D675" s="299" t="s">
        <v>334</v>
      </c>
      <c r="E675" s="331">
        <v>38.99</v>
      </c>
      <c r="F675" s="331"/>
      <c r="G675" s="333">
        <f t="shared" si="14"/>
        <v>5218.9599999999873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291</v>
      </c>
      <c r="B676" s="330">
        <v>39</v>
      </c>
      <c r="C676" s="298">
        <v>46113</v>
      </c>
      <c r="D676" s="299" t="s">
        <v>292</v>
      </c>
      <c r="E676" s="331"/>
      <c r="F676" s="331">
        <v>2763.78</v>
      </c>
      <c r="G676" s="333">
        <f t="shared" si="14"/>
        <v>5257.9499999999871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46113</v>
      </c>
      <c r="D677" s="299" t="s">
        <v>296</v>
      </c>
      <c r="E677" s="331">
        <v>36.090000000000003</v>
      </c>
      <c r="F677" s="331"/>
      <c r="G677" s="333">
        <f t="shared" si="14"/>
        <v>2494.1699999999869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46113</v>
      </c>
      <c r="D678" s="299" t="s">
        <v>310</v>
      </c>
      <c r="E678" s="331">
        <v>80</v>
      </c>
      <c r="F678" s="331"/>
      <c r="G678" s="333">
        <f t="shared" si="14"/>
        <v>2530.259999999987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7</v>
      </c>
      <c r="C679" s="298">
        <v>46113</v>
      </c>
      <c r="D679" s="299" t="s">
        <v>320</v>
      </c>
      <c r="E679" s="331">
        <v>47.84</v>
      </c>
      <c r="F679" s="331"/>
      <c r="G679" s="333">
        <f t="shared" si="14"/>
        <v>2610.259999999987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7</v>
      </c>
      <c r="C680" s="298">
        <v>46113</v>
      </c>
      <c r="D680" s="299" t="s">
        <v>320</v>
      </c>
      <c r="E680" s="331">
        <v>21.25</v>
      </c>
      <c r="F680" s="331"/>
      <c r="G680" s="333">
        <f t="shared" si="14"/>
        <v>2658.0999999999872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46113</v>
      </c>
      <c r="D681" s="299" t="s">
        <v>376</v>
      </c>
      <c r="E681" s="331">
        <v>42.9</v>
      </c>
      <c r="F681" s="331"/>
      <c r="G681" s="333">
        <f t="shared" si="14"/>
        <v>2679.3499999999872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284</v>
      </c>
      <c r="B682" s="330">
        <v>37</v>
      </c>
      <c r="C682" s="298">
        <v>46112</v>
      </c>
      <c r="D682" s="299" t="s">
        <v>377</v>
      </c>
      <c r="E682" s="331">
        <v>4309.58</v>
      </c>
      <c r="F682" s="331"/>
      <c r="G682" s="333">
        <f t="shared" si="14"/>
        <v>2722.2499999999873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286</v>
      </c>
      <c r="B683" s="330">
        <v>25</v>
      </c>
      <c r="C683" s="298">
        <v>46112</v>
      </c>
      <c r="D683" s="298" t="s">
        <v>204</v>
      </c>
      <c r="E683" s="331">
        <v>350</v>
      </c>
      <c r="F683" s="331"/>
      <c r="G683" s="333">
        <f t="shared" si="14"/>
        <v>7031.8299999999872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286</v>
      </c>
      <c r="B684" s="330">
        <v>26</v>
      </c>
      <c r="C684" s="298">
        <v>46112</v>
      </c>
      <c r="D684" s="298" t="s">
        <v>205</v>
      </c>
      <c r="E684" s="331">
        <v>320</v>
      </c>
      <c r="F684" s="331"/>
      <c r="G684" s="333">
        <f t="shared" si="14"/>
        <v>7381.8299999999872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286</v>
      </c>
      <c r="B685" s="330">
        <v>27</v>
      </c>
      <c r="C685" s="298">
        <v>46112</v>
      </c>
      <c r="D685" s="298" t="s">
        <v>206</v>
      </c>
      <c r="E685" s="331">
        <v>25</v>
      </c>
      <c r="F685" s="331"/>
      <c r="G685" s="333">
        <f t="shared" si="14"/>
        <v>7701.8299999999872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286</v>
      </c>
      <c r="B686" s="330">
        <v>28</v>
      </c>
      <c r="C686" s="298">
        <v>46112</v>
      </c>
      <c r="D686" s="298" t="s">
        <v>207</v>
      </c>
      <c r="E686" s="331">
        <v>25</v>
      </c>
      <c r="F686" s="331"/>
      <c r="G686" s="333">
        <f t="shared" si="14"/>
        <v>7726.8299999999872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286</v>
      </c>
      <c r="B687" s="330">
        <v>29</v>
      </c>
      <c r="C687" s="298">
        <v>46112</v>
      </c>
      <c r="D687" s="298" t="s">
        <v>208</v>
      </c>
      <c r="E687" s="331">
        <v>45</v>
      </c>
      <c r="F687" s="331"/>
      <c r="G687" s="333">
        <f t="shared" si="14"/>
        <v>7751.8299999999872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286</v>
      </c>
      <c r="B688" s="330">
        <v>30</v>
      </c>
      <c r="C688" s="298">
        <v>46112</v>
      </c>
      <c r="D688" s="298" t="s">
        <v>209</v>
      </c>
      <c r="E688" s="331">
        <v>400</v>
      </c>
      <c r="F688" s="331"/>
      <c r="G688" s="333">
        <f t="shared" si="14"/>
        <v>7796.8299999999872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286</v>
      </c>
      <c r="B689" s="330">
        <v>31</v>
      </c>
      <c r="C689" s="298">
        <v>46112</v>
      </c>
      <c r="D689" s="298" t="s">
        <v>210</v>
      </c>
      <c r="E689" s="331">
        <v>375</v>
      </c>
      <c r="F689" s="331"/>
      <c r="G689" s="333">
        <f t="shared" si="14"/>
        <v>8196.8299999999872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32</v>
      </c>
      <c r="C690" s="298">
        <v>46112</v>
      </c>
      <c r="D690" s="298" t="s">
        <v>211</v>
      </c>
      <c r="E690" s="331">
        <v>100</v>
      </c>
      <c r="F690" s="331"/>
      <c r="G690" s="333">
        <f t="shared" si="14"/>
        <v>8571.8299999999872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33</v>
      </c>
      <c r="C691" s="298">
        <v>46112</v>
      </c>
      <c r="D691" s="298" t="s">
        <v>212</v>
      </c>
      <c r="E691" s="331">
        <v>85</v>
      </c>
      <c r="F691" s="331"/>
      <c r="G691" s="333">
        <f t="shared" si="14"/>
        <v>8671.8299999999872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34</v>
      </c>
      <c r="C692" s="298">
        <v>46112</v>
      </c>
      <c r="D692" s="298" t="s">
        <v>213</v>
      </c>
      <c r="E692" s="331">
        <v>230</v>
      </c>
      <c r="F692" s="331"/>
      <c r="G692" s="333">
        <f t="shared" si="14"/>
        <v>8756.8299999999872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35</v>
      </c>
      <c r="C693" s="298">
        <v>46112</v>
      </c>
      <c r="D693" s="298" t="s">
        <v>214</v>
      </c>
      <c r="E693" s="331">
        <v>45</v>
      </c>
      <c r="F693" s="331"/>
      <c r="G693" s="333">
        <f t="shared" si="14"/>
        <v>8986.8299999999872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46112</v>
      </c>
      <c r="D694" s="298" t="s">
        <v>378</v>
      </c>
      <c r="E694" s="331">
        <v>40</v>
      </c>
      <c r="F694" s="331"/>
      <c r="G694" s="333">
        <f t="shared" si="14"/>
        <v>9031.8299999999872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42</v>
      </c>
      <c r="C695" s="298">
        <v>46112</v>
      </c>
      <c r="D695" s="298" t="s">
        <v>200</v>
      </c>
      <c r="E695" s="331">
        <v>59</v>
      </c>
      <c r="F695" s="331"/>
      <c r="G695" s="333">
        <f t="shared" si="14"/>
        <v>9071.8299999999872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43</v>
      </c>
      <c r="C696" s="298">
        <v>46112</v>
      </c>
      <c r="D696" s="298" t="s">
        <v>201</v>
      </c>
      <c r="E696" s="331">
        <v>42.84</v>
      </c>
      <c r="F696" s="331"/>
      <c r="G696" s="333">
        <f t="shared" si="14"/>
        <v>9130.8299999999872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46112</v>
      </c>
      <c r="D697" s="298" t="s">
        <v>300</v>
      </c>
      <c r="E697" s="331">
        <v>57.21</v>
      </c>
      <c r="F697" s="331"/>
      <c r="G697" s="333">
        <f t="shared" si="14"/>
        <v>9173.6699999999873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46112</v>
      </c>
      <c r="D698" s="298" t="s">
        <v>296</v>
      </c>
      <c r="E698" s="331">
        <v>11.18</v>
      </c>
      <c r="F698" s="331"/>
      <c r="G698" s="333">
        <f t="shared" si="14"/>
        <v>9230.8799999999865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10</v>
      </c>
      <c r="C699" s="298">
        <v>46112</v>
      </c>
      <c r="D699" s="298" t="s">
        <v>176</v>
      </c>
      <c r="E699" s="331">
        <v>17.899999999999999</v>
      </c>
      <c r="F699" s="331"/>
      <c r="G699" s="333">
        <f t="shared" si="14"/>
        <v>9242.0599999999868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46111</v>
      </c>
      <c r="D700" s="298" t="s">
        <v>334</v>
      </c>
      <c r="E700" s="331">
        <v>23.83</v>
      </c>
      <c r="F700" s="331"/>
      <c r="G700" s="333">
        <f t="shared" si="14"/>
        <v>9259.9599999999864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291</v>
      </c>
      <c r="B701" s="330">
        <v>38</v>
      </c>
      <c r="C701" s="298">
        <v>46111</v>
      </c>
      <c r="D701" s="299" t="s">
        <v>293</v>
      </c>
      <c r="E701" s="331"/>
      <c r="F701" s="331">
        <v>4278.1400000000003</v>
      </c>
      <c r="G701" s="333">
        <f t="shared" si="14"/>
        <v>9283.7899999999863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3</v>
      </c>
      <c r="C702" s="298">
        <v>46111</v>
      </c>
      <c r="D702" s="299" t="s">
        <v>351</v>
      </c>
      <c r="E702" s="331">
        <v>30</v>
      </c>
      <c r="F702" s="331"/>
      <c r="G702" s="333">
        <f t="shared" si="14"/>
        <v>5005.649999999986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46111</v>
      </c>
      <c r="D703" s="299" t="s">
        <v>300</v>
      </c>
      <c r="E703" s="331">
        <v>15.96</v>
      </c>
      <c r="F703" s="331"/>
      <c r="G703" s="333">
        <f t="shared" si="14"/>
        <v>5035.649999999986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46111</v>
      </c>
      <c r="D704" s="299" t="s">
        <v>379</v>
      </c>
      <c r="E704" s="331">
        <v>18.96</v>
      </c>
      <c r="F704" s="331"/>
      <c r="G704" s="333">
        <f t="shared" si="14"/>
        <v>5051.609999999986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46110</v>
      </c>
      <c r="D705" s="299" t="s">
        <v>311</v>
      </c>
      <c r="E705" s="331">
        <v>144.22</v>
      </c>
      <c r="F705" s="331"/>
      <c r="G705" s="333">
        <f t="shared" si="14"/>
        <v>5070.5699999999861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7</v>
      </c>
      <c r="C706" s="298">
        <v>46110</v>
      </c>
      <c r="D706" s="299" t="s">
        <v>380</v>
      </c>
      <c r="E706" s="331">
        <v>181.04</v>
      </c>
      <c r="F706" s="331"/>
      <c r="G706" s="333">
        <f t="shared" si="14"/>
        <v>5214.7899999999863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46110</v>
      </c>
      <c r="D707" s="299" t="s">
        <v>381</v>
      </c>
      <c r="E707" s="331">
        <v>196.9</v>
      </c>
      <c r="F707" s="331"/>
      <c r="G707" s="333">
        <f t="shared" si="14"/>
        <v>5395.8299999999863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46110</v>
      </c>
      <c r="D708" s="299" t="s">
        <v>382</v>
      </c>
      <c r="E708" s="331">
        <v>7.5</v>
      </c>
      <c r="F708" s="331"/>
      <c r="G708" s="333">
        <f t="shared" si="14"/>
        <v>5592.7299999999859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8</v>
      </c>
      <c r="C709" s="298">
        <v>46109</v>
      </c>
      <c r="D709" s="299" t="s">
        <v>319</v>
      </c>
      <c r="E709" s="331">
        <v>11.7</v>
      </c>
      <c r="F709" s="331"/>
      <c r="G709" s="333">
        <f t="shared" si="14"/>
        <v>5600.2299999999859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46109</v>
      </c>
      <c r="D710" s="299" t="s">
        <v>308</v>
      </c>
      <c r="E710" s="331">
        <v>210.76</v>
      </c>
      <c r="F710" s="331"/>
      <c r="G710" s="333">
        <f t="shared" si="14"/>
        <v>5611.9299999999857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4</v>
      </c>
      <c r="C711" s="298">
        <v>46109</v>
      </c>
      <c r="D711" s="299" t="s">
        <v>310</v>
      </c>
      <c r="E711" s="331">
        <v>46.9</v>
      </c>
      <c r="F711" s="331"/>
      <c r="G711" s="333">
        <f t="shared" si="14"/>
        <v>5822.689999999986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46109</v>
      </c>
      <c r="D712" s="299" t="s">
        <v>329</v>
      </c>
      <c r="E712" s="331">
        <v>179.1</v>
      </c>
      <c r="F712" s="331"/>
      <c r="G712" s="333">
        <f t="shared" si="14"/>
        <v>5869.5899999999856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46109</v>
      </c>
      <c r="D713" s="299" t="s">
        <v>308</v>
      </c>
      <c r="E713" s="331">
        <v>31.97</v>
      </c>
      <c r="F713" s="331"/>
      <c r="G713" s="333">
        <f t="shared" si="14"/>
        <v>6048.689999999986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46109</v>
      </c>
      <c r="D714" s="299" t="s">
        <v>308</v>
      </c>
      <c r="E714" s="331">
        <v>12.19</v>
      </c>
      <c r="F714" s="331"/>
      <c r="G714" s="333">
        <f t="shared" si="14"/>
        <v>6080.6599999999862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291</v>
      </c>
      <c r="B715" s="330">
        <v>41</v>
      </c>
      <c r="C715" s="298">
        <v>46108</v>
      </c>
      <c r="D715" s="299" t="s">
        <v>383</v>
      </c>
      <c r="E715" s="331"/>
      <c r="F715" s="331">
        <v>400</v>
      </c>
      <c r="G715" s="333">
        <f t="shared" si="14"/>
        <v>6092.8499999999858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46108</v>
      </c>
      <c r="D716" s="299" t="s">
        <v>301</v>
      </c>
      <c r="E716" s="331">
        <v>19.5</v>
      </c>
      <c r="F716" s="331"/>
      <c r="G716" s="333">
        <f t="shared" si="14"/>
        <v>5692.8499999999858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46108</v>
      </c>
      <c r="D717" s="299" t="s">
        <v>296</v>
      </c>
      <c r="E717" s="331">
        <v>11.48</v>
      </c>
      <c r="F717" s="331"/>
      <c r="G717" s="333">
        <f t="shared" si="14"/>
        <v>5712.3499999999858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46108</v>
      </c>
      <c r="D718" s="299" t="s">
        <v>334</v>
      </c>
      <c r="E718" s="331">
        <v>11.46</v>
      </c>
      <c r="F718" s="331"/>
      <c r="G718" s="333">
        <f t="shared" si="14"/>
        <v>5723.8299999999854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4</v>
      </c>
      <c r="C719" s="298">
        <v>46108</v>
      </c>
      <c r="D719" s="299" t="s">
        <v>334</v>
      </c>
      <c r="E719" s="331">
        <v>38.21</v>
      </c>
      <c r="F719" s="331"/>
      <c r="G719" s="333">
        <f t="shared" si="14"/>
        <v>5735.2899999999854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46108</v>
      </c>
      <c r="D720" s="299" t="s">
        <v>384</v>
      </c>
      <c r="E720" s="331">
        <v>69.95</v>
      </c>
      <c r="F720" s="331"/>
      <c r="G720" s="333">
        <f t="shared" si="14"/>
        <v>5773.4999999999854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46108</v>
      </c>
      <c r="D721" s="299" t="s">
        <v>348</v>
      </c>
      <c r="E721" s="331">
        <v>10.78</v>
      </c>
      <c r="F721" s="331"/>
      <c r="G721" s="333">
        <f t="shared" si="14"/>
        <v>5843.4499999999853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46108</v>
      </c>
      <c r="D722" s="299" t="s">
        <v>300</v>
      </c>
      <c r="E722" s="331">
        <v>15.84</v>
      </c>
      <c r="F722" s="331"/>
      <c r="G722" s="333">
        <f t="shared" si="14"/>
        <v>5854.229999999985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46108</v>
      </c>
      <c r="D723" s="299" t="s">
        <v>385</v>
      </c>
      <c r="E723" s="331">
        <v>22.48</v>
      </c>
      <c r="F723" s="331"/>
      <c r="G723" s="333">
        <f t="shared" si="14"/>
        <v>5870.0699999999852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46107</v>
      </c>
      <c r="D724" s="299" t="s">
        <v>358</v>
      </c>
      <c r="E724" s="331">
        <v>11.17</v>
      </c>
      <c r="F724" s="331"/>
      <c r="G724" s="333">
        <f t="shared" si="14"/>
        <v>5892.5499999999847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46107</v>
      </c>
      <c r="D725" s="299" t="s">
        <v>386</v>
      </c>
      <c r="E725" s="331">
        <v>14.38</v>
      </c>
      <c r="F725" s="331"/>
      <c r="G725" s="333">
        <f t="shared" si="14"/>
        <v>5903.7199999999848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46107</v>
      </c>
      <c r="D726" s="299" t="s">
        <v>387</v>
      </c>
      <c r="E726" s="331">
        <v>45</v>
      </c>
      <c r="F726" s="331"/>
      <c r="G726" s="333">
        <f t="shared" si="14"/>
        <v>5918.0999999999849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46107</v>
      </c>
      <c r="D727" s="299" t="s">
        <v>324</v>
      </c>
      <c r="E727" s="331">
        <v>9.0299999999999994</v>
      </c>
      <c r="F727" s="331"/>
      <c r="G727" s="333">
        <f t="shared" si="14"/>
        <v>5963.0999999999849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46107</v>
      </c>
      <c r="D728" s="299" t="s">
        <v>301</v>
      </c>
      <c r="E728" s="331">
        <v>30</v>
      </c>
      <c r="F728" s="331"/>
      <c r="G728" s="333">
        <f t="shared" si="14"/>
        <v>5972.1299999999846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46106</v>
      </c>
      <c r="D729" s="299" t="s">
        <v>388</v>
      </c>
      <c r="E729" s="331">
        <v>12</v>
      </c>
      <c r="F729" s="331"/>
      <c r="G729" s="333">
        <f t="shared" si="14"/>
        <v>6002.1299999999846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46106</v>
      </c>
      <c r="D730" s="299" t="s">
        <v>389</v>
      </c>
      <c r="E730" s="331">
        <v>20</v>
      </c>
      <c r="F730" s="331"/>
      <c r="G730" s="333">
        <f t="shared" si="14"/>
        <v>6014.1299999999846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46106</v>
      </c>
      <c r="D731" s="299" t="s">
        <v>296</v>
      </c>
      <c r="E731" s="331">
        <v>21.05</v>
      </c>
      <c r="F731" s="331"/>
      <c r="G731" s="333">
        <f t="shared" si="14"/>
        <v>6034.1299999999846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4</v>
      </c>
      <c r="C732" s="298">
        <v>46106</v>
      </c>
      <c r="D732" s="299" t="s">
        <v>296</v>
      </c>
      <c r="E732" s="331">
        <v>38.58</v>
      </c>
      <c r="F732" s="331"/>
      <c r="G732" s="333">
        <f t="shared" si="14"/>
        <v>6055.1799999999848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12</v>
      </c>
      <c r="C733" s="298">
        <v>46106</v>
      </c>
      <c r="D733" s="299" t="s">
        <v>314</v>
      </c>
      <c r="E733" s="331">
        <v>204.47</v>
      </c>
      <c r="F733" s="331"/>
      <c r="G733" s="333">
        <f t="shared" si="14"/>
        <v>6093.7599999999848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24</v>
      </c>
      <c r="C734" s="298">
        <v>46105</v>
      </c>
      <c r="D734" s="299" t="s">
        <v>860</v>
      </c>
      <c r="E734" s="331">
        <v>86.58</v>
      </c>
      <c r="F734" s="331"/>
      <c r="G734" s="333">
        <f t="shared" si="14"/>
        <v>6298.229999999985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6</v>
      </c>
      <c r="C735" s="298">
        <v>46105</v>
      </c>
      <c r="D735" s="299" t="s">
        <v>389</v>
      </c>
      <c r="E735" s="331">
        <v>20</v>
      </c>
      <c r="F735" s="331"/>
      <c r="G735" s="333">
        <f t="shared" si="14"/>
        <v>6384.8099999999849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46105</v>
      </c>
      <c r="D736" s="299" t="s">
        <v>390</v>
      </c>
      <c r="E736" s="331">
        <v>15.29</v>
      </c>
      <c r="F736" s="331"/>
      <c r="G736" s="333">
        <f t="shared" si="14"/>
        <v>6404.8099999999849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46105</v>
      </c>
      <c r="D737" s="299" t="s">
        <v>308</v>
      </c>
      <c r="E737" s="331">
        <v>47.99</v>
      </c>
      <c r="F737" s="331"/>
      <c r="G737" s="333">
        <f t="shared" si="14"/>
        <v>6420.0999999999849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23</v>
      </c>
      <c r="C738" s="298">
        <v>46104</v>
      </c>
      <c r="D738" s="299" t="s">
        <v>67</v>
      </c>
      <c r="E738" s="331">
        <v>650.88</v>
      </c>
      <c r="F738" s="331"/>
      <c r="G738" s="333">
        <f t="shared" si="14"/>
        <v>6468.0899999999847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46104</v>
      </c>
      <c r="D739" s="299" t="s">
        <v>391</v>
      </c>
      <c r="E739" s="331">
        <v>46</v>
      </c>
      <c r="F739" s="331"/>
      <c r="G739" s="333">
        <f t="shared" si="14"/>
        <v>7118.9699999999848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46103</v>
      </c>
      <c r="D740" s="299" t="s">
        <v>392</v>
      </c>
      <c r="E740" s="331">
        <v>24.81</v>
      </c>
      <c r="F740" s="331"/>
      <c r="G740" s="333">
        <f t="shared" si="14"/>
        <v>7164.9699999999848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46103</v>
      </c>
      <c r="D741" s="299" t="s">
        <v>296</v>
      </c>
      <c r="E741" s="331">
        <v>28.77</v>
      </c>
      <c r="F741" s="331"/>
      <c r="G741" s="333">
        <f t="shared" si="14"/>
        <v>7189.7799999999852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46103</v>
      </c>
      <c r="D742" s="299" t="s">
        <v>296</v>
      </c>
      <c r="E742" s="331">
        <v>11.9</v>
      </c>
      <c r="F742" s="331"/>
      <c r="G742" s="333">
        <f t="shared" si="14"/>
        <v>7218.5499999999856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46103</v>
      </c>
      <c r="D743" s="299" t="s">
        <v>300</v>
      </c>
      <c r="E743" s="331">
        <v>42.59</v>
      </c>
      <c r="F743" s="331"/>
      <c r="G743" s="333">
        <f t="shared" si="14"/>
        <v>7230.4499999999853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46103</v>
      </c>
      <c r="D744" s="299" t="s">
        <v>300</v>
      </c>
      <c r="E744" s="331">
        <v>17.579999999999998</v>
      </c>
      <c r="F744" s="331"/>
      <c r="G744" s="333">
        <f t="shared" si="14"/>
        <v>7273.0399999999854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1</v>
      </c>
      <c r="C745" s="298">
        <v>46103</v>
      </c>
      <c r="D745" s="299" t="s">
        <v>300</v>
      </c>
      <c r="E745" s="331">
        <v>11.99</v>
      </c>
      <c r="F745" s="331"/>
      <c r="G745" s="333">
        <f t="shared" si="14"/>
        <v>7290.6199999999853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1</v>
      </c>
      <c r="C746" s="298">
        <v>46103</v>
      </c>
      <c r="D746" s="299" t="s">
        <v>311</v>
      </c>
      <c r="E746" s="331">
        <v>81.31</v>
      </c>
      <c r="F746" s="331"/>
      <c r="G746" s="333">
        <f t="shared" si="14"/>
        <v>7302.6099999999851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46103</v>
      </c>
      <c r="D747" s="299" t="s">
        <v>393</v>
      </c>
      <c r="E747" s="331">
        <v>38.44</v>
      </c>
      <c r="F747" s="331"/>
      <c r="G747" s="333">
        <f t="shared" si="14"/>
        <v>7383.9199999999855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46103</v>
      </c>
      <c r="D748" s="299" t="s">
        <v>394</v>
      </c>
      <c r="E748" s="331">
        <v>35.700000000000003</v>
      </c>
      <c r="F748" s="331"/>
      <c r="G748" s="333">
        <f t="shared" si="14"/>
        <v>7422.3599999999851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46102</v>
      </c>
      <c r="D749" s="299" t="s">
        <v>300</v>
      </c>
      <c r="E749" s="331">
        <v>10.64</v>
      </c>
      <c r="F749" s="331"/>
      <c r="G749" s="333">
        <f t="shared" si="14"/>
        <v>7458.0599999999849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46102</v>
      </c>
      <c r="D750" s="299" t="s">
        <v>300</v>
      </c>
      <c r="E750" s="331">
        <v>28.69</v>
      </c>
      <c r="F750" s="331"/>
      <c r="G750" s="333">
        <f t="shared" si="14"/>
        <v>7468.6999999999853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3</v>
      </c>
      <c r="C751" s="298">
        <v>46102</v>
      </c>
      <c r="D751" s="299" t="s">
        <v>348</v>
      </c>
      <c r="E751" s="331">
        <v>11.59</v>
      </c>
      <c r="F751" s="331"/>
      <c r="G751" s="333">
        <f t="shared" si="14"/>
        <v>7497.3899999999849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291</v>
      </c>
      <c r="B752" s="330">
        <v>41</v>
      </c>
      <c r="C752" s="298">
        <v>46102</v>
      </c>
      <c r="D752" s="299" t="s">
        <v>383</v>
      </c>
      <c r="E752" s="331"/>
      <c r="F752" s="331">
        <v>400</v>
      </c>
      <c r="G752" s="333">
        <f t="shared" si="14"/>
        <v>7508.979999999985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5</v>
      </c>
      <c r="C753" s="298">
        <v>46102</v>
      </c>
      <c r="D753" s="299" t="s">
        <v>395</v>
      </c>
      <c r="E753" s="331">
        <v>170</v>
      </c>
      <c r="F753" s="331"/>
      <c r="G753" s="333">
        <f t="shared" si="14"/>
        <v>7108.979999999985</v>
      </c>
      <c r="H753" s="334" t="s">
        <v>298</v>
      </c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5</v>
      </c>
      <c r="C754" s="298">
        <v>46102</v>
      </c>
      <c r="D754" s="299" t="s">
        <v>354</v>
      </c>
      <c r="E754" s="331">
        <v>70</v>
      </c>
      <c r="F754" s="331"/>
      <c r="G754" s="333">
        <f t="shared" si="14"/>
        <v>7278.979999999985</v>
      </c>
      <c r="H754" s="334" t="s">
        <v>298</v>
      </c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5</v>
      </c>
      <c r="C755" s="298">
        <v>46102</v>
      </c>
      <c r="D755" s="299" t="s">
        <v>396</v>
      </c>
      <c r="E755" s="331">
        <v>40</v>
      </c>
      <c r="F755" s="331"/>
      <c r="G755" s="333">
        <f t="shared" ref="G755:G1009" si="15">G756-E755+F755</f>
        <v>7348.979999999985</v>
      </c>
      <c r="H755" s="334" t="s">
        <v>298</v>
      </c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3</v>
      </c>
      <c r="C756" s="298">
        <v>46102</v>
      </c>
      <c r="D756" s="299" t="s">
        <v>348</v>
      </c>
      <c r="E756" s="331">
        <v>25</v>
      </c>
      <c r="F756" s="331"/>
      <c r="G756" s="333">
        <f t="shared" si="15"/>
        <v>7388.979999999985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46102</v>
      </c>
      <c r="D757" s="299" t="s">
        <v>304</v>
      </c>
      <c r="E757" s="331">
        <v>65.19</v>
      </c>
      <c r="F757" s="331"/>
      <c r="G757" s="333">
        <f t="shared" si="15"/>
        <v>7413.979999999985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46102</v>
      </c>
      <c r="D758" s="299" t="s">
        <v>310</v>
      </c>
      <c r="E758" s="331">
        <v>37.450000000000003</v>
      </c>
      <c r="F758" s="331"/>
      <c r="G758" s="333">
        <f t="shared" si="15"/>
        <v>7479.1699999999846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46101</v>
      </c>
      <c r="D759" s="299" t="s">
        <v>356</v>
      </c>
      <c r="E759" s="331">
        <v>65.099999999999994</v>
      </c>
      <c r="F759" s="331"/>
      <c r="G759" s="333">
        <f t="shared" si="15"/>
        <v>7516.6199999999844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22</v>
      </c>
      <c r="C760" s="298">
        <v>46101</v>
      </c>
      <c r="D760" s="299" t="s">
        <v>323</v>
      </c>
      <c r="E760" s="331">
        <v>20.22</v>
      </c>
      <c r="F760" s="331"/>
      <c r="G760" s="333">
        <f t="shared" si="15"/>
        <v>7581.7199999999848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46101</v>
      </c>
      <c r="D761" s="299" t="s">
        <v>433</v>
      </c>
      <c r="E761" s="331">
        <v>-73</v>
      </c>
      <c r="F761" s="331"/>
      <c r="G761" s="333">
        <f t="shared" si="15"/>
        <v>7601.939999999985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6</v>
      </c>
      <c r="C762" s="298">
        <v>46101</v>
      </c>
      <c r="D762" s="299" t="s">
        <v>300</v>
      </c>
      <c r="E762" s="331">
        <v>34.68</v>
      </c>
      <c r="F762" s="331"/>
      <c r="G762" s="333">
        <f t="shared" si="15"/>
        <v>7528.939999999985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46101</v>
      </c>
      <c r="D763" s="299" t="s">
        <v>397</v>
      </c>
      <c r="E763" s="331">
        <v>10.63</v>
      </c>
      <c r="F763" s="331"/>
      <c r="G763" s="333">
        <f t="shared" si="15"/>
        <v>7563.6199999999853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5</v>
      </c>
      <c r="C764" s="298">
        <v>46101</v>
      </c>
      <c r="D764" s="299" t="s">
        <v>398</v>
      </c>
      <c r="E764" s="331">
        <v>106.49</v>
      </c>
      <c r="F764" s="331"/>
      <c r="G764" s="333">
        <f t="shared" si="15"/>
        <v>7574.2499999999854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46100</v>
      </c>
      <c r="D765" s="299" t="s">
        <v>357</v>
      </c>
      <c r="E765" s="331">
        <v>16.739999999999998</v>
      </c>
      <c r="F765" s="331"/>
      <c r="G765" s="333">
        <f t="shared" si="15"/>
        <v>7680.7399999999852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46100</v>
      </c>
      <c r="D766" s="299" t="s">
        <v>399</v>
      </c>
      <c r="E766" s="331">
        <v>108.54</v>
      </c>
      <c r="F766" s="331"/>
      <c r="G766" s="333">
        <f t="shared" si="15"/>
        <v>7697.479999999985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46100</v>
      </c>
      <c r="D767" s="299" t="s">
        <v>835</v>
      </c>
      <c r="E767" s="331">
        <v>12.77</v>
      </c>
      <c r="F767" s="331"/>
      <c r="G767" s="333">
        <f t="shared" si="15"/>
        <v>7806.019999999985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8</v>
      </c>
      <c r="C768" s="298">
        <v>46100</v>
      </c>
      <c r="D768" s="299" t="s">
        <v>334</v>
      </c>
      <c r="E768" s="331">
        <v>28.33</v>
      </c>
      <c r="F768" s="331"/>
      <c r="G768" s="333">
        <f t="shared" si="15"/>
        <v>7818.7899999999854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46100</v>
      </c>
      <c r="D769" s="299" t="s">
        <v>358</v>
      </c>
      <c r="E769" s="331">
        <v>17.45</v>
      </c>
      <c r="F769" s="331"/>
      <c r="G769" s="333">
        <f t="shared" si="15"/>
        <v>7847.1199999999853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22</v>
      </c>
      <c r="C770" s="298">
        <v>46100</v>
      </c>
      <c r="D770" s="299" t="s">
        <v>328</v>
      </c>
      <c r="E770" s="331">
        <v>7.46</v>
      </c>
      <c r="F770" s="331"/>
      <c r="G770" s="333">
        <f t="shared" si="15"/>
        <v>7864.5699999999852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335</v>
      </c>
      <c r="B771" s="330" t="s">
        <v>335</v>
      </c>
      <c r="C771" s="298">
        <v>46100</v>
      </c>
      <c r="D771" s="299" t="s">
        <v>336</v>
      </c>
      <c r="E771" s="331">
        <v>172.29</v>
      </c>
      <c r="F771" s="331"/>
      <c r="G771" s="333">
        <f t="shared" si="15"/>
        <v>7872.0299999999852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15</v>
      </c>
      <c r="C772" s="298">
        <v>46100</v>
      </c>
      <c r="D772" s="299" t="s">
        <v>185</v>
      </c>
      <c r="E772" s="331">
        <v>175.09</v>
      </c>
      <c r="F772" s="331"/>
      <c r="G772" s="333">
        <f t="shared" si="15"/>
        <v>8044.3199999999852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39</v>
      </c>
      <c r="C773" s="298">
        <v>46100</v>
      </c>
      <c r="D773" s="299" t="s">
        <v>292</v>
      </c>
      <c r="E773" s="331"/>
      <c r="F773" s="331">
        <v>2763.78</v>
      </c>
      <c r="G773" s="333">
        <f t="shared" si="15"/>
        <v>8219.4099999999853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46099</v>
      </c>
      <c r="D774" s="299" t="s">
        <v>400</v>
      </c>
      <c r="E774" s="331">
        <v>47.46</v>
      </c>
      <c r="F774" s="331"/>
      <c r="G774" s="333">
        <f t="shared" si="15"/>
        <v>5455.6299999999856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46099</v>
      </c>
      <c r="D775" s="299" t="s">
        <v>400</v>
      </c>
      <c r="E775" s="331">
        <v>15.01</v>
      </c>
      <c r="F775" s="331"/>
      <c r="G775" s="333">
        <f t="shared" si="15"/>
        <v>5503.0899999999856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291</v>
      </c>
      <c r="B776" s="330">
        <v>40</v>
      </c>
      <c r="C776" s="298">
        <v>46099</v>
      </c>
      <c r="D776" s="299" t="s">
        <v>316</v>
      </c>
      <c r="E776" s="331"/>
      <c r="F776" s="331">
        <v>838.67</v>
      </c>
      <c r="G776" s="333">
        <f t="shared" si="15"/>
        <v>5518.0999999999858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46099</v>
      </c>
      <c r="D777" s="299" t="s">
        <v>296</v>
      </c>
      <c r="E777" s="331">
        <v>14.67</v>
      </c>
      <c r="F777" s="331"/>
      <c r="G777" s="333">
        <f t="shared" si="15"/>
        <v>4679.4299999999857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4</v>
      </c>
      <c r="C778" s="298">
        <v>46099</v>
      </c>
      <c r="D778" s="299" t="s">
        <v>296</v>
      </c>
      <c r="E778" s="331">
        <v>40.22</v>
      </c>
      <c r="F778" s="331"/>
      <c r="G778" s="333">
        <f t="shared" si="15"/>
        <v>4694.0999999999858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46099</v>
      </c>
      <c r="D779" s="299" t="s">
        <v>295</v>
      </c>
      <c r="E779" s="331">
        <v>3.49</v>
      </c>
      <c r="F779" s="331"/>
      <c r="G779" s="333">
        <f t="shared" si="15"/>
        <v>4734.3199999999861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22</v>
      </c>
      <c r="C780" s="298">
        <v>46099</v>
      </c>
      <c r="D780" s="299" t="s">
        <v>401</v>
      </c>
      <c r="E780" s="331">
        <v>13.84</v>
      </c>
      <c r="F780" s="331"/>
      <c r="G780" s="333">
        <f t="shared" si="15"/>
        <v>4737.8099999999858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17</v>
      </c>
      <c r="C781" s="298">
        <v>46098</v>
      </c>
      <c r="D781" s="299" t="s">
        <v>188</v>
      </c>
      <c r="E781" s="331">
        <v>42.65</v>
      </c>
      <c r="F781" s="331"/>
      <c r="G781" s="333">
        <f t="shared" si="15"/>
        <v>4751.649999999986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23</v>
      </c>
      <c r="C782" s="298">
        <v>46098</v>
      </c>
      <c r="D782" s="299" t="s">
        <v>402</v>
      </c>
      <c r="E782" s="331">
        <v>529.46</v>
      </c>
      <c r="F782" s="331"/>
      <c r="G782" s="333">
        <f t="shared" si="15"/>
        <v>4794.2999999999856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43</v>
      </c>
      <c r="C783" s="298">
        <v>46098</v>
      </c>
      <c r="D783" s="299" t="s">
        <v>333</v>
      </c>
      <c r="E783" s="331">
        <v>22.35</v>
      </c>
      <c r="F783" s="331"/>
      <c r="G783" s="333">
        <f t="shared" si="15"/>
        <v>5323.7599999999857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42</v>
      </c>
      <c r="C784" s="298">
        <v>46098</v>
      </c>
      <c r="D784" s="299" t="s">
        <v>333</v>
      </c>
      <c r="E784" s="331">
        <v>37.25</v>
      </c>
      <c r="F784" s="331"/>
      <c r="G784" s="333">
        <f t="shared" si="15"/>
        <v>5346.109999999986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46098</v>
      </c>
      <c r="D785" s="299" t="s">
        <v>319</v>
      </c>
      <c r="E785" s="331">
        <v>3.99</v>
      </c>
      <c r="F785" s="331"/>
      <c r="G785" s="333">
        <f t="shared" si="15"/>
        <v>5383.359999999986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46098</v>
      </c>
      <c r="D786" s="299" t="s">
        <v>319</v>
      </c>
      <c r="E786" s="331">
        <v>24.47</v>
      </c>
      <c r="F786" s="331"/>
      <c r="G786" s="333">
        <f t="shared" si="15"/>
        <v>5387.3499999999858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21</v>
      </c>
      <c r="C787" s="298">
        <v>46098</v>
      </c>
      <c r="D787" s="299" t="s">
        <v>194</v>
      </c>
      <c r="E787" s="331">
        <v>75.599999999999994</v>
      </c>
      <c r="F787" s="331"/>
      <c r="G787" s="333">
        <f t="shared" si="15"/>
        <v>5411.8199999999861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5</v>
      </c>
      <c r="C788" s="298">
        <v>46097</v>
      </c>
      <c r="D788" s="299" t="s">
        <v>340</v>
      </c>
      <c r="E788" s="331">
        <v>21.3</v>
      </c>
      <c r="F788" s="331"/>
      <c r="G788" s="333">
        <f t="shared" si="15"/>
        <v>5487.4199999999864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11</v>
      </c>
      <c r="C789" s="298">
        <v>46097</v>
      </c>
      <c r="D789" s="299" t="s">
        <v>178</v>
      </c>
      <c r="E789" s="331">
        <v>267.91000000000003</v>
      </c>
      <c r="F789" s="331"/>
      <c r="G789" s="333">
        <f t="shared" si="15"/>
        <v>5508.7199999999866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46097</v>
      </c>
      <c r="D790" s="299" t="s">
        <v>403</v>
      </c>
      <c r="E790" s="331"/>
      <c r="F790" s="331">
        <v>80</v>
      </c>
      <c r="G790" s="333">
        <f t="shared" si="15"/>
        <v>5776.6299999999865</v>
      </c>
      <c r="H790" s="334" t="s">
        <v>298</v>
      </c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46097</v>
      </c>
      <c r="D791" s="299" t="s">
        <v>302</v>
      </c>
      <c r="E791" s="331">
        <v>80</v>
      </c>
      <c r="F791" s="331"/>
      <c r="G791" s="333">
        <f t="shared" si="15"/>
        <v>5696.6299999999865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4</v>
      </c>
      <c r="C792" s="298">
        <v>46097</v>
      </c>
      <c r="D792" s="299" t="s">
        <v>310</v>
      </c>
      <c r="E792" s="331">
        <v>42.47</v>
      </c>
      <c r="F792" s="331"/>
      <c r="G792" s="333">
        <f t="shared" si="15"/>
        <v>5776.6299999999865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46097</v>
      </c>
      <c r="D793" s="299" t="s">
        <v>296</v>
      </c>
      <c r="E793" s="331">
        <v>11.18</v>
      </c>
      <c r="F793" s="331"/>
      <c r="G793" s="333">
        <f t="shared" si="15"/>
        <v>5819.0999999999867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46096</v>
      </c>
      <c r="D794" s="299" t="s">
        <v>404</v>
      </c>
      <c r="E794" s="331">
        <v>38.67</v>
      </c>
      <c r="F794" s="331"/>
      <c r="G794" s="333">
        <f t="shared" si="15"/>
        <v>5830.279999999987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46096</v>
      </c>
      <c r="D795" s="299" t="s">
        <v>348</v>
      </c>
      <c r="E795" s="331">
        <v>7.11</v>
      </c>
      <c r="F795" s="331"/>
      <c r="G795" s="333">
        <f t="shared" si="15"/>
        <v>5868.9499999999871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46096</v>
      </c>
      <c r="D796" s="299" t="s">
        <v>304</v>
      </c>
      <c r="E796" s="331">
        <v>126.64</v>
      </c>
      <c r="F796" s="331"/>
      <c r="G796" s="333">
        <f t="shared" si="15"/>
        <v>5876.0599999999868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46096</v>
      </c>
      <c r="D797" s="299" t="s">
        <v>311</v>
      </c>
      <c r="E797" s="331">
        <v>125.2</v>
      </c>
      <c r="F797" s="331"/>
      <c r="G797" s="333">
        <f t="shared" si="15"/>
        <v>6002.6999999999871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46096</v>
      </c>
      <c r="D798" s="299" t="s">
        <v>306</v>
      </c>
      <c r="E798" s="331">
        <v>37.159999999999997</v>
      </c>
      <c r="F798" s="331"/>
      <c r="G798" s="333">
        <f t="shared" si="15"/>
        <v>6127.8999999999869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16</v>
      </c>
      <c r="C799" s="298">
        <v>46096</v>
      </c>
      <c r="D799" s="299" t="s">
        <v>405</v>
      </c>
      <c r="E799" s="331">
        <v>713.06</v>
      </c>
      <c r="F799" s="331"/>
      <c r="G799" s="333">
        <f t="shared" si="15"/>
        <v>6165.0599999999868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5</v>
      </c>
      <c r="C800" s="298">
        <v>46095</v>
      </c>
      <c r="D800" s="299" t="s">
        <v>406</v>
      </c>
      <c r="E800" s="331">
        <v>24</v>
      </c>
      <c r="F800" s="331"/>
      <c r="G800" s="333">
        <f t="shared" si="15"/>
        <v>6878.1199999999862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3</v>
      </c>
      <c r="C801" s="298">
        <v>46095</v>
      </c>
      <c r="D801" s="299" t="s">
        <v>348</v>
      </c>
      <c r="E801" s="331">
        <v>14.58</v>
      </c>
      <c r="F801" s="331"/>
      <c r="G801" s="333">
        <f t="shared" si="15"/>
        <v>6902.1199999999862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291</v>
      </c>
      <c r="B802" s="330">
        <v>41</v>
      </c>
      <c r="C802" s="298">
        <v>46094</v>
      </c>
      <c r="D802" s="299" t="s">
        <v>407</v>
      </c>
      <c r="E802" s="331"/>
      <c r="F802" s="331">
        <v>300</v>
      </c>
      <c r="G802" s="333">
        <f t="shared" si="15"/>
        <v>6916.6999999999862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46094</v>
      </c>
      <c r="D803" s="299" t="s">
        <v>311</v>
      </c>
      <c r="E803" s="331">
        <v>17.71</v>
      </c>
      <c r="F803" s="331"/>
      <c r="G803" s="333">
        <f t="shared" si="15"/>
        <v>6616.6999999999862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46094</v>
      </c>
      <c r="D804" s="299" t="s">
        <v>296</v>
      </c>
      <c r="E804" s="331">
        <v>31.56</v>
      </c>
      <c r="F804" s="331"/>
      <c r="G804" s="333">
        <f t="shared" si="15"/>
        <v>6634.4099999999862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46094</v>
      </c>
      <c r="D805" s="299" t="s">
        <v>296</v>
      </c>
      <c r="E805" s="331">
        <v>34.79</v>
      </c>
      <c r="F805" s="331"/>
      <c r="G805" s="333">
        <f t="shared" si="15"/>
        <v>6665.9699999999866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46094</v>
      </c>
      <c r="D806" s="299" t="s">
        <v>408</v>
      </c>
      <c r="E806" s="331">
        <v>23.9</v>
      </c>
      <c r="F806" s="331"/>
      <c r="G806" s="333">
        <f t="shared" si="15"/>
        <v>6700.7599999999866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46094</v>
      </c>
      <c r="D807" s="299" t="s">
        <v>348</v>
      </c>
      <c r="E807" s="331">
        <v>7.26</v>
      </c>
      <c r="F807" s="331"/>
      <c r="G807" s="333">
        <f t="shared" si="15"/>
        <v>6724.6599999999862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5</v>
      </c>
      <c r="C808" s="298">
        <v>46094</v>
      </c>
      <c r="D808" s="299" t="s">
        <v>354</v>
      </c>
      <c r="E808" s="331">
        <v>85</v>
      </c>
      <c r="F808" s="331"/>
      <c r="G808" s="333">
        <f t="shared" si="15"/>
        <v>6731.9199999999864</v>
      </c>
      <c r="H808" s="334" t="s">
        <v>298</v>
      </c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46093</v>
      </c>
      <c r="D809" s="299" t="s">
        <v>409</v>
      </c>
      <c r="E809" s="331">
        <v>51.22</v>
      </c>
      <c r="F809" s="331"/>
      <c r="G809" s="333">
        <f t="shared" si="15"/>
        <v>6816.9199999999864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46093</v>
      </c>
      <c r="D810" s="299" t="s">
        <v>410</v>
      </c>
      <c r="E810" s="331">
        <v>57.43</v>
      </c>
      <c r="F810" s="331"/>
      <c r="G810" s="333">
        <f t="shared" si="15"/>
        <v>6868.1399999999867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46093</v>
      </c>
      <c r="D811" s="299" t="s">
        <v>358</v>
      </c>
      <c r="E811" s="331">
        <v>17.45</v>
      </c>
      <c r="F811" s="331"/>
      <c r="G811" s="333">
        <f t="shared" si="15"/>
        <v>6925.569999999987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46093</v>
      </c>
      <c r="D812" s="299" t="s">
        <v>319</v>
      </c>
      <c r="E812" s="331">
        <v>7.92</v>
      </c>
      <c r="F812" s="331"/>
      <c r="G812" s="333">
        <f t="shared" si="15"/>
        <v>6943.0199999999868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291</v>
      </c>
      <c r="B813" s="330">
        <v>38</v>
      </c>
      <c r="C813" s="298">
        <v>46093</v>
      </c>
      <c r="D813" s="299" t="s">
        <v>293</v>
      </c>
      <c r="E813" s="331"/>
      <c r="F813" s="331">
        <v>4726.92</v>
      </c>
      <c r="G813" s="333">
        <f t="shared" si="15"/>
        <v>6950.9399999999869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46093</v>
      </c>
      <c r="D814" s="299" t="s">
        <v>386</v>
      </c>
      <c r="E814" s="331">
        <v>15</v>
      </c>
      <c r="F814" s="331"/>
      <c r="G814" s="333">
        <f t="shared" si="15"/>
        <v>2224.0199999999868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46093</v>
      </c>
      <c r="D815" s="299" t="s">
        <v>411</v>
      </c>
      <c r="E815" s="331">
        <v>12</v>
      </c>
      <c r="F815" s="331"/>
      <c r="G815" s="333">
        <f t="shared" si="15"/>
        <v>2239.0199999999868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19</v>
      </c>
      <c r="C816" s="298">
        <v>46093</v>
      </c>
      <c r="D816" s="299" t="s">
        <v>191</v>
      </c>
      <c r="E816" s="331">
        <v>200</v>
      </c>
      <c r="F816" s="331"/>
      <c r="G816" s="333">
        <f t="shared" si="15"/>
        <v>2251.0199999999868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46092</v>
      </c>
      <c r="D817" s="299" t="s">
        <v>412</v>
      </c>
      <c r="E817" s="331">
        <v>-10.050000000000001</v>
      </c>
      <c r="F817" s="331"/>
      <c r="G817" s="333">
        <f t="shared" si="15"/>
        <v>2451.0199999999868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46092</v>
      </c>
      <c r="D818" s="299" t="s">
        <v>413</v>
      </c>
      <c r="E818" s="331">
        <v>25</v>
      </c>
      <c r="F818" s="331"/>
      <c r="G818" s="333">
        <f t="shared" si="15"/>
        <v>2440.9699999999866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46092</v>
      </c>
      <c r="D819" s="299" t="s">
        <v>301</v>
      </c>
      <c r="E819" s="331">
        <v>-9</v>
      </c>
      <c r="F819" s="331"/>
      <c r="G819" s="333">
        <f t="shared" si="15"/>
        <v>2465.9699999999866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291</v>
      </c>
      <c r="B820" s="330">
        <v>41</v>
      </c>
      <c r="C820" s="298">
        <v>46092</v>
      </c>
      <c r="D820" s="299" t="s">
        <v>407</v>
      </c>
      <c r="E820" s="331"/>
      <c r="F820" s="331">
        <v>500</v>
      </c>
      <c r="G820" s="333">
        <f t="shared" si="15"/>
        <v>2456.9699999999866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46092</v>
      </c>
      <c r="D821" s="299" t="s">
        <v>296</v>
      </c>
      <c r="E821" s="331">
        <v>16.170000000000002</v>
      </c>
      <c r="F821" s="331"/>
      <c r="G821" s="333">
        <f t="shared" si="15"/>
        <v>1956.9699999999864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22</v>
      </c>
      <c r="C822" s="298">
        <v>46092</v>
      </c>
      <c r="D822" s="299" t="s">
        <v>352</v>
      </c>
      <c r="E822" s="331">
        <v>19.16</v>
      </c>
      <c r="F822" s="331"/>
      <c r="G822" s="333">
        <f t="shared" si="15"/>
        <v>1973.1399999999865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335</v>
      </c>
      <c r="B823" s="330" t="s">
        <v>335</v>
      </c>
      <c r="C823" s="298">
        <v>46091</v>
      </c>
      <c r="D823" s="299" t="s">
        <v>447</v>
      </c>
      <c r="E823" s="331">
        <v>47.28</v>
      </c>
      <c r="F823" s="331"/>
      <c r="G823" s="333">
        <f t="shared" si="15"/>
        <v>1992.2999999999865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13</v>
      </c>
      <c r="C824" s="298">
        <v>46091</v>
      </c>
      <c r="D824" s="299" t="s">
        <v>182</v>
      </c>
      <c r="E824" s="331">
        <v>134.93</v>
      </c>
      <c r="F824" s="331"/>
      <c r="G824" s="333">
        <f t="shared" si="15"/>
        <v>2039.5799999999865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46091</v>
      </c>
      <c r="D825" s="299" t="s">
        <v>295</v>
      </c>
      <c r="E825" s="331">
        <v>7.44</v>
      </c>
      <c r="F825" s="331"/>
      <c r="G825" s="333">
        <f t="shared" si="15"/>
        <v>2174.5099999999866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46091</v>
      </c>
      <c r="D826" s="299" t="s">
        <v>295</v>
      </c>
      <c r="E826" s="331">
        <v>29.53</v>
      </c>
      <c r="F826" s="331"/>
      <c r="G826" s="333">
        <f t="shared" si="15"/>
        <v>2181.9499999999866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46091</v>
      </c>
      <c r="D827" s="299" t="s">
        <v>310</v>
      </c>
      <c r="E827" s="331">
        <v>34.119999999999997</v>
      </c>
      <c r="F827" s="331"/>
      <c r="G827" s="333">
        <f t="shared" si="15"/>
        <v>2211.4799999999868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46091</v>
      </c>
      <c r="D828" s="299" t="s">
        <v>414</v>
      </c>
      <c r="E828" s="331">
        <v>18.57</v>
      </c>
      <c r="F828" s="331"/>
      <c r="G828" s="333">
        <f t="shared" si="15"/>
        <v>2245.5999999999867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16</v>
      </c>
      <c r="C829" s="298">
        <v>46091</v>
      </c>
      <c r="D829" s="299" t="s">
        <v>415</v>
      </c>
      <c r="E829" s="331">
        <v>107</v>
      </c>
      <c r="F829" s="331"/>
      <c r="G829" s="333">
        <f t="shared" si="15"/>
        <v>2264.1699999999869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18</v>
      </c>
      <c r="C830" s="298">
        <v>46090</v>
      </c>
      <c r="D830" s="299" t="s">
        <v>361</v>
      </c>
      <c r="E830" s="331">
        <v>400</v>
      </c>
      <c r="F830" s="331"/>
      <c r="G830" s="333">
        <f t="shared" si="15"/>
        <v>2371.1699999999869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46090</v>
      </c>
      <c r="D831" s="299" t="s">
        <v>296</v>
      </c>
      <c r="E831" s="331">
        <v>24.69</v>
      </c>
      <c r="F831" s="331"/>
      <c r="G831" s="333">
        <f t="shared" si="15"/>
        <v>2771.1699999999869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46090</v>
      </c>
      <c r="D832" s="299" t="s">
        <v>416</v>
      </c>
      <c r="E832" s="331">
        <v>4.59</v>
      </c>
      <c r="F832" s="331"/>
      <c r="G832" s="333">
        <f t="shared" si="15"/>
        <v>2795.8599999999869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9</v>
      </c>
      <c r="C833" s="298">
        <v>46090</v>
      </c>
      <c r="D833" s="299" t="s">
        <v>58</v>
      </c>
      <c r="E833" s="331">
        <v>1281.53</v>
      </c>
      <c r="F833" s="331"/>
      <c r="G833" s="333">
        <f t="shared" si="15"/>
        <v>2800.4499999999871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7</v>
      </c>
      <c r="C834" s="298">
        <v>46090</v>
      </c>
      <c r="D834" s="299" t="s">
        <v>338</v>
      </c>
      <c r="E834" s="331">
        <v>40.61</v>
      </c>
      <c r="F834" s="331"/>
      <c r="G834" s="333">
        <f t="shared" si="15"/>
        <v>4081.9799999999873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287</v>
      </c>
      <c r="B835" s="330" t="s">
        <v>287</v>
      </c>
      <c r="C835" s="298">
        <v>46090</v>
      </c>
      <c r="D835" s="299" t="s">
        <v>417</v>
      </c>
      <c r="E835" s="331">
        <v>380</v>
      </c>
      <c r="F835" s="331">
        <v>380</v>
      </c>
      <c r="G835" s="333">
        <f t="shared" si="15"/>
        <v>4122.5899999999874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46090</v>
      </c>
      <c r="D836" s="299" t="s">
        <v>418</v>
      </c>
      <c r="E836" s="331">
        <v>15</v>
      </c>
      <c r="F836" s="331"/>
      <c r="G836" s="333">
        <f t="shared" si="15"/>
        <v>4122.5899999999874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46090</v>
      </c>
      <c r="D837" s="299" t="s">
        <v>386</v>
      </c>
      <c r="E837" s="331">
        <v>15</v>
      </c>
      <c r="F837" s="331"/>
      <c r="G837" s="333">
        <f t="shared" si="15"/>
        <v>4137.5899999999874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46090</v>
      </c>
      <c r="D838" s="299" t="s">
        <v>300</v>
      </c>
      <c r="E838" s="331">
        <v>70.66</v>
      </c>
      <c r="F838" s="331"/>
      <c r="G838" s="333">
        <f t="shared" si="15"/>
        <v>4152.5899999999874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1</v>
      </c>
      <c r="C839" s="298">
        <v>46089</v>
      </c>
      <c r="D839" s="299" t="s">
        <v>311</v>
      </c>
      <c r="E839" s="331">
        <v>109.77</v>
      </c>
      <c r="F839" s="331"/>
      <c r="G839" s="333">
        <f t="shared" si="15"/>
        <v>4223.2499999999873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46089</v>
      </c>
      <c r="D840" s="299" t="s">
        <v>306</v>
      </c>
      <c r="E840" s="331">
        <v>9.3800000000000008</v>
      </c>
      <c r="F840" s="331"/>
      <c r="G840" s="333">
        <f t="shared" si="15"/>
        <v>4333.0199999999877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46089</v>
      </c>
      <c r="D841" s="299" t="s">
        <v>419</v>
      </c>
      <c r="E841" s="331">
        <v>3.85</v>
      </c>
      <c r="F841" s="331"/>
      <c r="G841" s="333">
        <f t="shared" si="15"/>
        <v>4342.3999999999878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46089</v>
      </c>
      <c r="D842" s="299" t="s">
        <v>404</v>
      </c>
      <c r="E842" s="331">
        <v>88.54</v>
      </c>
      <c r="F842" s="331"/>
      <c r="G842" s="333">
        <f t="shared" si="15"/>
        <v>4346.2499999999882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46089</v>
      </c>
      <c r="D843" s="299" t="s">
        <v>358</v>
      </c>
      <c r="E843" s="331">
        <v>8.3800000000000008</v>
      </c>
      <c r="F843" s="331"/>
      <c r="G843" s="333">
        <f t="shared" si="15"/>
        <v>4434.7899999999881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46089</v>
      </c>
      <c r="D844" s="299" t="s">
        <v>301</v>
      </c>
      <c r="E844" s="331">
        <v>39.549999999999997</v>
      </c>
      <c r="F844" s="331"/>
      <c r="G844" s="333">
        <f t="shared" si="15"/>
        <v>4443.1699999999882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46089</v>
      </c>
      <c r="D845" s="299" t="s">
        <v>420</v>
      </c>
      <c r="E845" s="331">
        <v>31.68</v>
      </c>
      <c r="F845" s="331"/>
      <c r="G845" s="333">
        <f t="shared" si="15"/>
        <v>4482.7199999999884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46088</v>
      </c>
      <c r="D846" s="299" t="s">
        <v>308</v>
      </c>
      <c r="E846" s="331">
        <v>24.65</v>
      </c>
      <c r="F846" s="331"/>
      <c r="G846" s="333">
        <f t="shared" si="15"/>
        <v>4514.3999999999887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46088</v>
      </c>
      <c r="D847" s="299" t="s">
        <v>346</v>
      </c>
      <c r="E847" s="331">
        <v>11.04</v>
      </c>
      <c r="F847" s="331"/>
      <c r="G847" s="333">
        <f t="shared" si="15"/>
        <v>4539.0499999999884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46088</v>
      </c>
      <c r="D848" s="299" t="s">
        <v>319</v>
      </c>
      <c r="E848" s="331">
        <v>11.5</v>
      </c>
      <c r="F848" s="331"/>
      <c r="G848" s="333">
        <f t="shared" si="15"/>
        <v>4550.0899999999883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46088</v>
      </c>
      <c r="D849" s="299" t="s">
        <v>296</v>
      </c>
      <c r="E849" s="331">
        <v>12.44</v>
      </c>
      <c r="F849" s="331"/>
      <c r="G849" s="333">
        <f t="shared" si="15"/>
        <v>4561.5899999999883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4</v>
      </c>
      <c r="C850" s="298">
        <v>46088</v>
      </c>
      <c r="D850" s="299" t="s">
        <v>296</v>
      </c>
      <c r="E850" s="331">
        <v>23.62</v>
      </c>
      <c r="F850" s="331"/>
      <c r="G850" s="333">
        <f t="shared" si="15"/>
        <v>4574.0299999999879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46088</v>
      </c>
      <c r="D851" s="299" t="s">
        <v>301</v>
      </c>
      <c r="E851" s="331">
        <v>36.049999999999997</v>
      </c>
      <c r="F851" s="331"/>
      <c r="G851" s="333">
        <f t="shared" si="15"/>
        <v>4597.6499999999878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14</v>
      </c>
      <c r="C852" s="298">
        <v>46087</v>
      </c>
      <c r="D852" s="299" t="s">
        <v>366</v>
      </c>
      <c r="E852" s="331">
        <v>66.67</v>
      </c>
      <c r="F852" s="331"/>
      <c r="G852" s="333">
        <f t="shared" si="15"/>
        <v>4633.699999999988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46087</v>
      </c>
      <c r="D853" s="299" t="s">
        <v>296</v>
      </c>
      <c r="E853" s="331">
        <v>17.850000000000001</v>
      </c>
      <c r="F853" s="331"/>
      <c r="G853" s="333">
        <f t="shared" si="15"/>
        <v>4700.3699999999881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1</v>
      </c>
      <c r="C854" s="298">
        <v>46087</v>
      </c>
      <c r="D854" s="299" t="s">
        <v>304</v>
      </c>
      <c r="E854" s="331">
        <v>112.13</v>
      </c>
      <c r="F854" s="331"/>
      <c r="G854" s="333">
        <f t="shared" si="15"/>
        <v>4718.2199999999884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3</v>
      </c>
      <c r="C855" s="298">
        <v>46087</v>
      </c>
      <c r="D855" s="299" t="s">
        <v>324</v>
      </c>
      <c r="E855" s="331">
        <v>7.31</v>
      </c>
      <c r="F855" s="331"/>
      <c r="G855" s="333">
        <f t="shared" si="15"/>
        <v>4830.3499999999885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291</v>
      </c>
      <c r="B856" s="330">
        <v>39</v>
      </c>
      <c r="C856" s="298">
        <v>46086</v>
      </c>
      <c r="D856" s="299" t="s">
        <v>292</v>
      </c>
      <c r="E856" s="331"/>
      <c r="F856" s="331">
        <v>2763.78</v>
      </c>
      <c r="G856" s="333">
        <f t="shared" si="15"/>
        <v>4837.6599999999889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46086</v>
      </c>
      <c r="D857" s="299" t="s">
        <v>295</v>
      </c>
      <c r="E857" s="331">
        <v>31.52</v>
      </c>
      <c r="F857" s="331"/>
      <c r="G857" s="333">
        <f t="shared" si="15"/>
        <v>2073.8799999999892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46086</v>
      </c>
      <c r="D858" s="299" t="s">
        <v>358</v>
      </c>
      <c r="E858" s="331">
        <v>14.86</v>
      </c>
      <c r="F858" s="331"/>
      <c r="G858" s="333">
        <f t="shared" si="15"/>
        <v>2105.3999999999892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46086</v>
      </c>
      <c r="D859" s="299" t="s">
        <v>409</v>
      </c>
      <c r="E859" s="331">
        <v>44.99</v>
      </c>
      <c r="F859" s="331"/>
      <c r="G859" s="333">
        <f t="shared" si="15"/>
        <v>2120.2599999999893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46085</v>
      </c>
      <c r="D860" s="299" t="s">
        <v>421</v>
      </c>
      <c r="E860" s="331">
        <v>15</v>
      </c>
      <c r="F860" s="331"/>
      <c r="G860" s="333">
        <f t="shared" si="15"/>
        <v>2165.2499999999891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46085</v>
      </c>
      <c r="D861" s="299" t="s">
        <v>296</v>
      </c>
      <c r="E861" s="331">
        <v>10.84</v>
      </c>
      <c r="F861" s="331"/>
      <c r="G861" s="333">
        <f t="shared" si="15"/>
        <v>2180.2499999999891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14</v>
      </c>
      <c r="C862" s="298">
        <v>46085</v>
      </c>
      <c r="D862" s="299" t="s">
        <v>367</v>
      </c>
      <c r="E862" s="331">
        <v>68.739999999999995</v>
      </c>
      <c r="F862" s="331"/>
      <c r="G862" s="333">
        <f t="shared" si="15"/>
        <v>2191.0899999999892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46085</v>
      </c>
      <c r="D863" s="299" t="s">
        <v>310</v>
      </c>
      <c r="E863" s="331">
        <v>30.67</v>
      </c>
      <c r="F863" s="331"/>
      <c r="G863" s="333">
        <f t="shared" si="15"/>
        <v>2259.829999999989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17</v>
      </c>
      <c r="C864" s="298">
        <v>46085</v>
      </c>
      <c r="D864" s="299" t="s">
        <v>370</v>
      </c>
      <c r="E864" s="331">
        <v>99</v>
      </c>
      <c r="F864" s="331"/>
      <c r="G864" s="333">
        <f t="shared" si="15"/>
        <v>2290.4999999999891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21</v>
      </c>
      <c r="C865" s="298">
        <v>46084</v>
      </c>
      <c r="D865" s="299" t="s">
        <v>194</v>
      </c>
      <c r="E865" s="331">
        <v>40.72</v>
      </c>
      <c r="F865" s="331"/>
      <c r="G865" s="333">
        <f t="shared" si="15"/>
        <v>2389.4999999999891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284</v>
      </c>
      <c r="B866" s="330">
        <v>36</v>
      </c>
      <c r="C866" s="298">
        <v>46084</v>
      </c>
      <c r="D866" s="299" t="s">
        <v>374</v>
      </c>
      <c r="E866" s="331">
        <v>50</v>
      </c>
      <c r="F866" s="331"/>
      <c r="G866" s="333">
        <f t="shared" si="15"/>
        <v>2430.2199999999889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46084</v>
      </c>
      <c r="D867" s="299" t="s">
        <v>296</v>
      </c>
      <c r="E867" s="331">
        <v>14.67</v>
      </c>
      <c r="F867" s="331"/>
      <c r="G867" s="333">
        <f t="shared" si="15"/>
        <v>2480.2199999999889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46084</v>
      </c>
      <c r="D868" s="299" t="s">
        <v>296</v>
      </c>
      <c r="E868" s="331">
        <v>27.42</v>
      </c>
      <c r="F868" s="331"/>
      <c r="G868" s="333">
        <f t="shared" si="15"/>
        <v>2494.889999999989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46084</v>
      </c>
      <c r="D869" s="299" t="s">
        <v>422</v>
      </c>
      <c r="E869" s="331">
        <v>106.27</v>
      </c>
      <c r="F869" s="331"/>
      <c r="G869" s="333">
        <f t="shared" si="15"/>
        <v>2522.309999999989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46084</v>
      </c>
      <c r="D870" s="299" t="s">
        <v>422</v>
      </c>
      <c r="E870" s="331">
        <v>-107</v>
      </c>
      <c r="F870" s="331"/>
      <c r="G870" s="333">
        <f t="shared" si="15"/>
        <v>2628.579999999989</v>
      </c>
      <c r="H870" s="334" t="s">
        <v>298</v>
      </c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46083</v>
      </c>
      <c r="D871" s="299" t="s">
        <v>301</v>
      </c>
      <c r="E871" s="331">
        <v>20</v>
      </c>
      <c r="F871" s="331"/>
      <c r="G871" s="333">
        <f t="shared" si="15"/>
        <v>2521.579999999989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287</v>
      </c>
      <c r="B872" s="330" t="s">
        <v>287</v>
      </c>
      <c r="C872" s="298">
        <v>46083</v>
      </c>
      <c r="D872" s="299" t="s">
        <v>288</v>
      </c>
      <c r="E872" s="331">
        <v>185.64</v>
      </c>
      <c r="F872" s="331">
        <v>185.64</v>
      </c>
      <c r="G872" s="333">
        <f t="shared" si="15"/>
        <v>2541.579999999989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46083</v>
      </c>
      <c r="D873" s="299" t="s">
        <v>424</v>
      </c>
      <c r="E873" s="331">
        <v>70.12</v>
      </c>
      <c r="F873" s="331"/>
      <c r="G873" s="333">
        <f t="shared" si="15"/>
        <v>2541.579999999989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17</v>
      </c>
      <c r="C874" s="298">
        <v>46083</v>
      </c>
      <c r="D874" s="299" t="s">
        <v>188</v>
      </c>
      <c r="E874" s="331">
        <v>41.44</v>
      </c>
      <c r="F874" s="331"/>
      <c r="G874" s="333">
        <f t="shared" si="15"/>
        <v>2611.6999999999889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46083</v>
      </c>
      <c r="D875" s="299" t="s">
        <v>296</v>
      </c>
      <c r="E875" s="331">
        <v>8.7200000000000006</v>
      </c>
      <c r="F875" s="331"/>
      <c r="G875" s="333">
        <f t="shared" si="15"/>
        <v>2653.139999999989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46082</v>
      </c>
      <c r="D876" s="299" t="s">
        <v>375</v>
      </c>
      <c r="E876" s="331">
        <v>6.37</v>
      </c>
      <c r="F876" s="331"/>
      <c r="G876" s="333">
        <f t="shared" si="15"/>
        <v>2661.8599999999888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46082</v>
      </c>
      <c r="D877" s="299" t="s">
        <v>296</v>
      </c>
      <c r="E877" s="331">
        <v>9.8699999999999992</v>
      </c>
      <c r="F877" s="331"/>
      <c r="G877" s="333">
        <f t="shared" si="15"/>
        <v>2668.2299999999886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46082</v>
      </c>
      <c r="D878" s="299" t="s">
        <v>311</v>
      </c>
      <c r="E878" s="331">
        <v>119.55</v>
      </c>
      <c r="F878" s="331"/>
      <c r="G878" s="333">
        <f t="shared" si="15"/>
        <v>2678.0999999999885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3</v>
      </c>
      <c r="C879" s="298">
        <v>46082</v>
      </c>
      <c r="D879" s="299" t="s">
        <v>348</v>
      </c>
      <c r="E879" s="331">
        <v>25</v>
      </c>
      <c r="F879" s="331"/>
      <c r="G879" s="333">
        <f t="shared" si="15"/>
        <v>2797.6499999999887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46082</v>
      </c>
      <c r="D880" s="299" t="s">
        <v>304</v>
      </c>
      <c r="E880" s="331">
        <v>119.17</v>
      </c>
      <c r="F880" s="331"/>
      <c r="G880" s="333">
        <f t="shared" si="15"/>
        <v>2822.6499999999887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284</v>
      </c>
      <c r="B881" s="330">
        <v>37</v>
      </c>
      <c r="C881" s="298">
        <v>46081</v>
      </c>
      <c r="D881" s="299" t="s">
        <v>425</v>
      </c>
      <c r="E881" s="331">
        <v>3764.91</v>
      </c>
      <c r="F881" s="331"/>
      <c r="G881" s="333">
        <f t="shared" si="15"/>
        <v>2941.8199999999888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286</v>
      </c>
      <c r="B882" s="330">
        <v>25</v>
      </c>
      <c r="C882" s="298">
        <v>46081</v>
      </c>
      <c r="D882" s="298" t="s">
        <v>204</v>
      </c>
      <c r="E882" s="331">
        <v>350</v>
      </c>
      <c r="F882" s="331"/>
      <c r="G882" s="333">
        <f t="shared" si="15"/>
        <v>6706.7299999999886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286</v>
      </c>
      <c r="B883" s="330">
        <v>26</v>
      </c>
      <c r="C883" s="298">
        <v>46081</v>
      </c>
      <c r="D883" s="298" t="s">
        <v>205</v>
      </c>
      <c r="E883" s="331">
        <v>320</v>
      </c>
      <c r="F883" s="331"/>
      <c r="G883" s="333">
        <f t="shared" si="15"/>
        <v>7056.7299999999886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286</v>
      </c>
      <c r="B884" s="330">
        <v>27</v>
      </c>
      <c r="C884" s="298">
        <v>46081</v>
      </c>
      <c r="D884" s="298" t="s">
        <v>206</v>
      </c>
      <c r="E884" s="331">
        <v>25</v>
      </c>
      <c r="F884" s="331"/>
      <c r="G884" s="333">
        <f t="shared" si="15"/>
        <v>7376.7299999999886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286</v>
      </c>
      <c r="B885" s="330">
        <v>28</v>
      </c>
      <c r="C885" s="298">
        <v>46081</v>
      </c>
      <c r="D885" s="298" t="s">
        <v>207</v>
      </c>
      <c r="E885" s="331">
        <v>25</v>
      </c>
      <c r="F885" s="331"/>
      <c r="G885" s="333">
        <f t="shared" si="15"/>
        <v>7401.7299999999886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286</v>
      </c>
      <c r="B886" s="330">
        <v>29</v>
      </c>
      <c r="C886" s="298">
        <v>46081</v>
      </c>
      <c r="D886" s="298" t="s">
        <v>208</v>
      </c>
      <c r="E886" s="331">
        <v>45</v>
      </c>
      <c r="F886" s="331"/>
      <c r="G886" s="333">
        <f t="shared" si="15"/>
        <v>7426.7299999999886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286</v>
      </c>
      <c r="B887" s="330">
        <v>30</v>
      </c>
      <c r="C887" s="298">
        <v>46081</v>
      </c>
      <c r="D887" s="298" t="s">
        <v>209</v>
      </c>
      <c r="E887" s="331">
        <v>400</v>
      </c>
      <c r="F887" s="331"/>
      <c r="G887" s="333">
        <f t="shared" si="15"/>
        <v>7471.7299999999886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286</v>
      </c>
      <c r="B888" s="330">
        <v>31</v>
      </c>
      <c r="C888" s="298">
        <v>46081</v>
      </c>
      <c r="D888" s="298" t="s">
        <v>210</v>
      </c>
      <c r="E888" s="331">
        <v>375</v>
      </c>
      <c r="F888" s="331"/>
      <c r="G888" s="333">
        <f t="shared" si="15"/>
        <v>7871.7299999999886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286</v>
      </c>
      <c r="B889" s="330">
        <v>32</v>
      </c>
      <c r="C889" s="298">
        <v>46081</v>
      </c>
      <c r="D889" s="298" t="s">
        <v>211</v>
      </c>
      <c r="E889" s="331">
        <v>100</v>
      </c>
      <c r="F889" s="331"/>
      <c r="G889" s="333">
        <f t="shared" si="15"/>
        <v>8246.7299999999886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286</v>
      </c>
      <c r="B890" s="330">
        <v>33</v>
      </c>
      <c r="C890" s="298">
        <v>46081</v>
      </c>
      <c r="D890" s="298" t="s">
        <v>212</v>
      </c>
      <c r="E890" s="331">
        <v>85</v>
      </c>
      <c r="F890" s="331"/>
      <c r="G890" s="333">
        <f t="shared" si="15"/>
        <v>8346.7299999999886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286</v>
      </c>
      <c r="B891" s="330">
        <v>34</v>
      </c>
      <c r="C891" s="298">
        <v>46081</v>
      </c>
      <c r="D891" s="298" t="s">
        <v>213</v>
      </c>
      <c r="E891" s="331">
        <v>230</v>
      </c>
      <c r="F891" s="331"/>
      <c r="G891" s="333">
        <f t="shared" si="15"/>
        <v>8431.7299999999886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286</v>
      </c>
      <c r="B892" s="330">
        <v>35</v>
      </c>
      <c r="C892" s="298">
        <v>46081</v>
      </c>
      <c r="D892" s="298" t="s">
        <v>214</v>
      </c>
      <c r="E892" s="331">
        <v>45</v>
      </c>
      <c r="F892" s="331"/>
      <c r="G892" s="333">
        <f t="shared" si="15"/>
        <v>8661.7299999999886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42</v>
      </c>
      <c r="C893" s="298">
        <v>46081</v>
      </c>
      <c r="D893" s="298" t="s">
        <v>200</v>
      </c>
      <c r="E893" s="331">
        <v>51.19</v>
      </c>
      <c r="F893" s="331"/>
      <c r="G893" s="333">
        <f t="shared" si="15"/>
        <v>8706.7299999999886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43</v>
      </c>
      <c r="C894" s="298">
        <v>46081</v>
      </c>
      <c r="D894" s="298" t="s">
        <v>201</v>
      </c>
      <c r="E894" s="331">
        <v>37.17</v>
      </c>
      <c r="F894" s="331"/>
      <c r="G894" s="333">
        <f t="shared" si="15"/>
        <v>8757.9199999999892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10</v>
      </c>
      <c r="C895" s="298">
        <v>46081</v>
      </c>
      <c r="D895" s="298" t="s">
        <v>176</v>
      </c>
      <c r="E895" s="331">
        <v>17.899999999999999</v>
      </c>
      <c r="F895" s="331"/>
      <c r="G895" s="333">
        <f t="shared" si="15"/>
        <v>8795.0899999999892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46080</v>
      </c>
      <c r="D896" s="298" t="s">
        <v>358</v>
      </c>
      <c r="E896" s="331">
        <v>11.17</v>
      </c>
      <c r="F896" s="331"/>
      <c r="G896" s="333">
        <f t="shared" si="15"/>
        <v>8812.9899999999889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46080</v>
      </c>
      <c r="D897" s="299" t="s">
        <v>426</v>
      </c>
      <c r="E897" s="331">
        <v>25</v>
      </c>
      <c r="F897" s="331"/>
      <c r="G897" s="333">
        <f t="shared" si="15"/>
        <v>8824.1599999999889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46080</v>
      </c>
      <c r="D898" s="299" t="s">
        <v>358</v>
      </c>
      <c r="E898" s="331">
        <v>22.84</v>
      </c>
      <c r="F898" s="331"/>
      <c r="G898" s="333">
        <f t="shared" si="15"/>
        <v>8849.1599999999889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46080</v>
      </c>
      <c r="D899" s="299" t="s">
        <v>427</v>
      </c>
      <c r="E899" s="331">
        <v>-88</v>
      </c>
      <c r="F899" s="331"/>
      <c r="G899" s="333">
        <f t="shared" si="15"/>
        <v>8871.9999999999891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38</v>
      </c>
      <c r="C900" s="298">
        <v>46080</v>
      </c>
      <c r="D900" s="299" t="s">
        <v>293</v>
      </c>
      <c r="E900" s="331"/>
      <c r="F900" s="331">
        <v>4278.1499999999996</v>
      </c>
      <c r="G900" s="333">
        <f t="shared" si="15"/>
        <v>8783.9999999999891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46080</v>
      </c>
      <c r="D901" s="299" t="s">
        <v>428</v>
      </c>
      <c r="E901" s="331">
        <v>25.93</v>
      </c>
      <c r="F901" s="331"/>
      <c r="G901" s="333">
        <f t="shared" si="15"/>
        <v>4505.8499999999904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4</v>
      </c>
      <c r="C902" s="298">
        <v>46079</v>
      </c>
      <c r="D902" s="299" t="s">
        <v>310</v>
      </c>
      <c r="E902" s="331">
        <v>29.84</v>
      </c>
      <c r="F902" s="331"/>
      <c r="G902" s="333">
        <f t="shared" si="15"/>
        <v>4531.7799999999907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46079</v>
      </c>
      <c r="D903" s="299" t="s">
        <v>429</v>
      </c>
      <c r="E903" s="331">
        <v>103.25</v>
      </c>
      <c r="F903" s="331"/>
      <c r="G903" s="333">
        <f t="shared" si="15"/>
        <v>4561.6199999999908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46079</v>
      </c>
      <c r="D904" s="299" t="s">
        <v>357</v>
      </c>
      <c r="E904" s="331">
        <v>26.02</v>
      </c>
      <c r="F904" s="331"/>
      <c r="G904" s="333">
        <f t="shared" si="15"/>
        <v>4664.8699999999908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24</v>
      </c>
      <c r="C905" s="298">
        <v>46079</v>
      </c>
      <c r="D905" s="299" t="s">
        <v>860</v>
      </c>
      <c r="E905" s="331">
        <v>84.83</v>
      </c>
      <c r="F905" s="331"/>
      <c r="G905" s="333">
        <f t="shared" si="15"/>
        <v>4690.8899999999912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46079</v>
      </c>
      <c r="D906" s="299" t="s">
        <v>296</v>
      </c>
      <c r="E906" s="331">
        <v>17.87</v>
      </c>
      <c r="F906" s="331"/>
      <c r="G906" s="333">
        <f t="shared" si="15"/>
        <v>4775.7199999999912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46079</v>
      </c>
      <c r="D907" s="299" t="s">
        <v>430</v>
      </c>
      <c r="E907" s="331">
        <v>123.64</v>
      </c>
      <c r="F907" s="331"/>
      <c r="G907" s="333">
        <f t="shared" si="15"/>
        <v>4793.5899999999911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8</v>
      </c>
      <c r="C908" s="298">
        <v>46078</v>
      </c>
      <c r="D908" s="299" t="s">
        <v>319</v>
      </c>
      <c r="E908" s="331">
        <v>18.5</v>
      </c>
      <c r="F908" s="331"/>
      <c r="G908" s="333">
        <f t="shared" si="15"/>
        <v>4917.2299999999914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46078</v>
      </c>
      <c r="D909" s="299" t="s">
        <v>296</v>
      </c>
      <c r="E909" s="331">
        <v>50.96</v>
      </c>
      <c r="F909" s="331"/>
      <c r="G909" s="333">
        <f t="shared" si="15"/>
        <v>4935.7299999999914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46078</v>
      </c>
      <c r="D910" s="299" t="s">
        <v>296</v>
      </c>
      <c r="E910" s="331">
        <v>11.28</v>
      </c>
      <c r="F910" s="331"/>
      <c r="G910" s="333">
        <f t="shared" si="15"/>
        <v>4986.6899999999914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12</v>
      </c>
      <c r="C911" s="298">
        <v>46078</v>
      </c>
      <c r="D911" s="299" t="s">
        <v>314</v>
      </c>
      <c r="E911" s="331">
        <v>204.47</v>
      </c>
      <c r="F911" s="331"/>
      <c r="G911" s="333">
        <f t="shared" si="15"/>
        <v>4997.9699999999912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46078</v>
      </c>
      <c r="D912" s="299" t="s">
        <v>308</v>
      </c>
      <c r="E912" s="331">
        <v>47.99</v>
      </c>
      <c r="F912" s="331"/>
      <c r="G912" s="333">
        <f t="shared" si="15"/>
        <v>5202.4399999999914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1</v>
      </c>
      <c r="C913" s="298">
        <v>46078</v>
      </c>
      <c r="D913" s="299" t="s">
        <v>304</v>
      </c>
      <c r="E913" s="331">
        <v>19.09</v>
      </c>
      <c r="F913" s="331"/>
      <c r="G913" s="333">
        <f t="shared" si="15"/>
        <v>5250.4299999999912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23</v>
      </c>
      <c r="C914" s="298">
        <v>46076</v>
      </c>
      <c r="D914" s="299" t="s">
        <v>67</v>
      </c>
      <c r="E914" s="331">
        <v>650.88</v>
      </c>
      <c r="F914" s="331"/>
      <c r="G914" s="333">
        <f t="shared" si="15"/>
        <v>5269.5199999999913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46076</v>
      </c>
      <c r="D915" s="299" t="s">
        <v>351</v>
      </c>
      <c r="E915" s="331">
        <v>35</v>
      </c>
      <c r="F915" s="331"/>
      <c r="G915" s="333">
        <f t="shared" si="15"/>
        <v>5920.3999999999915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46076</v>
      </c>
      <c r="D916" s="299" t="s">
        <v>306</v>
      </c>
      <c r="E916" s="331">
        <v>128.97999999999999</v>
      </c>
      <c r="F916" s="331"/>
      <c r="G916" s="333">
        <f t="shared" si="15"/>
        <v>5955.3999999999915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1</v>
      </c>
      <c r="C917" s="298">
        <v>46076</v>
      </c>
      <c r="D917" s="299" t="s">
        <v>320</v>
      </c>
      <c r="E917" s="331">
        <v>52.55</v>
      </c>
      <c r="F917" s="331"/>
      <c r="G917" s="333">
        <f t="shared" si="15"/>
        <v>6084.379999999991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46075</v>
      </c>
      <c r="D918" s="299" t="s">
        <v>348</v>
      </c>
      <c r="E918" s="331">
        <v>13.76</v>
      </c>
      <c r="F918" s="331"/>
      <c r="G918" s="333">
        <f t="shared" si="15"/>
        <v>6136.9299999999912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46075</v>
      </c>
      <c r="D919" s="299" t="s">
        <v>311</v>
      </c>
      <c r="E919" s="331">
        <v>187.64</v>
      </c>
      <c r="F919" s="331"/>
      <c r="G919" s="333">
        <f t="shared" si="15"/>
        <v>6150.6899999999914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46074</v>
      </c>
      <c r="D920" s="299" t="s">
        <v>393</v>
      </c>
      <c r="E920" s="331">
        <v>75.78</v>
      </c>
      <c r="F920" s="331"/>
      <c r="G920" s="333">
        <f t="shared" si="15"/>
        <v>6338.3299999999917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46074</v>
      </c>
      <c r="D921" s="299" t="s">
        <v>392</v>
      </c>
      <c r="E921" s="331">
        <v>27.41</v>
      </c>
      <c r="F921" s="331"/>
      <c r="G921" s="333">
        <f t="shared" si="15"/>
        <v>6414.1099999999915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46074</v>
      </c>
      <c r="D922" s="299" t="s">
        <v>431</v>
      </c>
      <c r="E922" s="331">
        <v>32.049999999999997</v>
      </c>
      <c r="F922" s="331"/>
      <c r="G922" s="333">
        <f t="shared" si="15"/>
        <v>6441.5199999999913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46074</v>
      </c>
      <c r="D923" s="299" t="s">
        <v>358</v>
      </c>
      <c r="E923" s="331">
        <v>9.4700000000000006</v>
      </c>
      <c r="F923" s="331"/>
      <c r="G923" s="333">
        <f t="shared" si="15"/>
        <v>6473.5699999999915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46073</v>
      </c>
      <c r="D924" s="299" t="s">
        <v>296</v>
      </c>
      <c r="E924" s="331">
        <v>14.47</v>
      </c>
      <c r="F924" s="331"/>
      <c r="G924" s="333">
        <f t="shared" si="15"/>
        <v>6483.0399999999918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46073</v>
      </c>
      <c r="D925" s="299" t="s">
        <v>355</v>
      </c>
      <c r="E925" s="331">
        <v>11.97</v>
      </c>
      <c r="F925" s="331"/>
      <c r="G925" s="333">
        <f t="shared" si="15"/>
        <v>6497.509999999992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46073</v>
      </c>
      <c r="D926" s="299" t="s">
        <v>355</v>
      </c>
      <c r="E926" s="331">
        <v>59.88</v>
      </c>
      <c r="F926" s="331"/>
      <c r="G926" s="333">
        <f t="shared" si="15"/>
        <v>6509.4799999999923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46073</v>
      </c>
      <c r="D927" s="299" t="s">
        <v>418</v>
      </c>
      <c r="E927" s="331">
        <v>19.57</v>
      </c>
      <c r="F927" s="331"/>
      <c r="G927" s="333">
        <f t="shared" si="15"/>
        <v>6569.3599999999924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22</v>
      </c>
      <c r="C928" s="298">
        <v>46073</v>
      </c>
      <c r="D928" s="299" t="s">
        <v>323</v>
      </c>
      <c r="E928" s="331">
        <v>20.22</v>
      </c>
      <c r="F928" s="331"/>
      <c r="G928" s="333">
        <f t="shared" si="15"/>
        <v>6588.9299999999921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46073</v>
      </c>
      <c r="D929" s="299" t="s">
        <v>358</v>
      </c>
      <c r="E929" s="331">
        <v>5.3</v>
      </c>
      <c r="F929" s="331"/>
      <c r="G929" s="333">
        <f t="shared" si="15"/>
        <v>6609.1499999999924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46073</v>
      </c>
      <c r="D930" s="299" t="s">
        <v>324</v>
      </c>
      <c r="E930" s="331">
        <v>8.1300000000000008</v>
      </c>
      <c r="F930" s="331"/>
      <c r="G930" s="333">
        <f t="shared" si="15"/>
        <v>6614.4499999999925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46073</v>
      </c>
      <c r="D931" s="299" t="s">
        <v>310</v>
      </c>
      <c r="E931" s="331">
        <v>32.43</v>
      </c>
      <c r="F931" s="331"/>
      <c r="G931" s="333">
        <f t="shared" si="15"/>
        <v>6622.5799999999927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46073</v>
      </c>
      <c r="D932" s="299" t="s">
        <v>432</v>
      </c>
      <c r="E932" s="331">
        <v>98.65</v>
      </c>
      <c r="F932" s="331"/>
      <c r="G932" s="333">
        <f t="shared" si="15"/>
        <v>6655.0099999999929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46072</v>
      </c>
      <c r="D933" s="299" t="s">
        <v>300</v>
      </c>
      <c r="E933" s="331">
        <v>30.87</v>
      </c>
      <c r="F933" s="331"/>
      <c r="G933" s="333">
        <f t="shared" si="15"/>
        <v>6753.6599999999926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46072</v>
      </c>
      <c r="D934" s="299" t="s">
        <v>300</v>
      </c>
      <c r="E934" s="331">
        <v>15.96</v>
      </c>
      <c r="F934" s="331"/>
      <c r="G934" s="333">
        <f t="shared" si="15"/>
        <v>6784.5299999999925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46072</v>
      </c>
      <c r="D935" s="299" t="s">
        <v>296</v>
      </c>
      <c r="E935" s="331">
        <v>17.36</v>
      </c>
      <c r="F935" s="331"/>
      <c r="G935" s="333">
        <f t="shared" si="15"/>
        <v>6800.4899999999925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22</v>
      </c>
      <c r="C936" s="298">
        <v>46072</v>
      </c>
      <c r="D936" s="299" t="s">
        <v>328</v>
      </c>
      <c r="E936" s="331">
        <v>7.46</v>
      </c>
      <c r="F936" s="331"/>
      <c r="G936" s="333">
        <f t="shared" si="15"/>
        <v>6817.8499999999922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291</v>
      </c>
      <c r="B937" s="330">
        <v>39</v>
      </c>
      <c r="C937" s="298">
        <v>46072</v>
      </c>
      <c r="D937" s="299" t="s">
        <v>292</v>
      </c>
      <c r="E937" s="331"/>
      <c r="F937" s="331">
        <v>2763.77</v>
      </c>
      <c r="G937" s="333">
        <f t="shared" si="15"/>
        <v>6825.3099999999922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335</v>
      </c>
      <c r="B938" s="330" t="s">
        <v>335</v>
      </c>
      <c r="C938" s="298">
        <v>46071</v>
      </c>
      <c r="D938" s="299" t="s">
        <v>336</v>
      </c>
      <c r="E938" s="331">
        <v>182.55</v>
      </c>
      <c r="F938" s="331"/>
      <c r="G938" s="333">
        <f t="shared" si="15"/>
        <v>4061.5399999999927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15</v>
      </c>
      <c r="C939" s="298">
        <v>46071</v>
      </c>
      <c r="D939" s="299" t="s">
        <v>185</v>
      </c>
      <c r="E939" s="331">
        <v>188.16</v>
      </c>
      <c r="F939" s="331"/>
      <c r="G939" s="333">
        <f t="shared" si="15"/>
        <v>4244.0899999999929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40</v>
      </c>
      <c r="C940" s="298">
        <v>46071</v>
      </c>
      <c r="D940" s="299" t="s">
        <v>316</v>
      </c>
      <c r="E940" s="331"/>
      <c r="F940" s="331">
        <v>1281.58</v>
      </c>
      <c r="G940" s="333">
        <f t="shared" si="15"/>
        <v>4432.2499999999927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46071</v>
      </c>
      <c r="D941" s="299" t="s">
        <v>433</v>
      </c>
      <c r="E941" s="331">
        <v>-146</v>
      </c>
      <c r="F941" s="331"/>
      <c r="G941" s="333">
        <f t="shared" si="15"/>
        <v>3150.6699999999933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46071</v>
      </c>
      <c r="D942" s="299" t="s">
        <v>434</v>
      </c>
      <c r="E942" s="331">
        <v>-13</v>
      </c>
      <c r="F942" s="331"/>
      <c r="G942" s="333">
        <f t="shared" si="15"/>
        <v>3004.6699999999933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335</v>
      </c>
      <c r="B943" s="330" t="s">
        <v>335</v>
      </c>
      <c r="C943" s="298">
        <v>46071</v>
      </c>
      <c r="D943" s="299" t="s">
        <v>460</v>
      </c>
      <c r="E943" s="331"/>
      <c r="F943" s="331">
        <v>191</v>
      </c>
      <c r="G943" s="333">
        <f t="shared" si="15"/>
        <v>2991.6699999999933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46071</v>
      </c>
      <c r="D944" s="299" t="s">
        <v>300</v>
      </c>
      <c r="E944" s="331">
        <v>43.63</v>
      </c>
      <c r="F944" s="331"/>
      <c r="G944" s="333">
        <f t="shared" si="15"/>
        <v>2800.6699999999933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6</v>
      </c>
      <c r="C945" s="298">
        <v>46071</v>
      </c>
      <c r="D945" s="299" t="s">
        <v>300</v>
      </c>
      <c r="E945" s="331">
        <v>10.64</v>
      </c>
      <c r="F945" s="331"/>
      <c r="G945" s="333">
        <f t="shared" si="15"/>
        <v>2844.2999999999934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46071</v>
      </c>
      <c r="D946" s="299" t="s">
        <v>296</v>
      </c>
      <c r="E946" s="331">
        <v>14.87</v>
      </c>
      <c r="F946" s="331"/>
      <c r="G946" s="333">
        <f t="shared" si="15"/>
        <v>2854.9399999999932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46071</v>
      </c>
      <c r="D947" s="299" t="s">
        <v>295</v>
      </c>
      <c r="E947" s="331">
        <v>12.99</v>
      </c>
      <c r="F947" s="331"/>
      <c r="G947" s="333">
        <f t="shared" si="15"/>
        <v>2869.8099999999931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46071</v>
      </c>
      <c r="D948" s="299" t="s">
        <v>295</v>
      </c>
      <c r="E948" s="331">
        <v>29.47</v>
      </c>
      <c r="F948" s="331"/>
      <c r="G948" s="333">
        <f t="shared" si="15"/>
        <v>2882.7999999999929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22</v>
      </c>
      <c r="C949" s="298">
        <v>46071</v>
      </c>
      <c r="D949" s="299" t="s">
        <v>401</v>
      </c>
      <c r="E949" s="331">
        <v>13.84</v>
      </c>
      <c r="F949" s="331"/>
      <c r="G949" s="333">
        <f t="shared" si="15"/>
        <v>2912.2699999999927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46071</v>
      </c>
      <c r="D950" s="299" t="s">
        <v>435</v>
      </c>
      <c r="E950" s="331">
        <v>64.569999999999993</v>
      </c>
      <c r="F950" s="331"/>
      <c r="G950" s="333">
        <f t="shared" si="15"/>
        <v>2926.1099999999929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21</v>
      </c>
      <c r="C951" s="298">
        <v>46070</v>
      </c>
      <c r="D951" s="299" t="s">
        <v>194</v>
      </c>
      <c r="E951" s="331">
        <v>81</v>
      </c>
      <c r="F951" s="331"/>
      <c r="G951" s="333">
        <f t="shared" si="15"/>
        <v>2990.679999999993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46070</v>
      </c>
      <c r="D952" s="299" t="s">
        <v>384</v>
      </c>
      <c r="E952" s="331">
        <v>81.41</v>
      </c>
      <c r="F952" s="331"/>
      <c r="G952" s="333">
        <f t="shared" si="15"/>
        <v>3071.679999999993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46070</v>
      </c>
      <c r="D953" s="299" t="s">
        <v>300</v>
      </c>
      <c r="E953" s="331">
        <v>113.74</v>
      </c>
      <c r="F953" s="331"/>
      <c r="G953" s="333">
        <f t="shared" si="15"/>
        <v>3153.0899999999929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43</v>
      </c>
      <c r="C954" s="298">
        <v>46070</v>
      </c>
      <c r="D954" s="299" t="s">
        <v>333</v>
      </c>
      <c r="E954" s="331">
        <v>29.8</v>
      </c>
      <c r="F954" s="331"/>
      <c r="G954" s="333">
        <f t="shared" si="15"/>
        <v>3266.8299999999927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42</v>
      </c>
      <c r="C955" s="298">
        <v>46070</v>
      </c>
      <c r="D955" s="299" t="s">
        <v>333</v>
      </c>
      <c r="E955" s="331">
        <v>37.25</v>
      </c>
      <c r="F955" s="331"/>
      <c r="G955" s="333">
        <f t="shared" si="15"/>
        <v>3296.6299999999928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46070</v>
      </c>
      <c r="D956" s="299" t="s">
        <v>424</v>
      </c>
      <c r="E956" s="331">
        <v>7.97</v>
      </c>
      <c r="F956" s="331"/>
      <c r="G956" s="333">
        <f t="shared" si="15"/>
        <v>3333.8799999999928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17</v>
      </c>
      <c r="C957" s="298">
        <v>46070</v>
      </c>
      <c r="D957" s="299" t="s">
        <v>188</v>
      </c>
      <c r="E957" s="331">
        <v>42.65</v>
      </c>
      <c r="F957" s="331"/>
      <c r="G957" s="333">
        <f t="shared" si="15"/>
        <v>3341.8499999999926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46070</v>
      </c>
      <c r="D958" s="299" t="s">
        <v>436</v>
      </c>
      <c r="E958" s="331">
        <v>40</v>
      </c>
      <c r="F958" s="331"/>
      <c r="G958" s="333">
        <f t="shared" si="15"/>
        <v>3384.4999999999927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11</v>
      </c>
      <c r="C959" s="298">
        <v>46070</v>
      </c>
      <c r="D959" s="299" t="s">
        <v>178</v>
      </c>
      <c r="E959" s="331">
        <v>480.91</v>
      </c>
      <c r="F959" s="331"/>
      <c r="G959" s="333">
        <f t="shared" si="15"/>
        <v>3424.4999999999927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23</v>
      </c>
      <c r="C960" s="298">
        <v>46070</v>
      </c>
      <c r="D960" s="299" t="s">
        <v>63</v>
      </c>
      <c r="E960" s="331">
        <v>529.46</v>
      </c>
      <c r="F960" s="331"/>
      <c r="G960" s="333">
        <f t="shared" si="15"/>
        <v>3905.4099999999926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46069</v>
      </c>
      <c r="D961" s="299" t="s">
        <v>324</v>
      </c>
      <c r="E961" s="331">
        <v>16.079999999999998</v>
      </c>
      <c r="F961" s="331"/>
      <c r="G961" s="333">
        <f t="shared" si="15"/>
        <v>4434.8699999999926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46069</v>
      </c>
      <c r="D962" s="299" t="s">
        <v>300</v>
      </c>
      <c r="E962" s="331">
        <v>21.17</v>
      </c>
      <c r="F962" s="331"/>
      <c r="G962" s="333">
        <f t="shared" si="15"/>
        <v>4450.9499999999925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46069</v>
      </c>
      <c r="D963" s="299" t="s">
        <v>300</v>
      </c>
      <c r="E963" s="331">
        <v>17.03</v>
      </c>
      <c r="F963" s="331"/>
      <c r="G963" s="333">
        <f t="shared" si="15"/>
        <v>4472.1199999999926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46069</v>
      </c>
      <c r="D964" s="299" t="s">
        <v>296</v>
      </c>
      <c r="E964" s="331">
        <v>18.309999999999999</v>
      </c>
      <c r="F964" s="331"/>
      <c r="G964" s="333">
        <f t="shared" si="15"/>
        <v>4489.1499999999924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46069</v>
      </c>
      <c r="D965" s="299" t="s">
        <v>301</v>
      </c>
      <c r="E965" s="331">
        <v>19.3</v>
      </c>
      <c r="F965" s="331"/>
      <c r="G965" s="333">
        <f t="shared" si="15"/>
        <v>4507.4599999999928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46069</v>
      </c>
      <c r="D966" s="299" t="s">
        <v>397</v>
      </c>
      <c r="E966" s="331">
        <v>24.67</v>
      </c>
      <c r="F966" s="331"/>
      <c r="G966" s="333">
        <f t="shared" si="15"/>
        <v>4526.7599999999929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287</v>
      </c>
      <c r="B967" s="330" t="s">
        <v>287</v>
      </c>
      <c r="C967" s="298">
        <v>46069</v>
      </c>
      <c r="D967" s="299" t="s">
        <v>397</v>
      </c>
      <c r="E967" s="331">
        <v>152.41999999999999</v>
      </c>
      <c r="F967" s="331">
        <v>152.41999999999999</v>
      </c>
      <c r="G967" s="333">
        <f t="shared" si="15"/>
        <v>4551.429999999993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46068</v>
      </c>
      <c r="D968" s="299" t="s">
        <v>437</v>
      </c>
      <c r="E968" s="331">
        <v>233.83</v>
      </c>
      <c r="F968" s="331"/>
      <c r="G968" s="333">
        <f t="shared" si="15"/>
        <v>4551.429999999993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46068</v>
      </c>
      <c r="D969" s="299" t="s">
        <v>326</v>
      </c>
      <c r="E969" s="331">
        <v>50.87</v>
      </c>
      <c r="F969" s="331"/>
      <c r="G969" s="333">
        <f t="shared" si="15"/>
        <v>4785.2599999999929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46068</v>
      </c>
      <c r="D970" s="299" t="s">
        <v>438</v>
      </c>
      <c r="E970" s="331">
        <v>16</v>
      </c>
      <c r="F970" s="331"/>
      <c r="G970" s="333">
        <f t="shared" si="15"/>
        <v>4836.1299999999928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46068</v>
      </c>
      <c r="D971" s="299" t="s">
        <v>353</v>
      </c>
      <c r="E971" s="331">
        <v>30</v>
      </c>
      <c r="F971" s="331"/>
      <c r="G971" s="333">
        <f t="shared" si="15"/>
        <v>4852.1299999999928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46068</v>
      </c>
      <c r="D972" s="299" t="s">
        <v>306</v>
      </c>
      <c r="E972" s="331">
        <v>76</v>
      </c>
      <c r="F972" s="331"/>
      <c r="G972" s="333">
        <f t="shared" si="15"/>
        <v>4882.1299999999928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46068</v>
      </c>
      <c r="D973" s="299" t="s">
        <v>348</v>
      </c>
      <c r="E973" s="331">
        <v>3.59</v>
      </c>
      <c r="F973" s="331"/>
      <c r="G973" s="333">
        <f t="shared" si="15"/>
        <v>4958.1299999999928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46068</v>
      </c>
      <c r="D974" s="299" t="s">
        <v>439</v>
      </c>
      <c r="E974" s="331">
        <v>70</v>
      </c>
      <c r="F974" s="331"/>
      <c r="G974" s="333">
        <f t="shared" si="15"/>
        <v>4961.719999999993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46068</v>
      </c>
      <c r="D975" s="299" t="s">
        <v>440</v>
      </c>
      <c r="E975" s="331">
        <v>175</v>
      </c>
      <c r="F975" s="331"/>
      <c r="G975" s="333">
        <f t="shared" si="15"/>
        <v>5031.719999999993</v>
      </c>
      <c r="H975" s="334" t="s">
        <v>298</v>
      </c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46067</v>
      </c>
      <c r="D976" s="299" t="s">
        <v>319</v>
      </c>
      <c r="E976" s="331">
        <v>13.09</v>
      </c>
      <c r="F976" s="331"/>
      <c r="G976" s="333">
        <f t="shared" si="15"/>
        <v>5206.719999999993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3</v>
      </c>
      <c r="C977" s="298">
        <v>46067</v>
      </c>
      <c r="D977" s="299" t="s">
        <v>296</v>
      </c>
      <c r="E977" s="331">
        <v>7.56</v>
      </c>
      <c r="F977" s="331"/>
      <c r="G977" s="333">
        <f t="shared" si="15"/>
        <v>5219.8099999999931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46067</v>
      </c>
      <c r="D978" s="299" t="s">
        <v>296</v>
      </c>
      <c r="E978" s="331">
        <v>32.409999999999997</v>
      </c>
      <c r="F978" s="331"/>
      <c r="G978" s="333">
        <f t="shared" si="15"/>
        <v>5227.3699999999935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46067</v>
      </c>
      <c r="D979" s="299" t="s">
        <v>441</v>
      </c>
      <c r="E979" s="331">
        <v>400</v>
      </c>
      <c r="F979" s="331"/>
      <c r="G979" s="333">
        <f t="shared" si="15"/>
        <v>5259.7799999999934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46066</v>
      </c>
      <c r="D980" s="299" t="s">
        <v>319</v>
      </c>
      <c r="E980" s="331">
        <v>41.51</v>
      </c>
      <c r="F980" s="331"/>
      <c r="G980" s="333">
        <f t="shared" si="15"/>
        <v>5659.7799999999934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46066</v>
      </c>
      <c r="D981" s="299" t="s">
        <v>296</v>
      </c>
      <c r="E981" s="331">
        <v>21.55</v>
      </c>
      <c r="F981" s="331"/>
      <c r="G981" s="333">
        <f t="shared" si="15"/>
        <v>5701.2899999999936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46066</v>
      </c>
      <c r="D982" s="299" t="s">
        <v>358</v>
      </c>
      <c r="E982" s="331">
        <v>12.45</v>
      </c>
      <c r="F982" s="331"/>
      <c r="G982" s="333">
        <f t="shared" si="15"/>
        <v>5722.8399999999938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287</v>
      </c>
      <c r="B983" s="330" t="s">
        <v>287</v>
      </c>
      <c r="C983" s="298">
        <v>46066</v>
      </c>
      <c r="D983" s="299" t="s">
        <v>397</v>
      </c>
      <c r="E983" s="331">
        <v>91.38</v>
      </c>
      <c r="F983" s="331">
        <v>91.38</v>
      </c>
      <c r="G983" s="333">
        <f t="shared" si="15"/>
        <v>5735.2899999999936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1</v>
      </c>
      <c r="C984" s="298">
        <v>46066</v>
      </c>
      <c r="D984" s="299" t="s">
        <v>311</v>
      </c>
      <c r="E984" s="331">
        <v>16.48</v>
      </c>
      <c r="F984" s="331"/>
      <c r="G984" s="333">
        <f t="shared" si="15"/>
        <v>5735.2899999999936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46066</v>
      </c>
      <c r="D985" s="299" t="s">
        <v>428</v>
      </c>
      <c r="E985" s="331">
        <v>12.76</v>
      </c>
      <c r="F985" s="331"/>
      <c r="G985" s="333">
        <f t="shared" si="15"/>
        <v>5751.7699999999932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46066</v>
      </c>
      <c r="D986" s="299" t="s">
        <v>329</v>
      </c>
      <c r="E986" s="331">
        <v>37.9</v>
      </c>
      <c r="F986" s="331"/>
      <c r="G986" s="333">
        <f t="shared" si="15"/>
        <v>5764.5299999999934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291</v>
      </c>
      <c r="B987" s="330">
        <v>40</v>
      </c>
      <c r="C987" s="298">
        <v>46066</v>
      </c>
      <c r="D987" s="299" t="s">
        <v>316</v>
      </c>
      <c r="E987" s="331"/>
      <c r="F987" s="331">
        <v>427.18</v>
      </c>
      <c r="G987" s="333">
        <f t="shared" si="15"/>
        <v>5802.429999999993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291</v>
      </c>
      <c r="B988" s="330">
        <v>38</v>
      </c>
      <c r="C988" s="298">
        <v>46066</v>
      </c>
      <c r="D988" s="299" t="s">
        <v>293</v>
      </c>
      <c r="E988" s="331"/>
      <c r="F988" s="331">
        <v>4278.16</v>
      </c>
      <c r="G988" s="333">
        <f t="shared" si="15"/>
        <v>5375.2499999999927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8</v>
      </c>
      <c r="C989" s="298">
        <v>46065</v>
      </c>
      <c r="D989" s="299" t="s">
        <v>357</v>
      </c>
      <c r="E989" s="331">
        <v>111.36</v>
      </c>
      <c r="F989" s="331"/>
      <c r="G989" s="333">
        <f t="shared" si="15"/>
        <v>1097.0899999999931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46065</v>
      </c>
      <c r="D990" s="299" t="s">
        <v>442</v>
      </c>
      <c r="E990" s="331">
        <v>16</v>
      </c>
      <c r="F990" s="331"/>
      <c r="G990" s="333">
        <f t="shared" si="15"/>
        <v>1208.449999999993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46065</v>
      </c>
      <c r="D991" s="299" t="s">
        <v>300</v>
      </c>
      <c r="E991" s="331">
        <v>29.81</v>
      </c>
      <c r="F991" s="331"/>
      <c r="G991" s="333">
        <f t="shared" si="15"/>
        <v>1224.449999999993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19</v>
      </c>
      <c r="C992" s="298">
        <v>46065</v>
      </c>
      <c r="D992" s="299" t="s">
        <v>191</v>
      </c>
      <c r="E992" s="331">
        <v>200</v>
      </c>
      <c r="F992" s="331"/>
      <c r="G992" s="333">
        <f t="shared" si="15"/>
        <v>1254.2599999999929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46065</v>
      </c>
      <c r="D993" s="299" t="s">
        <v>296</v>
      </c>
      <c r="E993" s="331">
        <v>7.56</v>
      </c>
      <c r="F993" s="331"/>
      <c r="G993" s="333">
        <f t="shared" si="15"/>
        <v>1454.2599999999929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46065</v>
      </c>
      <c r="D994" s="299" t="s">
        <v>296</v>
      </c>
      <c r="E994" s="331">
        <v>65.78</v>
      </c>
      <c r="F994" s="331"/>
      <c r="G994" s="333">
        <f t="shared" si="15"/>
        <v>1461.8199999999929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3</v>
      </c>
      <c r="C995" s="298">
        <v>46065</v>
      </c>
      <c r="D995" s="299" t="s">
        <v>296</v>
      </c>
      <c r="E995" s="331">
        <v>3.93</v>
      </c>
      <c r="F995" s="331"/>
      <c r="G995" s="333">
        <f t="shared" si="15"/>
        <v>1527.5999999999929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7</v>
      </c>
      <c r="C996" s="298">
        <v>46065</v>
      </c>
      <c r="D996" s="299" t="s">
        <v>443</v>
      </c>
      <c r="E996" s="331">
        <v>564.83000000000004</v>
      </c>
      <c r="F996" s="331"/>
      <c r="G996" s="333">
        <f t="shared" si="15"/>
        <v>1531.5299999999929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7</v>
      </c>
      <c r="C997" s="298">
        <v>46065</v>
      </c>
      <c r="D997" s="299" t="s">
        <v>444</v>
      </c>
      <c r="E997" s="331">
        <v>70.180000000000007</v>
      </c>
      <c r="F997" s="331"/>
      <c r="G997" s="333">
        <f t="shared" si="15"/>
        <v>2096.3599999999929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46065</v>
      </c>
      <c r="D998" s="299" t="s">
        <v>445</v>
      </c>
      <c r="E998" s="331">
        <v>2.66</v>
      </c>
      <c r="F998" s="331"/>
      <c r="G998" s="333">
        <f t="shared" si="15"/>
        <v>2166.5399999999927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5</v>
      </c>
      <c r="C999" s="298">
        <v>46064</v>
      </c>
      <c r="D999" s="299" t="s">
        <v>429</v>
      </c>
      <c r="E999" s="331">
        <v>103.25</v>
      </c>
      <c r="F999" s="331"/>
      <c r="G999" s="333">
        <f t="shared" si="15"/>
        <v>2169.1999999999925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46064</v>
      </c>
      <c r="D1000" s="299" t="s">
        <v>363</v>
      </c>
      <c r="E1000" s="331">
        <v>30.39</v>
      </c>
      <c r="F1000" s="331"/>
      <c r="G1000" s="333">
        <f t="shared" si="15"/>
        <v>2272.4499999999925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46064</v>
      </c>
      <c r="D1001" s="299" t="s">
        <v>296</v>
      </c>
      <c r="E1001" s="331">
        <v>9.92</v>
      </c>
      <c r="F1001" s="331"/>
      <c r="G1001" s="333">
        <f t="shared" si="15"/>
        <v>2302.8399999999924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46064</v>
      </c>
      <c r="D1002" s="299" t="s">
        <v>295</v>
      </c>
      <c r="E1002" s="331">
        <v>3.49</v>
      </c>
      <c r="F1002" s="331"/>
      <c r="G1002" s="333">
        <f t="shared" si="15"/>
        <v>2312.7599999999925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22</v>
      </c>
      <c r="C1003" s="298">
        <v>46064</v>
      </c>
      <c r="D1003" s="299" t="s">
        <v>352</v>
      </c>
      <c r="E1003" s="331">
        <v>19.16</v>
      </c>
      <c r="F1003" s="331"/>
      <c r="G1003" s="333">
        <f t="shared" si="15"/>
        <v>2316.2499999999923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46063</v>
      </c>
      <c r="D1004" s="299" t="s">
        <v>412</v>
      </c>
      <c r="E1004" s="331">
        <v>-8</v>
      </c>
      <c r="F1004" s="331"/>
      <c r="G1004" s="333">
        <f t="shared" si="15"/>
        <v>2335.4099999999921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46063</v>
      </c>
      <c r="D1005" s="299" t="s">
        <v>446</v>
      </c>
      <c r="E1005" s="331">
        <v>-0.04</v>
      </c>
      <c r="F1005" s="331"/>
      <c r="G1005" s="333">
        <f t="shared" si="15"/>
        <v>2327.4099999999921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335</v>
      </c>
      <c r="B1006" s="330" t="s">
        <v>335</v>
      </c>
      <c r="C1006" s="298">
        <v>46063</v>
      </c>
      <c r="D1006" s="299" t="s">
        <v>447</v>
      </c>
      <c r="E1006" s="331">
        <v>65.78</v>
      </c>
      <c r="F1006" s="331"/>
      <c r="G1006" s="333">
        <f t="shared" si="15"/>
        <v>2327.3699999999922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13</v>
      </c>
      <c r="C1007" s="298">
        <v>46063</v>
      </c>
      <c r="D1007" s="299" t="s">
        <v>182</v>
      </c>
      <c r="E1007" s="331">
        <v>159.35</v>
      </c>
      <c r="F1007" s="331"/>
      <c r="G1007" s="333">
        <f t="shared" si="15"/>
        <v>2393.1499999999924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46063</v>
      </c>
      <c r="D1008" s="299" t="s">
        <v>296</v>
      </c>
      <c r="E1008" s="331">
        <v>16.29</v>
      </c>
      <c r="F1008" s="331"/>
      <c r="G1008" s="333">
        <f t="shared" si="15"/>
        <v>2552.4999999999923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46063</v>
      </c>
      <c r="D1009" s="299" t="s">
        <v>311</v>
      </c>
      <c r="E1009" s="331">
        <v>19.329999999999998</v>
      </c>
      <c r="F1009" s="331"/>
      <c r="G1009" s="333">
        <f t="shared" si="15"/>
        <v>2568.7899999999922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3</v>
      </c>
      <c r="C1010" s="298">
        <v>46062</v>
      </c>
      <c r="D1010" s="299" t="s">
        <v>448</v>
      </c>
      <c r="E1010" s="331">
        <v>8.61</v>
      </c>
      <c r="F1010" s="331"/>
      <c r="G1010" s="333">
        <f t="shared" ref="G1010:G1255" si="16">G1011-E1010+F1010</f>
        <v>2588.1199999999922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46062</v>
      </c>
      <c r="D1011" s="299" t="s">
        <v>296</v>
      </c>
      <c r="E1011" s="331">
        <v>13.41</v>
      </c>
      <c r="F1011" s="331"/>
      <c r="G1011" s="333">
        <f t="shared" si="16"/>
        <v>2596.7299999999923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18</v>
      </c>
      <c r="C1012" s="298">
        <v>46062</v>
      </c>
      <c r="D1012" s="299" t="s">
        <v>361</v>
      </c>
      <c r="E1012" s="331">
        <v>400</v>
      </c>
      <c r="F1012" s="331"/>
      <c r="G1012" s="333">
        <f t="shared" si="16"/>
        <v>2610.1399999999921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9</v>
      </c>
      <c r="C1013" s="298">
        <v>46062</v>
      </c>
      <c r="D1013" s="299" t="s">
        <v>58</v>
      </c>
      <c r="E1013" s="331">
        <v>1281.53</v>
      </c>
      <c r="F1013" s="331"/>
      <c r="G1013" s="333">
        <f t="shared" si="16"/>
        <v>3010.1399999999921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5</v>
      </c>
      <c r="C1014" s="298">
        <v>46062</v>
      </c>
      <c r="D1014" s="299" t="s">
        <v>449</v>
      </c>
      <c r="E1014" s="331">
        <v>50</v>
      </c>
      <c r="F1014" s="331"/>
      <c r="G1014" s="333">
        <f t="shared" si="16"/>
        <v>4291.6699999999919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46062</v>
      </c>
      <c r="D1015" s="299" t="s">
        <v>450</v>
      </c>
      <c r="E1015" s="331">
        <v>12.1</v>
      </c>
      <c r="F1015" s="331"/>
      <c r="G1015" s="333">
        <f t="shared" si="16"/>
        <v>4341.6699999999919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46061</v>
      </c>
      <c r="D1016" s="299" t="s">
        <v>306</v>
      </c>
      <c r="E1016" s="331">
        <v>72.099999999999994</v>
      </c>
      <c r="F1016" s="331"/>
      <c r="G1016" s="333">
        <f t="shared" si="16"/>
        <v>4353.7699999999923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46061</v>
      </c>
      <c r="D1017" s="299" t="s">
        <v>319</v>
      </c>
      <c r="E1017" s="331">
        <v>30.25</v>
      </c>
      <c r="F1017" s="331"/>
      <c r="G1017" s="333">
        <f t="shared" si="16"/>
        <v>4425.8699999999926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3</v>
      </c>
      <c r="C1018" s="298">
        <v>46061</v>
      </c>
      <c r="D1018" s="299" t="s">
        <v>296</v>
      </c>
      <c r="E1018" s="331">
        <v>3.72</v>
      </c>
      <c r="F1018" s="331"/>
      <c r="G1018" s="333">
        <f t="shared" si="16"/>
        <v>4456.1199999999926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4</v>
      </c>
      <c r="C1019" s="298">
        <v>46061</v>
      </c>
      <c r="D1019" s="299" t="s">
        <v>296</v>
      </c>
      <c r="E1019" s="331">
        <v>41.6</v>
      </c>
      <c r="F1019" s="331"/>
      <c r="G1019" s="333">
        <f t="shared" si="16"/>
        <v>4459.8399999999929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46061</v>
      </c>
      <c r="D1020" s="299" t="s">
        <v>451</v>
      </c>
      <c r="E1020" s="331">
        <v>1</v>
      </c>
      <c r="F1020" s="331"/>
      <c r="G1020" s="333">
        <f t="shared" si="16"/>
        <v>4501.4399999999932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46061</v>
      </c>
      <c r="D1021" s="299" t="s">
        <v>358</v>
      </c>
      <c r="E1021" s="331">
        <v>10.17</v>
      </c>
      <c r="F1021" s="331"/>
      <c r="G1021" s="333">
        <f t="shared" si="16"/>
        <v>4502.4399999999932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287</v>
      </c>
      <c r="B1022" s="330" t="s">
        <v>287</v>
      </c>
      <c r="C1022" s="298">
        <v>46060</v>
      </c>
      <c r="D1022" s="299" t="s">
        <v>452</v>
      </c>
      <c r="E1022" s="331">
        <v>367.77</v>
      </c>
      <c r="F1022" s="331">
        <v>367.77</v>
      </c>
      <c r="G1022" s="333">
        <f t="shared" si="16"/>
        <v>4512.6099999999933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46060</v>
      </c>
      <c r="D1023" s="299" t="s">
        <v>310</v>
      </c>
      <c r="E1023" s="331">
        <v>32.36</v>
      </c>
      <c r="F1023" s="331"/>
      <c r="G1023" s="333">
        <f t="shared" si="16"/>
        <v>4512.6099999999933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46060</v>
      </c>
      <c r="D1024" s="299" t="s">
        <v>453</v>
      </c>
      <c r="E1024" s="331">
        <v>41.39</v>
      </c>
      <c r="F1024" s="331"/>
      <c r="G1024" s="333">
        <f t="shared" si="16"/>
        <v>4544.969999999993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46060</v>
      </c>
      <c r="D1025" s="299" t="s">
        <v>445</v>
      </c>
      <c r="E1025" s="331">
        <v>35.770000000000003</v>
      </c>
      <c r="F1025" s="331"/>
      <c r="G1025" s="333">
        <f t="shared" si="16"/>
        <v>4586.3599999999933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3</v>
      </c>
      <c r="C1026" s="298">
        <v>46060</v>
      </c>
      <c r="D1026" s="299" t="s">
        <v>348</v>
      </c>
      <c r="E1026" s="331">
        <v>25</v>
      </c>
      <c r="F1026" s="331"/>
      <c r="G1026" s="333">
        <f t="shared" si="16"/>
        <v>4622.1299999999937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46060</v>
      </c>
      <c r="D1027" s="299" t="s">
        <v>296</v>
      </c>
      <c r="E1027" s="331">
        <v>6.69</v>
      </c>
      <c r="F1027" s="331"/>
      <c r="G1027" s="333">
        <f t="shared" si="16"/>
        <v>4647.1299999999937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4</v>
      </c>
      <c r="C1028" s="298">
        <v>46060</v>
      </c>
      <c r="D1028" s="299" t="s">
        <v>296</v>
      </c>
      <c r="E1028" s="331">
        <v>47.85</v>
      </c>
      <c r="F1028" s="331"/>
      <c r="G1028" s="333">
        <f t="shared" si="16"/>
        <v>4653.8199999999933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46059</v>
      </c>
      <c r="D1029" s="299" t="s">
        <v>301</v>
      </c>
      <c r="E1029" s="331">
        <v>20</v>
      </c>
      <c r="F1029" s="331"/>
      <c r="G1029" s="333">
        <f t="shared" si="16"/>
        <v>4701.6699999999937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291</v>
      </c>
      <c r="B1030" s="330">
        <v>40</v>
      </c>
      <c r="C1030" s="298">
        <v>46059</v>
      </c>
      <c r="D1030" s="299" t="s">
        <v>316</v>
      </c>
      <c r="E1030" s="331"/>
      <c r="F1030" s="331">
        <v>822.99</v>
      </c>
      <c r="G1030" s="333">
        <f t="shared" si="16"/>
        <v>4721.6699999999937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14</v>
      </c>
      <c r="C1031" s="298">
        <v>46059</v>
      </c>
      <c r="D1031" s="299" t="s">
        <v>366</v>
      </c>
      <c r="E1031" s="331">
        <v>66.67</v>
      </c>
      <c r="F1031" s="331"/>
      <c r="G1031" s="333">
        <f t="shared" si="16"/>
        <v>3898.6799999999935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46059</v>
      </c>
      <c r="D1032" s="299" t="s">
        <v>296</v>
      </c>
      <c r="E1032" s="331">
        <v>9.35</v>
      </c>
      <c r="F1032" s="331"/>
      <c r="G1032" s="333">
        <f t="shared" si="16"/>
        <v>3965.3499999999935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4</v>
      </c>
      <c r="C1033" s="298">
        <v>46059</v>
      </c>
      <c r="D1033" s="299" t="s">
        <v>296</v>
      </c>
      <c r="E1033" s="331">
        <v>45.81</v>
      </c>
      <c r="F1033" s="331"/>
      <c r="G1033" s="333">
        <f t="shared" si="16"/>
        <v>3974.6999999999935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46059</v>
      </c>
      <c r="D1034" s="299" t="s">
        <v>353</v>
      </c>
      <c r="E1034" s="331">
        <v>22.98</v>
      </c>
      <c r="F1034" s="331"/>
      <c r="G1034" s="333">
        <f t="shared" si="16"/>
        <v>4020.5099999999934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46059</v>
      </c>
      <c r="D1035" s="299" t="s">
        <v>301</v>
      </c>
      <c r="E1035" s="331">
        <v>46.5</v>
      </c>
      <c r="F1035" s="331"/>
      <c r="G1035" s="333">
        <f t="shared" si="16"/>
        <v>4043.4899999999934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46059</v>
      </c>
      <c r="D1036" s="299" t="s">
        <v>358</v>
      </c>
      <c r="E1036" s="331">
        <v>10.17</v>
      </c>
      <c r="F1036" s="331"/>
      <c r="G1036" s="333">
        <f t="shared" si="16"/>
        <v>4089.9899999999934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46059</v>
      </c>
      <c r="D1037" s="299" t="s">
        <v>435</v>
      </c>
      <c r="E1037" s="331">
        <v>81.2</v>
      </c>
      <c r="F1037" s="331"/>
      <c r="G1037" s="333">
        <f t="shared" si="16"/>
        <v>4100.1599999999935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46058</v>
      </c>
      <c r="D1038" s="299" t="s">
        <v>301</v>
      </c>
      <c r="E1038" s="331">
        <v>21</v>
      </c>
      <c r="F1038" s="331"/>
      <c r="G1038" s="333">
        <f t="shared" si="16"/>
        <v>4181.3599999999933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291</v>
      </c>
      <c r="B1039" s="330">
        <v>39</v>
      </c>
      <c r="C1039" s="298">
        <v>46058</v>
      </c>
      <c r="D1039" s="299" t="s">
        <v>292</v>
      </c>
      <c r="E1039" s="331"/>
      <c r="F1039" s="331">
        <v>2763.79</v>
      </c>
      <c r="G1039" s="333">
        <f t="shared" si="16"/>
        <v>4202.3599999999933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46058</v>
      </c>
      <c r="D1040" s="299" t="s">
        <v>357</v>
      </c>
      <c r="E1040" s="331">
        <v>95.35</v>
      </c>
      <c r="F1040" s="331"/>
      <c r="G1040" s="333">
        <f t="shared" si="16"/>
        <v>1438.5699999999933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46058</v>
      </c>
      <c r="D1041" s="299" t="s">
        <v>353</v>
      </c>
      <c r="E1041" s="331">
        <v>14.99</v>
      </c>
      <c r="F1041" s="331"/>
      <c r="G1041" s="333">
        <f t="shared" si="16"/>
        <v>1533.9199999999933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287</v>
      </c>
      <c r="B1042" s="330" t="s">
        <v>287</v>
      </c>
      <c r="C1042" s="298">
        <v>46058</v>
      </c>
      <c r="D1042" s="299" t="s">
        <v>452</v>
      </c>
      <c r="E1042" s="331">
        <v>77.569999999999993</v>
      </c>
      <c r="F1042" s="331">
        <v>77.569999999999993</v>
      </c>
      <c r="G1042" s="333">
        <f t="shared" si="16"/>
        <v>1548.9099999999933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46057</v>
      </c>
      <c r="D1043" s="299" t="s">
        <v>344</v>
      </c>
      <c r="E1043" s="331">
        <v>50</v>
      </c>
      <c r="F1043" s="331"/>
      <c r="G1043" s="333">
        <f t="shared" si="16"/>
        <v>1548.9099999999933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1</v>
      </c>
      <c r="C1044" s="298">
        <v>46057</v>
      </c>
      <c r="D1044" s="299" t="s">
        <v>306</v>
      </c>
      <c r="E1044" s="331">
        <v>62.03</v>
      </c>
      <c r="F1044" s="331"/>
      <c r="G1044" s="333">
        <f t="shared" si="16"/>
        <v>1598.9099999999933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46057</v>
      </c>
      <c r="D1045" s="299" t="s">
        <v>296</v>
      </c>
      <c r="E1045" s="331">
        <v>14.91</v>
      </c>
      <c r="F1045" s="331"/>
      <c r="G1045" s="333">
        <f t="shared" si="16"/>
        <v>1660.9399999999932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4</v>
      </c>
      <c r="C1046" s="298">
        <v>46057</v>
      </c>
      <c r="D1046" s="299" t="s">
        <v>310</v>
      </c>
      <c r="E1046" s="331">
        <v>63.38</v>
      </c>
      <c r="F1046" s="331"/>
      <c r="G1046" s="333">
        <f t="shared" si="16"/>
        <v>1675.8499999999933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287</v>
      </c>
      <c r="B1047" s="330" t="s">
        <v>287</v>
      </c>
      <c r="C1047" s="298">
        <v>46057</v>
      </c>
      <c r="D1047" s="299" t="s">
        <v>454</v>
      </c>
      <c r="E1047" s="331">
        <v>192.78</v>
      </c>
      <c r="F1047" s="331">
        <v>192.78</v>
      </c>
      <c r="G1047" s="333">
        <f t="shared" si="16"/>
        <v>1739.2299999999934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14</v>
      </c>
      <c r="C1048" s="298">
        <v>46057</v>
      </c>
      <c r="D1048" s="299" t="s">
        <v>367</v>
      </c>
      <c r="E1048" s="331">
        <v>68.739999999999995</v>
      </c>
      <c r="F1048" s="331"/>
      <c r="G1048" s="333">
        <f t="shared" si="16"/>
        <v>1739.2299999999934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6</v>
      </c>
      <c r="C1049" s="298">
        <v>46057</v>
      </c>
      <c r="D1049" s="299" t="s">
        <v>300</v>
      </c>
      <c r="E1049" s="331">
        <v>-42.58</v>
      </c>
      <c r="F1049" s="331"/>
      <c r="G1049" s="333">
        <f t="shared" si="16"/>
        <v>1807.9699999999934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46057</v>
      </c>
      <c r="D1050" s="299" t="s">
        <v>371</v>
      </c>
      <c r="E1050" s="331">
        <v>31.36</v>
      </c>
      <c r="F1050" s="331"/>
      <c r="G1050" s="333">
        <f t="shared" si="16"/>
        <v>1765.3899999999935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17</v>
      </c>
      <c r="C1051" s="298">
        <v>46057</v>
      </c>
      <c r="D1051" s="299" t="s">
        <v>370</v>
      </c>
      <c r="E1051" s="331">
        <v>99</v>
      </c>
      <c r="F1051" s="331"/>
      <c r="G1051" s="333">
        <f t="shared" si="16"/>
        <v>1796.7499999999934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284</v>
      </c>
      <c r="B1052" s="330">
        <v>36</v>
      </c>
      <c r="C1052" s="298">
        <v>46056</v>
      </c>
      <c r="D1052" s="299" t="s">
        <v>374</v>
      </c>
      <c r="E1052" s="331">
        <v>50</v>
      </c>
      <c r="F1052" s="331"/>
      <c r="G1052" s="333">
        <f t="shared" si="16"/>
        <v>1895.7499999999934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8</v>
      </c>
      <c r="C1053" s="298">
        <v>46056</v>
      </c>
      <c r="D1053" s="299" t="s">
        <v>319</v>
      </c>
      <c r="E1053" s="331">
        <v>7.92</v>
      </c>
      <c r="F1053" s="331"/>
      <c r="G1053" s="333">
        <f t="shared" si="16"/>
        <v>1945.7499999999934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24</v>
      </c>
      <c r="C1054" s="298">
        <v>46056</v>
      </c>
      <c r="D1054" s="299" t="s">
        <v>860</v>
      </c>
      <c r="E1054" s="331">
        <v>83.58</v>
      </c>
      <c r="F1054" s="331"/>
      <c r="G1054" s="333">
        <f t="shared" si="16"/>
        <v>1953.6699999999935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46056</v>
      </c>
      <c r="D1055" s="299" t="s">
        <v>455</v>
      </c>
      <c r="E1055" s="331">
        <v>28.64</v>
      </c>
      <c r="F1055" s="331"/>
      <c r="G1055" s="333">
        <f t="shared" si="16"/>
        <v>2037.2499999999934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46056</v>
      </c>
      <c r="D1056" s="299" t="s">
        <v>358</v>
      </c>
      <c r="E1056" s="331">
        <v>9.4700000000000006</v>
      </c>
      <c r="F1056" s="331"/>
      <c r="G1056" s="333">
        <f t="shared" si="16"/>
        <v>2065.8899999999935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46055</v>
      </c>
      <c r="D1057" s="299" t="s">
        <v>456</v>
      </c>
      <c r="E1057" s="331">
        <v>20</v>
      </c>
      <c r="F1057" s="331"/>
      <c r="G1057" s="333">
        <f t="shared" si="16"/>
        <v>2075.3599999999933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17</v>
      </c>
      <c r="C1058" s="298">
        <v>46055</v>
      </c>
      <c r="D1058" s="299" t="s">
        <v>188</v>
      </c>
      <c r="E1058" s="331">
        <v>41.54</v>
      </c>
      <c r="F1058" s="331"/>
      <c r="G1058" s="333">
        <f t="shared" si="16"/>
        <v>2095.3599999999933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46055</v>
      </c>
      <c r="D1059" s="299" t="s">
        <v>296</v>
      </c>
      <c r="E1059" s="331">
        <v>9.92</v>
      </c>
      <c r="F1059" s="331"/>
      <c r="G1059" s="333">
        <f t="shared" si="16"/>
        <v>2136.8999999999933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46055</v>
      </c>
      <c r="D1060" s="299" t="s">
        <v>457</v>
      </c>
      <c r="E1060" s="331">
        <v>155.38</v>
      </c>
      <c r="F1060" s="331"/>
      <c r="G1060" s="333">
        <f t="shared" si="16"/>
        <v>2146.8199999999933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21</v>
      </c>
      <c r="C1061" s="298">
        <v>46055</v>
      </c>
      <c r="D1061" s="299" t="s">
        <v>194</v>
      </c>
      <c r="E1061" s="331">
        <v>27.35</v>
      </c>
      <c r="F1061" s="331"/>
      <c r="G1061" s="333">
        <f t="shared" si="16"/>
        <v>2302.1999999999935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46054</v>
      </c>
      <c r="D1062" s="299" t="s">
        <v>300</v>
      </c>
      <c r="E1062" s="331">
        <v>59.37</v>
      </c>
      <c r="F1062" s="331"/>
      <c r="G1062" s="333">
        <f t="shared" si="16"/>
        <v>2329.5499999999934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22</v>
      </c>
      <c r="C1063" s="298">
        <v>46054</v>
      </c>
      <c r="D1063" s="299" t="s">
        <v>375</v>
      </c>
      <c r="E1063" s="331">
        <v>6.37</v>
      </c>
      <c r="F1063" s="331"/>
      <c r="G1063" s="333">
        <f t="shared" si="16"/>
        <v>2388.9199999999933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46054</v>
      </c>
      <c r="D1064" s="299" t="s">
        <v>458</v>
      </c>
      <c r="E1064" s="331">
        <v>44.65</v>
      </c>
      <c r="F1064" s="331"/>
      <c r="G1064" s="333">
        <f t="shared" si="16"/>
        <v>2395.2899999999931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7</v>
      </c>
      <c r="C1065" s="298">
        <v>46054</v>
      </c>
      <c r="D1065" s="299" t="s">
        <v>338</v>
      </c>
      <c r="E1065" s="331">
        <v>35.17</v>
      </c>
      <c r="F1065" s="331"/>
      <c r="G1065" s="333">
        <f t="shared" si="16"/>
        <v>2439.9399999999932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46054</v>
      </c>
      <c r="D1066" s="299" t="s">
        <v>310</v>
      </c>
      <c r="E1066" s="331">
        <v>28.48</v>
      </c>
      <c r="F1066" s="331"/>
      <c r="G1066" s="333">
        <f t="shared" si="16"/>
        <v>2475.1099999999933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46054</v>
      </c>
      <c r="D1067" s="299" t="s">
        <v>311</v>
      </c>
      <c r="E1067" s="331">
        <v>125.07</v>
      </c>
      <c r="F1067" s="331"/>
      <c r="G1067" s="333">
        <f t="shared" si="16"/>
        <v>2503.5899999999933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46054</v>
      </c>
      <c r="D1068" s="299" t="s">
        <v>458</v>
      </c>
      <c r="E1068" s="331">
        <v>100</v>
      </c>
      <c r="F1068" s="331"/>
      <c r="G1068" s="333">
        <f t="shared" si="16"/>
        <v>2628.6599999999935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46054</v>
      </c>
      <c r="D1069" s="299" t="s">
        <v>329</v>
      </c>
      <c r="E1069" s="331">
        <v>194.96</v>
      </c>
      <c r="F1069" s="331"/>
      <c r="G1069" s="333">
        <f t="shared" si="16"/>
        <v>2728.6599999999935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46054</v>
      </c>
      <c r="D1070" s="299" t="s">
        <v>410</v>
      </c>
      <c r="E1070" s="331">
        <v>75.53</v>
      </c>
      <c r="F1070" s="331"/>
      <c r="G1070" s="333">
        <f t="shared" si="16"/>
        <v>2923.6199999999935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284</v>
      </c>
      <c r="B1071" s="330">
        <v>37</v>
      </c>
      <c r="C1071" s="298">
        <v>46053</v>
      </c>
      <c r="D1071" s="299" t="s">
        <v>459</v>
      </c>
      <c r="E1071" s="331">
        <v>3194.64</v>
      </c>
      <c r="F1071" s="331"/>
      <c r="G1071" s="333">
        <f t="shared" si="16"/>
        <v>2999.1499999999937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286</v>
      </c>
      <c r="B1072" s="330">
        <v>25</v>
      </c>
      <c r="C1072" s="298">
        <v>46053</v>
      </c>
      <c r="D1072" s="298" t="s">
        <v>204</v>
      </c>
      <c r="E1072" s="331">
        <v>350</v>
      </c>
      <c r="F1072" s="331"/>
      <c r="G1072" s="333">
        <f t="shared" si="16"/>
        <v>6193.7899999999936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286</v>
      </c>
      <c r="B1073" s="330">
        <v>26</v>
      </c>
      <c r="C1073" s="298">
        <v>46053</v>
      </c>
      <c r="D1073" s="298" t="s">
        <v>205</v>
      </c>
      <c r="E1073" s="331">
        <v>320</v>
      </c>
      <c r="F1073" s="331"/>
      <c r="G1073" s="333">
        <f t="shared" si="16"/>
        <v>6543.7899999999936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286</v>
      </c>
      <c r="B1074" s="330">
        <v>27</v>
      </c>
      <c r="C1074" s="298">
        <v>46053</v>
      </c>
      <c r="D1074" s="298" t="s">
        <v>206</v>
      </c>
      <c r="E1074" s="331">
        <v>25</v>
      </c>
      <c r="F1074" s="331"/>
      <c r="G1074" s="333">
        <f t="shared" si="16"/>
        <v>6863.7899999999936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286</v>
      </c>
      <c r="B1075" s="330">
        <v>28</v>
      </c>
      <c r="C1075" s="298">
        <v>46053</v>
      </c>
      <c r="D1075" s="298" t="s">
        <v>207</v>
      </c>
      <c r="E1075" s="331">
        <v>25</v>
      </c>
      <c r="F1075" s="331"/>
      <c r="G1075" s="333">
        <f t="shared" si="16"/>
        <v>6888.7899999999936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286</v>
      </c>
      <c r="B1076" s="330">
        <v>29</v>
      </c>
      <c r="C1076" s="298">
        <v>46053</v>
      </c>
      <c r="D1076" s="298" t="s">
        <v>208</v>
      </c>
      <c r="E1076" s="331">
        <v>45</v>
      </c>
      <c r="F1076" s="331"/>
      <c r="G1076" s="333">
        <f t="shared" si="16"/>
        <v>6913.7899999999936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286</v>
      </c>
      <c r="B1077" s="330">
        <v>30</v>
      </c>
      <c r="C1077" s="298">
        <v>46053</v>
      </c>
      <c r="D1077" s="298" t="s">
        <v>209</v>
      </c>
      <c r="E1077" s="331">
        <v>400</v>
      </c>
      <c r="F1077" s="331"/>
      <c r="G1077" s="333">
        <f t="shared" si="16"/>
        <v>6958.7899999999936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286</v>
      </c>
      <c r="B1078" s="330">
        <v>31</v>
      </c>
      <c r="C1078" s="298">
        <v>46053</v>
      </c>
      <c r="D1078" s="298" t="s">
        <v>210</v>
      </c>
      <c r="E1078" s="331">
        <v>375</v>
      </c>
      <c r="F1078" s="331"/>
      <c r="G1078" s="333">
        <f t="shared" si="16"/>
        <v>7358.7899999999936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286</v>
      </c>
      <c r="B1079" s="330">
        <v>32</v>
      </c>
      <c r="C1079" s="298">
        <v>46053</v>
      </c>
      <c r="D1079" s="298" t="s">
        <v>211</v>
      </c>
      <c r="E1079" s="331">
        <v>100</v>
      </c>
      <c r="F1079" s="331"/>
      <c r="G1079" s="333">
        <f t="shared" si="16"/>
        <v>7733.7899999999936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286</v>
      </c>
      <c r="B1080" s="330">
        <v>33</v>
      </c>
      <c r="C1080" s="298">
        <v>46053</v>
      </c>
      <c r="D1080" s="298" t="s">
        <v>212</v>
      </c>
      <c r="E1080" s="331">
        <v>85</v>
      </c>
      <c r="F1080" s="331"/>
      <c r="G1080" s="333">
        <f t="shared" si="16"/>
        <v>7833.7899999999936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286</v>
      </c>
      <c r="B1081" s="330">
        <v>34</v>
      </c>
      <c r="C1081" s="298">
        <v>46053</v>
      </c>
      <c r="D1081" s="298" t="s">
        <v>213</v>
      </c>
      <c r="E1081" s="331">
        <v>230</v>
      </c>
      <c r="F1081" s="331"/>
      <c r="G1081" s="333">
        <f t="shared" si="16"/>
        <v>7918.7899999999936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286</v>
      </c>
      <c r="B1082" s="330">
        <v>35</v>
      </c>
      <c r="C1082" s="298">
        <v>46053</v>
      </c>
      <c r="D1082" s="298" t="s">
        <v>214</v>
      </c>
      <c r="E1082" s="331">
        <v>45</v>
      </c>
      <c r="F1082" s="331"/>
      <c r="G1082" s="333">
        <f t="shared" si="16"/>
        <v>8148.7899999999936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46053</v>
      </c>
      <c r="D1083" s="298" t="s">
        <v>319</v>
      </c>
      <c r="E1083" s="331">
        <v>31.03</v>
      </c>
      <c r="F1083" s="331"/>
      <c r="G1083" s="333">
        <f t="shared" si="16"/>
        <v>8193.7899999999936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10</v>
      </c>
      <c r="C1084" s="298">
        <v>46053</v>
      </c>
      <c r="D1084" s="298" t="s">
        <v>176</v>
      </c>
      <c r="E1084" s="331">
        <v>17.899999999999999</v>
      </c>
      <c r="F1084" s="331"/>
      <c r="G1084" s="333">
        <f t="shared" si="16"/>
        <v>8224.8199999999943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3</v>
      </c>
      <c r="C1085" s="298">
        <v>46053</v>
      </c>
      <c r="D1085" s="298" t="s">
        <v>348</v>
      </c>
      <c r="E1085" s="331">
        <v>18.84</v>
      </c>
      <c r="F1085" s="331"/>
      <c r="G1085" s="333">
        <f t="shared" si="16"/>
        <v>8242.7199999999939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46053</v>
      </c>
      <c r="D1086" s="298" t="s">
        <v>319</v>
      </c>
      <c r="E1086" s="331">
        <v>25.54</v>
      </c>
      <c r="F1086" s="331"/>
      <c r="G1086" s="333">
        <f t="shared" si="16"/>
        <v>8261.559999999994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46053</v>
      </c>
      <c r="D1087" s="298" t="s">
        <v>308</v>
      </c>
      <c r="E1087" s="331">
        <v>52.59</v>
      </c>
      <c r="F1087" s="331"/>
      <c r="G1087" s="333">
        <f t="shared" si="16"/>
        <v>8287.0999999999949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335</v>
      </c>
      <c r="B1088" s="330" t="s">
        <v>335</v>
      </c>
      <c r="C1088" s="298">
        <v>46052</v>
      </c>
      <c r="D1088" s="299" t="s">
        <v>460</v>
      </c>
      <c r="E1088" s="331"/>
      <c r="F1088" s="331">
        <v>422</v>
      </c>
      <c r="G1088" s="333">
        <f t="shared" si="16"/>
        <v>8339.6899999999951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5</v>
      </c>
      <c r="C1089" s="298">
        <v>46052</v>
      </c>
      <c r="D1089" s="299" t="s">
        <v>864</v>
      </c>
      <c r="E1089" s="331">
        <v>200</v>
      </c>
      <c r="F1089" s="331"/>
      <c r="G1089" s="333">
        <f t="shared" si="16"/>
        <v>7917.6899999999951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46052</v>
      </c>
      <c r="D1090" s="299" t="s">
        <v>296</v>
      </c>
      <c r="E1090" s="331">
        <v>8.52</v>
      </c>
      <c r="F1090" s="331"/>
      <c r="G1090" s="333">
        <f t="shared" si="16"/>
        <v>8117.6899999999951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287</v>
      </c>
      <c r="B1091" s="330" t="s">
        <v>287</v>
      </c>
      <c r="C1091" s="298">
        <v>46052</v>
      </c>
      <c r="D1091" s="299" t="s">
        <v>461</v>
      </c>
      <c r="E1091" s="331">
        <v>831.92</v>
      </c>
      <c r="F1091" s="331">
        <v>831.92</v>
      </c>
      <c r="G1091" s="333">
        <f t="shared" si="16"/>
        <v>8126.2099999999955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5</v>
      </c>
      <c r="C1092" s="298">
        <v>46052</v>
      </c>
      <c r="D1092" s="299" t="s">
        <v>441</v>
      </c>
      <c r="E1092" s="331">
        <v>200</v>
      </c>
      <c r="F1092" s="331"/>
      <c r="G1092" s="333">
        <f t="shared" si="16"/>
        <v>8126.2099999999955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46052</v>
      </c>
      <c r="D1093" s="299" t="s">
        <v>324</v>
      </c>
      <c r="E1093" s="331">
        <v>11.04</v>
      </c>
      <c r="F1093" s="331"/>
      <c r="G1093" s="333">
        <f t="shared" si="16"/>
        <v>8326.2099999999955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291</v>
      </c>
      <c r="B1094" s="330">
        <v>38</v>
      </c>
      <c r="C1094" s="298">
        <v>46051</v>
      </c>
      <c r="D1094" s="299" t="s">
        <v>293</v>
      </c>
      <c r="E1094" s="331"/>
      <c r="F1094" s="331">
        <v>4365.6499999999996</v>
      </c>
      <c r="G1094" s="333">
        <f t="shared" si="16"/>
        <v>8337.2499999999964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46051</v>
      </c>
      <c r="D1095" s="299" t="s">
        <v>296</v>
      </c>
      <c r="E1095" s="331">
        <v>18.28</v>
      </c>
      <c r="F1095" s="331"/>
      <c r="G1095" s="333">
        <f t="shared" si="16"/>
        <v>3971.5999999999976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46051</v>
      </c>
      <c r="D1096" s="299" t="s">
        <v>295</v>
      </c>
      <c r="E1096" s="331">
        <v>57.06</v>
      </c>
      <c r="F1096" s="331"/>
      <c r="G1096" s="333">
        <f t="shared" si="16"/>
        <v>3989.8799999999978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287</v>
      </c>
      <c r="B1097" s="330" t="s">
        <v>287</v>
      </c>
      <c r="C1097" s="298">
        <v>46051</v>
      </c>
      <c r="D1097" s="299" t="s">
        <v>462</v>
      </c>
      <c r="E1097" s="331">
        <v>89.42</v>
      </c>
      <c r="F1097" s="331">
        <v>89.42</v>
      </c>
      <c r="G1097" s="333">
        <f t="shared" si="16"/>
        <v>4046.9399999999978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46051</v>
      </c>
      <c r="D1098" s="299" t="s">
        <v>463</v>
      </c>
      <c r="E1098" s="331">
        <v>59</v>
      </c>
      <c r="F1098" s="331"/>
      <c r="G1098" s="333">
        <f t="shared" si="16"/>
        <v>4046.9399999999978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46051</v>
      </c>
      <c r="D1099" s="299" t="s">
        <v>371</v>
      </c>
      <c r="E1099" s="331">
        <v>19.899999999999999</v>
      </c>
      <c r="F1099" s="331"/>
      <c r="G1099" s="333">
        <f t="shared" si="16"/>
        <v>4105.9399999999978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46050</v>
      </c>
      <c r="D1100" s="299" t="s">
        <v>353</v>
      </c>
      <c r="E1100" s="331">
        <v>14.99</v>
      </c>
      <c r="F1100" s="331"/>
      <c r="G1100" s="333">
        <f t="shared" si="16"/>
        <v>4125.8399999999974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46050</v>
      </c>
      <c r="D1101" s="299" t="s">
        <v>464</v>
      </c>
      <c r="E1101" s="331">
        <v>25</v>
      </c>
      <c r="F1101" s="331"/>
      <c r="G1101" s="333">
        <f t="shared" si="16"/>
        <v>4140.8299999999972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3</v>
      </c>
      <c r="C1102" s="298">
        <v>46050</v>
      </c>
      <c r="D1102" s="299" t="s">
        <v>865</v>
      </c>
      <c r="E1102" s="331">
        <v>6</v>
      </c>
      <c r="F1102" s="331"/>
      <c r="G1102" s="333">
        <f t="shared" si="16"/>
        <v>4165.8299999999972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46050</v>
      </c>
      <c r="D1103" s="299" t="s">
        <v>866</v>
      </c>
      <c r="E1103" s="331">
        <v>15</v>
      </c>
      <c r="F1103" s="331"/>
      <c r="G1103" s="333">
        <f t="shared" si="16"/>
        <v>4171.8299999999972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46050</v>
      </c>
      <c r="D1104" s="299" t="s">
        <v>296</v>
      </c>
      <c r="E1104" s="331">
        <v>12.71</v>
      </c>
      <c r="F1104" s="331"/>
      <c r="G1104" s="333">
        <f t="shared" si="16"/>
        <v>4186.8299999999972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287</v>
      </c>
      <c r="B1105" s="330" t="s">
        <v>287</v>
      </c>
      <c r="C1105" s="298">
        <v>46050</v>
      </c>
      <c r="D1105" s="299" t="s">
        <v>452</v>
      </c>
      <c r="E1105" s="331">
        <v>1475.9</v>
      </c>
      <c r="F1105" s="331">
        <v>1475.9</v>
      </c>
      <c r="G1105" s="333">
        <f t="shared" si="16"/>
        <v>4199.5399999999972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46050</v>
      </c>
      <c r="D1106" s="299" t="s">
        <v>319</v>
      </c>
      <c r="E1106" s="331">
        <v>28.52</v>
      </c>
      <c r="F1106" s="331"/>
      <c r="G1106" s="333">
        <f t="shared" si="16"/>
        <v>4199.5399999999972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46050</v>
      </c>
      <c r="D1107" s="299" t="s">
        <v>465</v>
      </c>
      <c r="E1107" s="331">
        <v>66.94</v>
      </c>
      <c r="F1107" s="331"/>
      <c r="G1107" s="333">
        <f t="shared" si="16"/>
        <v>4228.0599999999977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46049</v>
      </c>
      <c r="D1108" s="299" t="s">
        <v>308</v>
      </c>
      <c r="E1108" s="331">
        <v>47.99</v>
      </c>
      <c r="F1108" s="331"/>
      <c r="G1108" s="333">
        <f t="shared" si="16"/>
        <v>4294.9999999999973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287</v>
      </c>
      <c r="B1109" s="330" t="s">
        <v>287</v>
      </c>
      <c r="C1109" s="298">
        <v>46048</v>
      </c>
      <c r="D1109" s="299" t="s">
        <v>466</v>
      </c>
      <c r="E1109" s="331"/>
      <c r="F1109" s="331">
        <v>425</v>
      </c>
      <c r="G1109" s="333">
        <f t="shared" si="16"/>
        <v>4342.9899999999971</v>
      </c>
      <c r="H1109" s="334" t="s">
        <v>298</v>
      </c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46048</v>
      </c>
      <c r="D1110" s="299" t="s">
        <v>466</v>
      </c>
      <c r="E1110" s="331">
        <v>425</v>
      </c>
      <c r="F1110" s="331"/>
      <c r="G1110" s="333">
        <f t="shared" si="16"/>
        <v>3917.9899999999971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46048</v>
      </c>
      <c r="D1111" s="299" t="s">
        <v>467</v>
      </c>
      <c r="E1111" s="331">
        <v>20.12</v>
      </c>
      <c r="F1111" s="331"/>
      <c r="G1111" s="333">
        <f t="shared" si="16"/>
        <v>4342.9899999999971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17</v>
      </c>
      <c r="C1112" s="298">
        <v>46048</v>
      </c>
      <c r="D1112" s="299" t="s">
        <v>468</v>
      </c>
      <c r="E1112" s="331">
        <v>42.68</v>
      </c>
      <c r="F1112" s="331"/>
      <c r="G1112" s="333">
        <f t="shared" si="16"/>
        <v>4363.1099999999969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46048</v>
      </c>
      <c r="D1113" s="299" t="s">
        <v>397</v>
      </c>
      <c r="E1113" s="331">
        <v>47.9</v>
      </c>
      <c r="F1113" s="331"/>
      <c r="G1113" s="333">
        <f t="shared" si="16"/>
        <v>4405.7899999999972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1</v>
      </c>
      <c r="C1114" s="298">
        <v>46047</v>
      </c>
      <c r="D1114" s="299" t="s">
        <v>457</v>
      </c>
      <c r="E1114" s="331">
        <v>105.79</v>
      </c>
      <c r="F1114" s="331"/>
      <c r="G1114" s="333">
        <f t="shared" si="16"/>
        <v>4453.6899999999969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12</v>
      </c>
      <c r="C1115" s="298">
        <v>46047</v>
      </c>
      <c r="D1115" s="299" t="s">
        <v>314</v>
      </c>
      <c r="E1115" s="331">
        <v>204.83</v>
      </c>
      <c r="F1115" s="331"/>
      <c r="G1115" s="333">
        <f t="shared" si="16"/>
        <v>4559.4799999999968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3</v>
      </c>
      <c r="C1116" s="298">
        <v>46047</v>
      </c>
      <c r="D1116" s="299" t="s">
        <v>348</v>
      </c>
      <c r="E1116" s="331">
        <v>8.51</v>
      </c>
      <c r="F1116" s="331"/>
      <c r="G1116" s="333">
        <f t="shared" si="16"/>
        <v>4764.3099999999968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4</v>
      </c>
      <c r="C1117" s="298">
        <v>46046</v>
      </c>
      <c r="D1117" s="299" t="s">
        <v>296</v>
      </c>
      <c r="E1117" s="331">
        <v>92.96</v>
      </c>
      <c r="F1117" s="331"/>
      <c r="G1117" s="333">
        <f t="shared" si="16"/>
        <v>4772.819999999997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46046</v>
      </c>
      <c r="D1118" s="299" t="s">
        <v>334</v>
      </c>
      <c r="E1118" s="331">
        <v>30.77</v>
      </c>
      <c r="F1118" s="331"/>
      <c r="G1118" s="333">
        <f t="shared" si="16"/>
        <v>4865.779999999997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46046</v>
      </c>
      <c r="D1119" s="299" t="s">
        <v>358</v>
      </c>
      <c r="E1119" s="331">
        <v>9.4700000000000006</v>
      </c>
      <c r="F1119" s="331"/>
      <c r="G1119" s="333">
        <f t="shared" si="16"/>
        <v>4896.5499999999975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46046</v>
      </c>
      <c r="D1120" s="299" t="s">
        <v>397</v>
      </c>
      <c r="E1120" s="331">
        <v>53.59</v>
      </c>
      <c r="F1120" s="331"/>
      <c r="G1120" s="333">
        <f t="shared" si="16"/>
        <v>4906.0199999999977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1</v>
      </c>
      <c r="C1121" s="298">
        <v>46046</v>
      </c>
      <c r="D1121" s="299" t="s">
        <v>311</v>
      </c>
      <c r="E1121" s="331">
        <v>61.64</v>
      </c>
      <c r="F1121" s="331"/>
      <c r="G1121" s="333">
        <f t="shared" si="16"/>
        <v>4959.6099999999979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1</v>
      </c>
      <c r="C1122" s="298">
        <v>46045</v>
      </c>
      <c r="D1122" s="299" t="s">
        <v>304</v>
      </c>
      <c r="E1122" s="331">
        <v>23.17</v>
      </c>
      <c r="F1122" s="331"/>
      <c r="G1122" s="333">
        <f t="shared" si="16"/>
        <v>5021.2499999999982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4</v>
      </c>
      <c r="C1123" s="298">
        <v>46045</v>
      </c>
      <c r="D1123" s="299" t="s">
        <v>296</v>
      </c>
      <c r="E1123" s="331">
        <v>62.77</v>
      </c>
      <c r="F1123" s="331"/>
      <c r="G1123" s="333">
        <f t="shared" si="16"/>
        <v>5044.4199999999983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6</v>
      </c>
      <c r="C1124" s="298">
        <v>46045</v>
      </c>
      <c r="D1124" s="299" t="s">
        <v>469</v>
      </c>
      <c r="E1124" s="331">
        <v>105.51</v>
      </c>
      <c r="F1124" s="331"/>
      <c r="G1124" s="333">
        <f t="shared" si="16"/>
        <v>5107.1899999999987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3</v>
      </c>
      <c r="C1125" s="298">
        <v>46045</v>
      </c>
      <c r="D1125" s="299" t="s">
        <v>334</v>
      </c>
      <c r="E1125" s="331">
        <v>9.9499999999999993</v>
      </c>
      <c r="F1125" s="331"/>
      <c r="G1125" s="333">
        <f t="shared" si="16"/>
        <v>5212.6999999999989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46045</v>
      </c>
      <c r="D1126" s="299" t="s">
        <v>358</v>
      </c>
      <c r="E1126" s="331">
        <v>10.17</v>
      </c>
      <c r="F1126" s="331"/>
      <c r="G1126" s="333">
        <f t="shared" si="16"/>
        <v>5222.6499999999987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46045</v>
      </c>
      <c r="D1127" s="299" t="s">
        <v>301</v>
      </c>
      <c r="E1127" s="331">
        <v>32.200000000000003</v>
      </c>
      <c r="F1127" s="331"/>
      <c r="G1127" s="333">
        <f t="shared" si="16"/>
        <v>5232.8199999999988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22</v>
      </c>
      <c r="C1128" s="298">
        <v>46045</v>
      </c>
      <c r="D1128" s="299" t="s">
        <v>862</v>
      </c>
      <c r="E1128" s="331">
        <v>5.31</v>
      </c>
      <c r="F1128" s="331"/>
      <c r="G1128" s="333">
        <f t="shared" si="16"/>
        <v>5265.0199999999986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46044</v>
      </c>
      <c r="D1129" s="299" t="s">
        <v>435</v>
      </c>
      <c r="E1129" s="331">
        <v>73.95</v>
      </c>
      <c r="F1129" s="331"/>
      <c r="G1129" s="333">
        <f t="shared" si="16"/>
        <v>5270.329999999999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46044</v>
      </c>
      <c r="D1130" s="299" t="s">
        <v>470</v>
      </c>
      <c r="E1130" s="331">
        <v>28.68</v>
      </c>
      <c r="F1130" s="331"/>
      <c r="G1130" s="333">
        <f t="shared" si="16"/>
        <v>5344.2799999999988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8</v>
      </c>
      <c r="C1131" s="298">
        <v>46044</v>
      </c>
      <c r="D1131" s="299" t="s">
        <v>357</v>
      </c>
      <c r="E1131" s="331">
        <v>57.38</v>
      </c>
      <c r="F1131" s="331"/>
      <c r="G1131" s="333">
        <f t="shared" si="16"/>
        <v>5372.9599999999991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46044</v>
      </c>
      <c r="D1132" s="299" t="s">
        <v>358</v>
      </c>
      <c r="E1132" s="331">
        <v>9.4700000000000006</v>
      </c>
      <c r="F1132" s="331"/>
      <c r="G1132" s="333">
        <f t="shared" si="16"/>
        <v>5430.3399999999992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46044</v>
      </c>
      <c r="D1133" s="299" t="s">
        <v>358</v>
      </c>
      <c r="E1133" s="331">
        <v>7.18</v>
      </c>
      <c r="F1133" s="331"/>
      <c r="G1133" s="333">
        <f t="shared" si="16"/>
        <v>5439.8099999999995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287</v>
      </c>
      <c r="B1134" s="330" t="s">
        <v>287</v>
      </c>
      <c r="C1134" s="298">
        <v>46044</v>
      </c>
      <c r="D1134" s="299" t="s">
        <v>315</v>
      </c>
      <c r="E1134" s="331">
        <v>126.24</v>
      </c>
      <c r="F1134" s="331">
        <v>126.24</v>
      </c>
      <c r="G1134" s="333">
        <f t="shared" si="16"/>
        <v>5446.99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46043</v>
      </c>
      <c r="D1135" s="299" t="s">
        <v>471</v>
      </c>
      <c r="E1135" s="331">
        <v>17</v>
      </c>
      <c r="F1135" s="331"/>
      <c r="G1135" s="333">
        <f t="shared" si="16"/>
        <v>5446.99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46043</v>
      </c>
      <c r="D1136" s="299" t="s">
        <v>329</v>
      </c>
      <c r="E1136" s="331">
        <v>24.75</v>
      </c>
      <c r="F1136" s="331"/>
      <c r="G1136" s="333">
        <f t="shared" si="16"/>
        <v>5463.99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291</v>
      </c>
      <c r="B1137" s="330">
        <v>39</v>
      </c>
      <c r="C1137" s="298">
        <v>46043</v>
      </c>
      <c r="D1137" s="299" t="s">
        <v>292</v>
      </c>
      <c r="E1137" s="331"/>
      <c r="F1137" s="331">
        <v>3378.82</v>
      </c>
      <c r="G1137" s="333">
        <f t="shared" si="16"/>
        <v>5488.74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23</v>
      </c>
      <c r="C1138" s="298">
        <v>46043</v>
      </c>
      <c r="D1138" s="299" t="s">
        <v>67</v>
      </c>
      <c r="E1138" s="331">
        <v>650.88</v>
      </c>
      <c r="F1138" s="331"/>
      <c r="G1138" s="333">
        <f t="shared" si="16"/>
        <v>2109.9199999999992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287</v>
      </c>
      <c r="B1139" s="330" t="s">
        <v>287</v>
      </c>
      <c r="C1139" s="298">
        <v>46043</v>
      </c>
      <c r="D1139" s="299" t="s">
        <v>472</v>
      </c>
      <c r="E1139" s="331">
        <v>100</v>
      </c>
      <c r="F1139" s="331">
        <v>100</v>
      </c>
      <c r="G1139" s="333">
        <f t="shared" si="16"/>
        <v>2760.7999999999993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46043</v>
      </c>
      <c r="D1140" s="299" t="s">
        <v>301</v>
      </c>
      <c r="E1140" s="331">
        <v>20</v>
      </c>
      <c r="F1140" s="331"/>
      <c r="G1140" s="333">
        <f t="shared" si="16"/>
        <v>2760.7999999999993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46043</v>
      </c>
      <c r="D1141" s="299" t="s">
        <v>295</v>
      </c>
      <c r="E1141" s="331">
        <v>6.38</v>
      </c>
      <c r="F1141" s="331"/>
      <c r="G1141" s="333">
        <f t="shared" si="16"/>
        <v>2780.7999999999993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46043</v>
      </c>
      <c r="D1142" s="299" t="s">
        <v>295</v>
      </c>
      <c r="E1142" s="331">
        <v>17.29</v>
      </c>
      <c r="F1142" s="331"/>
      <c r="G1142" s="333">
        <f t="shared" si="16"/>
        <v>2787.1799999999994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46043</v>
      </c>
      <c r="D1143" s="299" t="s">
        <v>358</v>
      </c>
      <c r="E1143" s="331">
        <v>14.86</v>
      </c>
      <c r="F1143" s="331"/>
      <c r="G1143" s="333">
        <f t="shared" si="16"/>
        <v>2804.4699999999993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46042</v>
      </c>
      <c r="D1144" s="299" t="s">
        <v>371</v>
      </c>
      <c r="E1144" s="331">
        <v>13.4</v>
      </c>
      <c r="F1144" s="331"/>
      <c r="G1144" s="333">
        <f t="shared" si="16"/>
        <v>2819.3299999999995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46042</v>
      </c>
      <c r="D1145" s="299" t="s">
        <v>371</v>
      </c>
      <c r="E1145" s="331">
        <v>5.97</v>
      </c>
      <c r="F1145" s="331"/>
      <c r="G1145" s="333">
        <f t="shared" si="16"/>
        <v>2832.7299999999996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22</v>
      </c>
      <c r="C1146" s="298">
        <v>46042</v>
      </c>
      <c r="D1146" s="299" t="s">
        <v>323</v>
      </c>
      <c r="E1146" s="331">
        <v>18.09</v>
      </c>
      <c r="F1146" s="331"/>
      <c r="G1146" s="333">
        <f t="shared" si="16"/>
        <v>2838.6999999999994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17</v>
      </c>
      <c r="C1147" s="298">
        <v>46042</v>
      </c>
      <c r="D1147" s="299" t="s">
        <v>188</v>
      </c>
      <c r="E1147" s="331">
        <v>42.65</v>
      </c>
      <c r="F1147" s="331"/>
      <c r="G1147" s="333">
        <f t="shared" si="16"/>
        <v>2856.7899999999995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335</v>
      </c>
      <c r="B1148" s="330" t="s">
        <v>335</v>
      </c>
      <c r="C1148" s="298">
        <v>46042</v>
      </c>
      <c r="D1148" s="299" t="s">
        <v>336</v>
      </c>
      <c r="E1148" s="331">
        <v>130.51</v>
      </c>
      <c r="F1148" s="331"/>
      <c r="G1148" s="333">
        <f t="shared" si="16"/>
        <v>2899.4399999999996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15</v>
      </c>
      <c r="C1149" s="298">
        <v>46042</v>
      </c>
      <c r="D1149" s="299" t="s">
        <v>185</v>
      </c>
      <c r="E1149" s="331">
        <v>132.4</v>
      </c>
      <c r="F1149" s="331"/>
      <c r="G1149" s="333">
        <f t="shared" si="16"/>
        <v>3029.9499999999994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23</v>
      </c>
      <c r="C1150" s="298">
        <v>46042</v>
      </c>
      <c r="D1150" s="299" t="s">
        <v>63</v>
      </c>
      <c r="E1150" s="331">
        <v>529.46</v>
      </c>
      <c r="F1150" s="331"/>
      <c r="G1150" s="333">
        <f t="shared" si="16"/>
        <v>3162.3499999999995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46042</v>
      </c>
      <c r="D1151" s="299" t="s">
        <v>300</v>
      </c>
      <c r="E1151" s="331">
        <v>51.63</v>
      </c>
      <c r="F1151" s="331"/>
      <c r="G1151" s="333">
        <f t="shared" si="16"/>
        <v>3691.8099999999995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46042</v>
      </c>
      <c r="D1152" s="299" t="s">
        <v>296</v>
      </c>
      <c r="E1152" s="331">
        <v>11.17</v>
      </c>
      <c r="F1152" s="331"/>
      <c r="G1152" s="333">
        <f t="shared" si="16"/>
        <v>3743.4399999999996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46042</v>
      </c>
      <c r="D1153" s="299" t="s">
        <v>296</v>
      </c>
      <c r="E1153" s="331">
        <v>57.37</v>
      </c>
      <c r="F1153" s="331"/>
      <c r="G1153" s="333">
        <f t="shared" si="16"/>
        <v>3754.6099999999997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22</v>
      </c>
      <c r="C1154" s="298">
        <v>46042</v>
      </c>
      <c r="D1154" s="299" t="s">
        <v>328</v>
      </c>
      <c r="E1154" s="331">
        <v>7.46</v>
      </c>
      <c r="F1154" s="331"/>
      <c r="G1154" s="333">
        <f t="shared" si="16"/>
        <v>3811.9799999999996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4</v>
      </c>
      <c r="C1155" s="298">
        <v>46042</v>
      </c>
      <c r="D1155" s="299" t="s">
        <v>310</v>
      </c>
      <c r="E1155" s="331">
        <v>28.91</v>
      </c>
      <c r="F1155" s="331"/>
      <c r="G1155" s="333">
        <f t="shared" si="16"/>
        <v>3819.4399999999996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46040</v>
      </c>
      <c r="D1156" s="299" t="s">
        <v>300</v>
      </c>
      <c r="E1156" s="331">
        <v>31.35</v>
      </c>
      <c r="F1156" s="331"/>
      <c r="G1156" s="333">
        <f t="shared" si="16"/>
        <v>3848.3499999999995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46040</v>
      </c>
      <c r="D1157" s="299" t="s">
        <v>473</v>
      </c>
      <c r="E1157" s="331">
        <v>124.75</v>
      </c>
      <c r="F1157" s="331"/>
      <c r="G1157" s="333">
        <f t="shared" si="16"/>
        <v>3879.6999999999994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3</v>
      </c>
      <c r="C1158" s="298">
        <v>46040</v>
      </c>
      <c r="D1158" s="299" t="s">
        <v>320</v>
      </c>
      <c r="E1158" s="331">
        <v>11.3</v>
      </c>
      <c r="F1158" s="331"/>
      <c r="G1158" s="333">
        <f t="shared" si="16"/>
        <v>4004.4499999999994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22</v>
      </c>
      <c r="C1159" s="298">
        <v>46040</v>
      </c>
      <c r="D1159" s="299" t="s">
        <v>401</v>
      </c>
      <c r="E1159" s="331">
        <v>13.84</v>
      </c>
      <c r="F1159" s="331"/>
      <c r="G1159" s="333">
        <f t="shared" si="16"/>
        <v>4015.7499999999995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1</v>
      </c>
      <c r="C1160" s="298">
        <v>46040</v>
      </c>
      <c r="D1160" s="299" t="s">
        <v>306</v>
      </c>
      <c r="E1160" s="331">
        <v>92.06</v>
      </c>
      <c r="F1160" s="331"/>
      <c r="G1160" s="333">
        <f t="shared" si="16"/>
        <v>4029.5899999999997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7</v>
      </c>
      <c r="C1161" s="298">
        <v>46040</v>
      </c>
      <c r="D1161" s="299" t="s">
        <v>338</v>
      </c>
      <c r="E1161" s="331">
        <v>78.47</v>
      </c>
      <c r="F1161" s="331"/>
      <c r="G1161" s="333">
        <f t="shared" si="16"/>
        <v>4121.6499999999996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46040</v>
      </c>
      <c r="D1162" s="299" t="s">
        <v>393</v>
      </c>
      <c r="E1162" s="331">
        <v>28.22</v>
      </c>
      <c r="F1162" s="331"/>
      <c r="G1162" s="333">
        <f t="shared" si="16"/>
        <v>4200.12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46040</v>
      </c>
      <c r="D1163" s="299" t="s">
        <v>392</v>
      </c>
      <c r="E1163" s="331">
        <v>32.729999999999997</v>
      </c>
      <c r="F1163" s="331"/>
      <c r="G1163" s="333">
        <f t="shared" si="16"/>
        <v>4228.34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42</v>
      </c>
      <c r="C1164" s="298">
        <v>46039</v>
      </c>
      <c r="D1164" s="299" t="s">
        <v>333</v>
      </c>
      <c r="E1164" s="331">
        <v>29.8</v>
      </c>
      <c r="F1164" s="331"/>
      <c r="G1164" s="333">
        <f t="shared" si="16"/>
        <v>4261.07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43</v>
      </c>
      <c r="C1165" s="298">
        <v>46039</v>
      </c>
      <c r="D1165" s="299" t="s">
        <v>333</v>
      </c>
      <c r="E1165" s="331">
        <v>22.35</v>
      </c>
      <c r="F1165" s="331"/>
      <c r="G1165" s="333">
        <f t="shared" si="16"/>
        <v>4290.87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46039</v>
      </c>
      <c r="D1166" s="299" t="s">
        <v>319</v>
      </c>
      <c r="E1166" s="331">
        <v>36.92</v>
      </c>
      <c r="F1166" s="331"/>
      <c r="G1166" s="333">
        <f t="shared" si="16"/>
        <v>4313.22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46039</v>
      </c>
      <c r="D1167" s="299" t="s">
        <v>311</v>
      </c>
      <c r="E1167" s="331">
        <v>117.89</v>
      </c>
      <c r="F1167" s="331"/>
      <c r="G1167" s="333">
        <f t="shared" si="16"/>
        <v>4350.1400000000003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46039</v>
      </c>
      <c r="D1168" s="299" t="s">
        <v>329</v>
      </c>
      <c r="E1168" s="331">
        <v>196.36</v>
      </c>
      <c r="F1168" s="331"/>
      <c r="G1168" s="333">
        <f t="shared" si="16"/>
        <v>4468.0300000000007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21</v>
      </c>
      <c r="C1169" s="298">
        <v>46039</v>
      </c>
      <c r="D1169" s="299" t="s">
        <v>194</v>
      </c>
      <c r="E1169" s="331">
        <v>70.2</v>
      </c>
      <c r="F1169" s="331"/>
      <c r="G1169" s="333">
        <f t="shared" si="16"/>
        <v>4664.3900000000003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46038</v>
      </c>
      <c r="D1170" s="299" t="s">
        <v>324</v>
      </c>
      <c r="E1170" s="331">
        <v>13.14</v>
      </c>
      <c r="F1170" s="331"/>
      <c r="G1170" s="333">
        <f t="shared" si="16"/>
        <v>4734.59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46038</v>
      </c>
      <c r="D1171" s="299" t="s">
        <v>296</v>
      </c>
      <c r="E1171" s="331">
        <v>18.489999999999998</v>
      </c>
      <c r="F1171" s="331"/>
      <c r="G1171" s="333">
        <f t="shared" si="16"/>
        <v>4747.7300000000005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291</v>
      </c>
      <c r="B1172" s="330">
        <v>41</v>
      </c>
      <c r="C1172" s="298">
        <v>46038</v>
      </c>
      <c r="D1172" s="299" t="s">
        <v>474</v>
      </c>
      <c r="E1172" s="331"/>
      <c r="F1172" s="331">
        <v>800</v>
      </c>
      <c r="G1172" s="333">
        <f t="shared" si="16"/>
        <v>4766.22</v>
      </c>
      <c r="H1172" s="334" t="s">
        <v>298</v>
      </c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18</v>
      </c>
      <c r="C1173" s="298">
        <v>46038</v>
      </c>
      <c r="D1173" s="299" t="s">
        <v>361</v>
      </c>
      <c r="E1173" s="331">
        <v>400</v>
      </c>
      <c r="F1173" s="331"/>
      <c r="G1173" s="333">
        <f t="shared" si="16"/>
        <v>3966.2200000000003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19</v>
      </c>
      <c r="C1174" s="298">
        <v>46038</v>
      </c>
      <c r="D1174" s="299" t="s">
        <v>191</v>
      </c>
      <c r="E1174" s="331">
        <v>200</v>
      </c>
      <c r="F1174" s="331"/>
      <c r="G1174" s="333">
        <f t="shared" si="16"/>
        <v>4366.22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11</v>
      </c>
      <c r="C1175" s="298">
        <v>46038</v>
      </c>
      <c r="D1175" s="299" t="s">
        <v>178</v>
      </c>
      <c r="E1175" s="331">
        <v>267.95999999999998</v>
      </c>
      <c r="F1175" s="331"/>
      <c r="G1175" s="333">
        <f t="shared" si="16"/>
        <v>4566.22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8</v>
      </c>
      <c r="C1176" s="298">
        <v>46037</v>
      </c>
      <c r="D1176" s="299" t="s">
        <v>357</v>
      </c>
      <c r="E1176" s="331">
        <v>59.95</v>
      </c>
      <c r="F1176" s="331"/>
      <c r="G1176" s="333">
        <f t="shared" si="16"/>
        <v>4834.18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46037</v>
      </c>
      <c r="D1177" s="299" t="s">
        <v>357</v>
      </c>
      <c r="E1177" s="331">
        <v>59.96</v>
      </c>
      <c r="F1177" s="331"/>
      <c r="G1177" s="333">
        <f t="shared" si="16"/>
        <v>4894.13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46037</v>
      </c>
      <c r="D1178" s="299" t="s">
        <v>319</v>
      </c>
      <c r="E1178" s="331">
        <v>12.43</v>
      </c>
      <c r="F1178" s="331"/>
      <c r="G1178" s="333">
        <f t="shared" si="16"/>
        <v>4954.09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46037</v>
      </c>
      <c r="D1179" s="299" t="s">
        <v>296</v>
      </c>
      <c r="E1179" s="331">
        <v>11.07</v>
      </c>
      <c r="F1179" s="331"/>
      <c r="G1179" s="333">
        <f t="shared" si="16"/>
        <v>4966.5200000000004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4</v>
      </c>
      <c r="C1180" s="298">
        <v>46037</v>
      </c>
      <c r="D1180" s="299" t="s">
        <v>296</v>
      </c>
      <c r="E1180" s="331">
        <v>52.3</v>
      </c>
      <c r="F1180" s="331"/>
      <c r="G1180" s="333">
        <f t="shared" si="16"/>
        <v>4977.59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46037</v>
      </c>
      <c r="D1181" s="299" t="s">
        <v>436</v>
      </c>
      <c r="E1181" s="331">
        <v>50</v>
      </c>
      <c r="F1181" s="331"/>
      <c r="G1181" s="333">
        <f t="shared" si="16"/>
        <v>5029.8900000000003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291</v>
      </c>
      <c r="B1182" s="330">
        <v>38</v>
      </c>
      <c r="C1182" s="298">
        <v>46037</v>
      </c>
      <c r="D1182" s="299" t="s">
        <v>293</v>
      </c>
      <c r="E1182" s="331"/>
      <c r="F1182" s="331">
        <v>4365.67</v>
      </c>
      <c r="G1182" s="333">
        <f t="shared" si="16"/>
        <v>5079.8900000000003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4</v>
      </c>
      <c r="C1183" s="298">
        <v>46036</v>
      </c>
      <c r="D1183" s="299" t="s">
        <v>295</v>
      </c>
      <c r="E1183" s="331">
        <v>30.91</v>
      </c>
      <c r="F1183" s="331"/>
      <c r="G1183" s="333">
        <f t="shared" si="16"/>
        <v>714.22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46036</v>
      </c>
      <c r="D1184" s="299" t="s">
        <v>348</v>
      </c>
      <c r="E1184" s="331">
        <v>8.67</v>
      </c>
      <c r="F1184" s="331"/>
      <c r="G1184" s="333">
        <f t="shared" si="16"/>
        <v>745.13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3</v>
      </c>
      <c r="C1185" s="298">
        <v>46035</v>
      </c>
      <c r="D1185" s="299" t="s">
        <v>351</v>
      </c>
      <c r="E1185" s="331">
        <v>25.01</v>
      </c>
      <c r="F1185" s="331"/>
      <c r="G1185" s="333">
        <f t="shared" si="16"/>
        <v>753.8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46035</v>
      </c>
      <c r="D1186" s="299" t="s">
        <v>412</v>
      </c>
      <c r="E1186" s="331">
        <v>-5.9</v>
      </c>
      <c r="F1186" s="331"/>
      <c r="G1186" s="333">
        <f t="shared" si="16"/>
        <v>778.81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46035</v>
      </c>
      <c r="D1187" s="299" t="s">
        <v>446</v>
      </c>
      <c r="E1187" s="331">
        <v>-0.03</v>
      </c>
      <c r="F1187" s="331"/>
      <c r="G1187" s="333">
        <f t="shared" si="16"/>
        <v>772.91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43</v>
      </c>
      <c r="C1188" s="298">
        <v>46035</v>
      </c>
      <c r="D1188" s="299" t="s">
        <v>201</v>
      </c>
      <c r="E1188" s="331">
        <v>44.18</v>
      </c>
      <c r="F1188" s="331"/>
      <c r="G1188" s="333">
        <f t="shared" si="16"/>
        <v>772.88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42</v>
      </c>
      <c r="C1189" s="298">
        <v>46035</v>
      </c>
      <c r="D1189" s="299" t="s">
        <v>200</v>
      </c>
      <c r="E1189" s="331">
        <v>51.19</v>
      </c>
      <c r="F1189" s="331"/>
      <c r="G1189" s="333">
        <f t="shared" si="16"/>
        <v>817.06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4</v>
      </c>
      <c r="C1190" s="298">
        <v>46035</v>
      </c>
      <c r="D1190" s="299" t="s">
        <v>295</v>
      </c>
      <c r="E1190" s="331">
        <v>28.15</v>
      </c>
      <c r="F1190" s="331"/>
      <c r="G1190" s="333">
        <f t="shared" si="16"/>
        <v>868.25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46035</v>
      </c>
      <c r="D1191" s="299" t="s">
        <v>296</v>
      </c>
      <c r="E1191" s="331">
        <v>20.85</v>
      </c>
      <c r="F1191" s="331"/>
      <c r="G1191" s="333">
        <f t="shared" si="16"/>
        <v>896.4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1</v>
      </c>
      <c r="C1192" s="298">
        <v>46034</v>
      </c>
      <c r="D1192" s="299" t="s">
        <v>306</v>
      </c>
      <c r="E1192" s="331">
        <v>145.81</v>
      </c>
      <c r="F1192" s="331"/>
      <c r="G1192" s="333">
        <f t="shared" si="16"/>
        <v>917.25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46034</v>
      </c>
      <c r="D1193" s="299" t="s">
        <v>424</v>
      </c>
      <c r="E1193" s="331">
        <v>25.22</v>
      </c>
      <c r="F1193" s="331"/>
      <c r="G1193" s="333">
        <f t="shared" si="16"/>
        <v>1063.06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46033</v>
      </c>
      <c r="D1194" s="299" t="s">
        <v>326</v>
      </c>
      <c r="E1194" s="331">
        <v>49.38</v>
      </c>
      <c r="F1194" s="331"/>
      <c r="G1194" s="333">
        <f t="shared" si="16"/>
        <v>1088.28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22</v>
      </c>
      <c r="C1195" s="298">
        <v>46033</v>
      </c>
      <c r="D1195" s="299" t="s">
        <v>352</v>
      </c>
      <c r="E1195" s="331">
        <v>19.16</v>
      </c>
      <c r="F1195" s="331"/>
      <c r="G1195" s="333">
        <f t="shared" si="16"/>
        <v>1137.6600000000001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46033</v>
      </c>
      <c r="D1196" s="299" t="s">
        <v>312</v>
      </c>
      <c r="E1196" s="331">
        <v>39.86</v>
      </c>
      <c r="F1196" s="331"/>
      <c r="G1196" s="333">
        <f t="shared" si="16"/>
        <v>1156.8200000000002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7</v>
      </c>
      <c r="C1197" s="298">
        <v>46033</v>
      </c>
      <c r="D1197" s="299" t="s">
        <v>444</v>
      </c>
      <c r="E1197" s="331">
        <v>165.05</v>
      </c>
      <c r="F1197" s="331"/>
      <c r="G1197" s="333">
        <f t="shared" si="16"/>
        <v>1196.68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24</v>
      </c>
      <c r="C1198" s="298">
        <v>46032</v>
      </c>
      <c r="D1198" s="299" t="s">
        <v>860</v>
      </c>
      <c r="E1198" s="331">
        <v>83.42</v>
      </c>
      <c r="F1198" s="331"/>
      <c r="G1198" s="333">
        <f t="shared" si="16"/>
        <v>1361.73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46032</v>
      </c>
      <c r="D1199" s="299" t="s">
        <v>296</v>
      </c>
      <c r="E1199" s="331">
        <v>30.4</v>
      </c>
      <c r="F1199" s="331"/>
      <c r="G1199" s="333">
        <f t="shared" si="16"/>
        <v>1445.15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46032</v>
      </c>
      <c r="D1200" s="299" t="s">
        <v>296</v>
      </c>
      <c r="E1200" s="331">
        <v>13.83</v>
      </c>
      <c r="F1200" s="331"/>
      <c r="G1200" s="333">
        <f t="shared" si="16"/>
        <v>1475.5500000000002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46032</v>
      </c>
      <c r="D1201" s="299" t="s">
        <v>473</v>
      </c>
      <c r="E1201" s="331">
        <v>100</v>
      </c>
      <c r="F1201" s="331"/>
      <c r="G1201" s="333">
        <f t="shared" si="16"/>
        <v>1489.38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46032</v>
      </c>
      <c r="D1202" s="299" t="s">
        <v>304</v>
      </c>
      <c r="E1202" s="331">
        <v>55.68</v>
      </c>
      <c r="F1202" s="331"/>
      <c r="G1202" s="333">
        <f t="shared" si="16"/>
        <v>1589.38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46031</v>
      </c>
      <c r="D1203" s="299" t="s">
        <v>358</v>
      </c>
      <c r="E1203" s="331">
        <v>9.4700000000000006</v>
      </c>
      <c r="F1203" s="331"/>
      <c r="G1203" s="333">
        <f t="shared" si="16"/>
        <v>1645.0600000000002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5</v>
      </c>
      <c r="C1204" s="298">
        <v>46031</v>
      </c>
      <c r="D1204" s="299" t="s">
        <v>475</v>
      </c>
      <c r="E1204" s="331">
        <v>50</v>
      </c>
      <c r="F1204" s="331"/>
      <c r="G1204" s="333">
        <f t="shared" si="16"/>
        <v>1654.5300000000002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8</v>
      </c>
      <c r="C1205" s="298">
        <v>46030</v>
      </c>
      <c r="D1205" s="299" t="s">
        <v>476</v>
      </c>
      <c r="E1205" s="331">
        <v>32.619999999999997</v>
      </c>
      <c r="F1205" s="331"/>
      <c r="G1205" s="333">
        <f t="shared" si="16"/>
        <v>1704.5300000000002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291</v>
      </c>
      <c r="B1206" s="330">
        <v>39</v>
      </c>
      <c r="C1206" s="298">
        <v>46030</v>
      </c>
      <c r="D1206" s="299" t="s">
        <v>292</v>
      </c>
      <c r="E1206" s="331"/>
      <c r="F1206" s="331">
        <v>2729.22</v>
      </c>
      <c r="G1206" s="333">
        <f t="shared" si="16"/>
        <v>1737.15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46030</v>
      </c>
      <c r="D1207" s="299" t="s">
        <v>296</v>
      </c>
      <c r="E1207" s="331">
        <v>6.37</v>
      </c>
      <c r="F1207" s="331"/>
      <c r="G1207" s="333">
        <f t="shared" si="16"/>
        <v>-992.06999999999971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4</v>
      </c>
      <c r="C1208" s="298">
        <v>46030</v>
      </c>
      <c r="D1208" s="299" t="s">
        <v>296</v>
      </c>
      <c r="E1208" s="331">
        <v>32.119999999999997</v>
      </c>
      <c r="F1208" s="331"/>
      <c r="G1208" s="333">
        <f t="shared" si="16"/>
        <v>-985.6999999999997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46030</v>
      </c>
      <c r="D1209" s="299" t="s">
        <v>358</v>
      </c>
      <c r="E1209" s="331">
        <v>9.4700000000000006</v>
      </c>
      <c r="F1209" s="331"/>
      <c r="G1209" s="333">
        <f t="shared" si="16"/>
        <v>-953.5799999999997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46030</v>
      </c>
      <c r="D1210" s="299" t="s">
        <v>386</v>
      </c>
      <c r="E1210" s="331">
        <v>21.18</v>
      </c>
      <c r="F1210" s="331"/>
      <c r="G1210" s="333">
        <f t="shared" si="16"/>
        <v>-944.10999999999967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335</v>
      </c>
      <c r="B1211" s="330" t="s">
        <v>335</v>
      </c>
      <c r="C1211" s="298">
        <v>46029</v>
      </c>
      <c r="D1211" s="299" t="s">
        <v>447</v>
      </c>
      <c r="E1211" s="331">
        <v>52.66</v>
      </c>
      <c r="F1211" s="331"/>
      <c r="G1211" s="333">
        <f t="shared" si="16"/>
        <v>-922.92999999999972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13</v>
      </c>
      <c r="C1212" s="298">
        <v>46029</v>
      </c>
      <c r="D1212" s="299" t="s">
        <v>182</v>
      </c>
      <c r="E1212" s="331">
        <v>167.42</v>
      </c>
      <c r="F1212" s="331"/>
      <c r="G1212" s="333">
        <f t="shared" si="16"/>
        <v>-870.26999999999975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46029</v>
      </c>
      <c r="D1213" s="299" t="s">
        <v>296</v>
      </c>
      <c r="E1213" s="331">
        <v>30.81</v>
      </c>
      <c r="F1213" s="331"/>
      <c r="G1213" s="333">
        <f t="shared" si="16"/>
        <v>-702.8499999999998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46029</v>
      </c>
      <c r="D1214" s="299" t="s">
        <v>358</v>
      </c>
      <c r="E1214" s="331">
        <v>9.4700000000000006</v>
      </c>
      <c r="F1214" s="331"/>
      <c r="G1214" s="333">
        <f t="shared" si="16"/>
        <v>-672.03999999999985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22</v>
      </c>
      <c r="C1215" s="298">
        <v>46029</v>
      </c>
      <c r="D1215" s="299" t="s">
        <v>477</v>
      </c>
      <c r="E1215" s="331">
        <v>148.04</v>
      </c>
      <c r="F1215" s="331"/>
      <c r="G1215" s="333">
        <f t="shared" si="16"/>
        <v>-662.56999999999982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14</v>
      </c>
      <c r="C1216" s="298">
        <v>46028</v>
      </c>
      <c r="D1216" s="299" t="s">
        <v>366</v>
      </c>
      <c r="E1216" s="331">
        <v>66.67</v>
      </c>
      <c r="F1216" s="331"/>
      <c r="G1216" s="333">
        <f t="shared" si="16"/>
        <v>-514.52999999999986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3</v>
      </c>
      <c r="C1217" s="298">
        <v>46028</v>
      </c>
      <c r="D1217" s="299" t="s">
        <v>296</v>
      </c>
      <c r="E1217" s="331">
        <v>5.7</v>
      </c>
      <c r="F1217" s="331"/>
      <c r="G1217" s="333">
        <f t="shared" si="16"/>
        <v>-447.8599999999999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21</v>
      </c>
      <c r="C1218" s="298">
        <v>46028</v>
      </c>
      <c r="D1218" s="299" t="s">
        <v>194</v>
      </c>
      <c r="E1218" s="331">
        <v>30.59</v>
      </c>
      <c r="F1218" s="331"/>
      <c r="G1218" s="333">
        <f t="shared" si="16"/>
        <v>-442.15999999999991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17</v>
      </c>
      <c r="C1219" s="298">
        <v>46027</v>
      </c>
      <c r="D1219" s="299" t="s">
        <v>370</v>
      </c>
      <c r="E1219" s="331">
        <v>133.91999999999999</v>
      </c>
      <c r="F1219" s="331"/>
      <c r="G1219" s="333">
        <f t="shared" si="16"/>
        <v>-411.56999999999994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17</v>
      </c>
      <c r="C1220" s="298">
        <v>46027</v>
      </c>
      <c r="D1220" s="299" t="s">
        <v>370</v>
      </c>
      <c r="E1220" s="331">
        <v>62</v>
      </c>
      <c r="F1220" s="331"/>
      <c r="G1220" s="333">
        <f t="shared" si="16"/>
        <v>-277.64999999999992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46027</v>
      </c>
      <c r="D1221" s="299" t="s">
        <v>300</v>
      </c>
      <c r="E1221" s="331">
        <v>10.64</v>
      </c>
      <c r="F1221" s="331"/>
      <c r="G1221" s="333">
        <f t="shared" si="16"/>
        <v>-215.64999999999992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46027</v>
      </c>
      <c r="D1222" s="299" t="s">
        <v>319</v>
      </c>
      <c r="E1222" s="331">
        <v>17.440000000000001</v>
      </c>
      <c r="F1222" s="331"/>
      <c r="G1222" s="333">
        <f t="shared" si="16"/>
        <v>-205.00999999999991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1</v>
      </c>
      <c r="C1223" s="298">
        <v>46027</v>
      </c>
      <c r="D1223" s="299" t="s">
        <v>306</v>
      </c>
      <c r="E1223" s="331">
        <v>216.19</v>
      </c>
      <c r="F1223" s="331"/>
      <c r="G1223" s="333">
        <f t="shared" si="16"/>
        <v>-187.56999999999991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46027</v>
      </c>
      <c r="D1224" s="299" t="s">
        <v>478</v>
      </c>
      <c r="E1224" s="331">
        <v>70</v>
      </c>
      <c r="F1224" s="331"/>
      <c r="G1224" s="333">
        <f t="shared" si="16"/>
        <v>28.62000000000009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46027</v>
      </c>
      <c r="D1225" s="299" t="s">
        <v>358</v>
      </c>
      <c r="E1225" s="331">
        <v>14.05</v>
      </c>
      <c r="F1225" s="331"/>
      <c r="G1225" s="333">
        <f t="shared" si="16"/>
        <v>98.62000000000009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14</v>
      </c>
      <c r="C1226" s="298">
        <v>46027</v>
      </c>
      <c r="D1226" s="299" t="s">
        <v>367</v>
      </c>
      <c r="E1226" s="331">
        <v>68.739999999999995</v>
      </c>
      <c r="F1226" s="331"/>
      <c r="G1226" s="333">
        <f t="shared" si="16"/>
        <v>112.67000000000009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46027</v>
      </c>
      <c r="D1227" s="299" t="s">
        <v>479</v>
      </c>
      <c r="E1227" s="331">
        <v>120</v>
      </c>
      <c r="F1227" s="331"/>
      <c r="G1227" s="333">
        <f t="shared" si="16"/>
        <v>181.41000000000008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294</v>
      </c>
      <c r="B1228" s="330">
        <v>9</v>
      </c>
      <c r="C1228" s="298">
        <v>46027</v>
      </c>
      <c r="D1228" s="299" t="s">
        <v>58</v>
      </c>
      <c r="E1228" s="331">
        <v>1281.53</v>
      </c>
      <c r="F1228" s="331"/>
      <c r="G1228" s="333">
        <f t="shared" si="16"/>
        <v>301.41000000000008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7</v>
      </c>
      <c r="C1229" s="298">
        <v>46026</v>
      </c>
      <c r="D1229" s="299" t="s">
        <v>338</v>
      </c>
      <c r="E1229" s="331">
        <v>18.260000000000002</v>
      </c>
      <c r="F1229" s="331"/>
      <c r="G1229" s="333">
        <f t="shared" si="16"/>
        <v>1582.94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287</v>
      </c>
      <c r="B1230" s="330" t="s">
        <v>287</v>
      </c>
      <c r="C1230" s="298">
        <v>46026</v>
      </c>
      <c r="D1230" s="299" t="s">
        <v>300</v>
      </c>
      <c r="E1230" s="331">
        <v>114.91</v>
      </c>
      <c r="F1230" s="331">
        <v>114.91</v>
      </c>
      <c r="G1230" s="333">
        <f t="shared" si="16"/>
        <v>1601.2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5</v>
      </c>
      <c r="C1231" s="298">
        <v>46026</v>
      </c>
      <c r="D1231" s="299" t="s">
        <v>480</v>
      </c>
      <c r="E1231" s="331">
        <v>42.43</v>
      </c>
      <c r="F1231" s="331"/>
      <c r="G1231" s="333">
        <f t="shared" si="16"/>
        <v>1601.2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7</v>
      </c>
      <c r="C1232" s="298">
        <v>46026</v>
      </c>
      <c r="D1232" s="299" t="s">
        <v>300</v>
      </c>
      <c r="E1232" s="331">
        <v>42.59</v>
      </c>
      <c r="F1232" s="331"/>
      <c r="G1232" s="333">
        <f t="shared" si="16"/>
        <v>1643.63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3</v>
      </c>
      <c r="C1233" s="298">
        <v>46025</v>
      </c>
      <c r="D1233" s="299" t="s">
        <v>348</v>
      </c>
      <c r="E1233" s="331">
        <v>14.57</v>
      </c>
      <c r="F1233" s="331"/>
      <c r="G1233" s="333">
        <f t="shared" si="16"/>
        <v>1686.22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46025</v>
      </c>
      <c r="D1234" s="299" t="s">
        <v>481</v>
      </c>
      <c r="E1234" s="331">
        <v>41.05</v>
      </c>
      <c r="F1234" s="331"/>
      <c r="G1234" s="333">
        <f t="shared" si="16"/>
        <v>1700.79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46025</v>
      </c>
      <c r="D1235" s="299" t="s">
        <v>310</v>
      </c>
      <c r="E1235" s="331">
        <v>26.88</v>
      </c>
      <c r="F1235" s="331"/>
      <c r="G1235" s="333">
        <f t="shared" si="16"/>
        <v>1741.84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46025</v>
      </c>
      <c r="D1236" s="299" t="s">
        <v>308</v>
      </c>
      <c r="E1236" s="331">
        <v>130.08000000000001</v>
      </c>
      <c r="F1236" s="331"/>
      <c r="G1236" s="333">
        <f t="shared" si="16"/>
        <v>1768.72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7</v>
      </c>
      <c r="C1237" s="298">
        <v>46025</v>
      </c>
      <c r="D1237" s="299" t="s">
        <v>482</v>
      </c>
      <c r="E1237" s="331">
        <v>222.49</v>
      </c>
      <c r="F1237" s="331"/>
      <c r="G1237" s="333">
        <f t="shared" si="16"/>
        <v>1898.8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7</v>
      </c>
      <c r="C1238" s="298">
        <v>46025</v>
      </c>
      <c r="D1238" s="299" t="s">
        <v>482</v>
      </c>
      <c r="E1238" s="331">
        <v>99.18</v>
      </c>
      <c r="F1238" s="331"/>
      <c r="G1238" s="333">
        <f t="shared" si="16"/>
        <v>2121.29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5</v>
      </c>
      <c r="C1239" s="298">
        <v>46024</v>
      </c>
      <c r="D1239" s="299" t="s">
        <v>483</v>
      </c>
      <c r="E1239" s="331">
        <v>35</v>
      </c>
      <c r="F1239" s="331"/>
      <c r="G1239" s="333">
        <f t="shared" si="16"/>
        <v>2220.4699999999998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3</v>
      </c>
      <c r="C1240" s="298">
        <v>46024</v>
      </c>
      <c r="D1240" s="299" t="s">
        <v>296</v>
      </c>
      <c r="E1240" s="331">
        <v>15.11</v>
      </c>
      <c r="F1240" s="331"/>
      <c r="G1240" s="333">
        <f t="shared" si="16"/>
        <v>2255.4699999999998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5</v>
      </c>
      <c r="C1241" s="298">
        <v>46024</v>
      </c>
      <c r="D1241" s="299" t="s">
        <v>484</v>
      </c>
      <c r="E1241" s="331">
        <v>29.67</v>
      </c>
      <c r="F1241" s="331"/>
      <c r="G1241" s="333">
        <f t="shared" si="16"/>
        <v>2270.58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287</v>
      </c>
      <c r="B1242" s="330" t="s">
        <v>287</v>
      </c>
      <c r="C1242" s="298">
        <v>46024</v>
      </c>
      <c r="D1242" s="299" t="s">
        <v>397</v>
      </c>
      <c r="E1242" s="331">
        <v>70.56</v>
      </c>
      <c r="F1242" s="331">
        <v>70.56</v>
      </c>
      <c r="G1242" s="333">
        <f t="shared" si="16"/>
        <v>2300.25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287</v>
      </c>
      <c r="B1243" s="330" t="s">
        <v>287</v>
      </c>
      <c r="C1243" s="298">
        <v>46024</v>
      </c>
      <c r="D1243" s="299" t="s">
        <v>485</v>
      </c>
      <c r="E1243" s="331">
        <v>113.94</v>
      </c>
      <c r="F1243" s="331">
        <v>113.94</v>
      </c>
      <c r="G1243" s="333">
        <f t="shared" si="16"/>
        <v>2300.25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46024</v>
      </c>
      <c r="D1244" s="299" t="s">
        <v>371</v>
      </c>
      <c r="E1244" s="331">
        <v>11.9</v>
      </c>
      <c r="F1244" s="331"/>
      <c r="G1244" s="333">
        <f t="shared" si="16"/>
        <v>2300.25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46024</v>
      </c>
      <c r="D1245" s="299" t="s">
        <v>408</v>
      </c>
      <c r="E1245" s="331">
        <v>23.9</v>
      </c>
      <c r="F1245" s="331"/>
      <c r="G1245" s="333">
        <f t="shared" si="16"/>
        <v>2312.15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5</v>
      </c>
      <c r="C1246" s="298">
        <v>46024</v>
      </c>
      <c r="D1246" s="299" t="s">
        <v>486</v>
      </c>
      <c r="E1246" s="331">
        <v>160</v>
      </c>
      <c r="F1246" s="331"/>
      <c r="G1246" s="333">
        <f t="shared" si="16"/>
        <v>2336.0500000000002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284</v>
      </c>
      <c r="B1247" s="330">
        <v>36</v>
      </c>
      <c r="C1247" s="298">
        <v>46024</v>
      </c>
      <c r="D1247" s="299" t="s">
        <v>374</v>
      </c>
      <c r="E1247" s="331">
        <v>50</v>
      </c>
      <c r="F1247" s="331"/>
      <c r="G1247" s="333">
        <f t="shared" si="16"/>
        <v>2496.0500000000002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46023</v>
      </c>
      <c r="D1248" s="299" t="s">
        <v>312</v>
      </c>
      <c r="E1248" s="331">
        <v>8</v>
      </c>
      <c r="F1248" s="331"/>
      <c r="G1248" s="333">
        <f t="shared" si="16"/>
        <v>2546.0500000000002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46023</v>
      </c>
      <c r="D1249" s="299" t="s">
        <v>371</v>
      </c>
      <c r="E1249" s="331">
        <v>13.06</v>
      </c>
      <c r="F1249" s="331"/>
      <c r="G1249" s="333">
        <f t="shared" si="16"/>
        <v>2554.0500000000002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22</v>
      </c>
      <c r="C1250" s="298">
        <v>46023</v>
      </c>
      <c r="D1250" s="299" t="s">
        <v>375</v>
      </c>
      <c r="E1250" s="331">
        <v>6.37</v>
      </c>
      <c r="F1250" s="331"/>
      <c r="G1250" s="333">
        <f t="shared" si="16"/>
        <v>2567.11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46023</v>
      </c>
      <c r="D1251" s="299" t="s">
        <v>358</v>
      </c>
      <c r="E1251" s="331">
        <v>10.27</v>
      </c>
      <c r="F1251" s="331"/>
      <c r="G1251" s="333">
        <f t="shared" si="16"/>
        <v>2573.48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6</v>
      </c>
      <c r="C1252" s="298">
        <v>46023</v>
      </c>
      <c r="D1252" s="299" t="s">
        <v>487</v>
      </c>
      <c r="E1252" s="331">
        <v>176.57</v>
      </c>
      <c r="F1252" s="331"/>
      <c r="G1252" s="333">
        <f t="shared" si="16"/>
        <v>2583.75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287</v>
      </c>
      <c r="B1253" s="330" t="s">
        <v>287</v>
      </c>
      <c r="C1253" s="298">
        <v>46023</v>
      </c>
      <c r="D1253" s="299" t="s">
        <v>300</v>
      </c>
      <c r="E1253" s="331">
        <v>383.39</v>
      </c>
      <c r="F1253" s="331">
        <v>383.39</v>
      </c>
      <c r="G1253" s="333">
        <f t="shared" si="16"/>
        <v>2760.32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287</v>
      </c>
      <c r="B1254" s="330" t="s">
        <v>287</v>
      </c>
      <c r="C1254" s="298">
        <v>46023</v>
      </c>
      <c r="D1254" s="299" t="s">
        <v>300</v>
      </c>
      <c r="E1254" s="331">
        <v>53.24</v>
      </c>
      <c r="F1254" s="331">
        <v>53.24</v>
      </c>
      <c r="G1254" s="333">
        <f t="shared" si="16"/>
        <v>2760.32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335</v>
      </c>
      <c r="B1255" s="330" t="s">
        <v>335</v>
      </c>
      <c r="C1255" s="298">
        <v>46023</v>
      </c>
      <c r="D1255" s="337" t="s">
        <v>460</v>
      </c>
      <c r="E1255" s="331">
        <v>239.68</v>
      </c>
      <c r="F1255" s="331"/>
      <c r="G1255" s="333">
        <f t="shared" si="16"/>
        <v>2760.32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488</v>
      </c>
      <c r="B1256" s="330" t="s">
        <v>488</v>
      </c>
      <c r="C1256" s="298">
        <v>45658</v>
      </c>
      <c r="D1256" s="298" t="s">
        <v>489</v>
      </c>
      <c r="E1256" s="332"/>
      <c r="F1256" s="332"/>
      <c r="G1256" s="333">
        <v>3000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5.75" customHeight="1" x14ac:dyDescent="0.3"/>
    <row r="1258" spans="1:20" ht="15.75" customHeight="1" x14ac:dyDescent="0.3"/>
    <row r="1259" spans="1:20" ht="15.75" customHeight="1" x14ac:dyDescent="0.3"/>
    <row r="1260" spans="1:20" ht="15.75" customHeight="1" x14ac:dyDescent="0.3"/>
    <row r="1261" spans="1:20" ht="15.75" customHeight="1" x14ac:dyDescent="0.3"/>
    <row r="1262" spans="1:20" ht="15.75" customHeight="1" x14ac:dyDescent="0.3"/>
    <row r="1263" spans="1:20" ht="15.75" customHeight="1" x14ac:dyDescent="0.3"/>
    <row r="1264" spans="1:20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spans="9:9" ht="15.75" customHeight="1" x14ac:dyDescent="0.3"/>
    <row r="2978" spans="9:9" ht="15.75" customHeight="1" x14ac:dyDescent="0.3"/>
    <row r="2979" spans="9:9" ht="15.75" customHeight="1" x14ac:dyDescent="0.3"/>
    <row r="2980" spans="9:9" ht="15.75" customHeight="1" x14ac:dyDescent="0.3"/>
    <row r="2981" spans="9:9" ht="15.75" customHeight="1" x14ac:dyDescent="0.3"/>
    <row r="2982" spans="9:9" ht="15.75" customHeight="1" x14ac:dyDescent="0.3"/>
    <row r="2983" spans="9:9" ht="15.75" customHeight="1" x14ac:dyDescent="0.3"/>
    <row r="2984" spans="9:9" ht="15.75" customHeight="1" x14ac:dyDescent="0.3"/>
    <row r="2985" spans="9:9" ht="15.75" customHeight="1" x14ac:dyDescent="0.3"/>
    <row r="2986" spans="9:9" ht="12" customHeight="1" x14ac:dyDescent="0.3">
      <c r="I2986" s="335" t="s">
        <v>225</v>
      </c>
    </row>
    <row r="2987" spans="9:9" ht="12" customHeight="1" x14ac:dyDescent="0.3">
      <c r="I2987" s="335"/>
    </row>
    <row r="2988" spans="9:9" ht="12" customHeight="1" x14ac:dyDescent="0.3">
      <c r="I2988" s="335"/>
    </row>
    <row r="2989" spans="9:9" ht="12" customHeight="1" x14ac:dyDescent="0.3">
      <c r="I2989" s="335"/>
    </row>
    <row r="2990" spans="9:9" ht="12" customHeight="1" x14ac:dyDescent="0.3">
      <c r="I2990" s="335"/>
    </row>
    <row r="2991" spans="9:9" ht="12" customHeight="1" x14ac:dyDescent="0.3">
      <c r="I2991" s="335"/>
    </row>
    <row r="2992" spans="9:9" ht="12" customHeight="1" x14ac:dyDescent="0.3">
      <c r="I2992" s="335"/>
    </row>
    <row r="2993" spans="9:9" ht="12" customHeight="1" x14ac:dyDescent="0.3">
      <c r="I2993" s="335"/>
    </row>
    <row r="2994" spans="9:9" ht="12" customHeight="1" x14ac:dyDescent="0.3">
      <c r="I2994" s="335"/>
    </row>
    <row r="2995" spans="9:9" ht="12" customHeight="1" x14ac:dyDescent="0.3">
      <c r="I2995" s="335" t="s">
        <v>226</v>
      </c>
    </row>
    <row r="2996" spans="9:9" ht="15.75" customHeight="1" x14ac:dyDescent="0.3"/>
    <row r="2997" spans="9:9" ht="15.75" customHeight="1" x14ac:dyDescent="0.3"/>
    <row r="2998" spans="9:9" ht="12" customHeight="1" x14ac:dyDescent="0.3">
      <c r="I2998" s="335" t="s">
        <v>226</v>
      </c>
    </row>
    <row r="2999" spans="9:9" ht="12" customHeight="1" x14ac:dyDescent="0.3">
      <c r="I2999" s="335"/>
    </row>
    <row r="3000" spans="9:9" ht="12" customHeight="1" x14ac:dyDescent="0.3">
      <c r="I3000" s="335"/>
    </row>
    <row r="3001" spans="9:9" ht="12" customHeight="1" x14ac:dyDescent="0.3">
      <c r="I3001" s="335"/>
    </row>
    <row r="3002" spans="9:9" ht="12" customHeight="1" x14ac:dyDescent="0.3">
      <c r="I3002" s="335"/>
    </row>
    <row r="3003" spans="9:9" ht="12" customHeight="1" x14ac:dyDescent="0.3">
      <c r="I3003" s="335"/>
    </row>
    <row r="3004" spans="9:9" ht="12" customHeight="1" x14ac:dyDescent="0.3">
      <c r="I3004" s="335" t="s">
        <v>226</v>
      </c>
    </row>
    <row r="3005" spans="9:9" ht="12" customHeight="1" x14ac:dyDescent="0.3">
      <c r="I3005" s="335" t="s">
        <v>226</v>
      </c>
    </row>
    <row r="3006" spans="9:9" ht="12" customHeight="1" x14ac:dyDescent="0.3">
      <c r="I3006" s="335"/>
    </row>
    <row r="3007" spans="9:9" ht="12" customHeight="1" x14ac:dyDescent="0.3">
      <c r="I3007" s="335"/>
    </row>
    <row r="3008" spans="9:9" ht="12" customHeight="1" x14ac:dyDescent="0.3">
      <c r="I3008" s="335"/>
    </row>
    <row r="3009" spans="9:9" ht="12" customHeight="1" x14ac:dyDescent="0.3">
      <c r="I3009" s="335" t="s">
        <v>226</v>
      </c>
    </row>
    <row r="3010" spans="9:9" ht="12" customHeight="1" x14ac:dyDescent="0.3">
      <c r="I3010" s="335" t="s">
        <v>225</v>
      </c>
    </row>
    <row r="3011" spans="9:9" ht="12" customHeight="1" x14ac:dyDescent="0.3">
      <c r="I3011" s="335" t="s">
        <v>225</v>
      </c>
    </row>
    <row r="3012" spans="9:9" ht="15.75" customHeight="1" x14ac:dyDescent="0.3"/>
    <row r="3013" spans="9:9" ht="15.75" customHeight="1" x14ac:dyDescent="0.3"/>
    <row r="3014" spans="9:9" ht="12" customHeight="1" x14ac:dyDescent="0.3">
      <c r="I3014" s="335" t="s">
        <v>225</v>
      </c>
    </row>
    <row r="3015" spans="9:9" ht="12" customHeight="1" x14ac:dyDescent="0.3">
      <c r="I3015" s="335"/>
    </row>
    <row r="3016" spans="9:9" ht="12" customHeight="1" x14ac:dyDescent="0.3">
      <c r="I3016" s="335" t="s">
        <v>226</v>
      </c>
    </row>
    <row r="3017" spans="9:9" ht="12" customHeight="1" x14ac:dyDescent="0.3">
      <c r="I3017" s="335"/>
    </row>
    <row r="3018" spans="9:9" ht="12" customHeight="1" x14ac:dyDescent="0.3">
      <c r="I3018" s="335"/>
    </row>
    <row r="3019" spans="9:9" ht="12" customHeight="1" x14ac:dyDescent="0.3">
      <c r="I3019" s="335" t="s">
        <v>226</v>
      </c>
    </row>
    <row r="3020" spans="9:9" ht="12" customHeight="1" x14ac:dyDescent="0.3">
      <c r="I3020" s="335"/>
    </row>
    <row r="3021" spans="9:9" ht="12" customHeight="1" x14ac:dyDescent="0.3">
      <c r="I3021" s="335" t="s">
        <v>226</v>
      </c>
    </row>
    <row r="3022" spans="9:9" ht="15.75" customHeight="1" x14ac:dyDescent="0.3"/>
    <row r="3023" spans="9:9" ht="15.75" customHeight="1" x14ac:dyDescent="0.3"/>
    <row r="3024" spans="9:9" ht="15.75" customHeight="1" x14ac:dyDescent="0.3"/>
    <row r="3025" spans="9:9" ht="15.75" customHeight="1" x14ac:dyDescent="0.3"/>
    <row r="3026" spans="9:9" ht="15.75" customHeight="1" x14ac:dyDescent="0.3"/>
    <row r="3027" spans="9:9" ht="15.75" customHeight="1" x14ac:dyDescent="0.3"/>
    <row r="3028" spans="9:9" ht="15.75" customHeight="1" x14ac:dyDescent="0.3"/>
    <row r="3029" spans="9:9" ht="15.75" customHeight="1" x14ac:dyDescent="0.3"/>
    <row r="3030" spans="9:9" ht="12" customHeight="1" x14ac:dyDescent="0.3">
      <c r="I3030" s="335" t="s">
        <v>226</v>
      </c>
    </row>
    <row r="3031" spans="9:9" ht="12" customHeight="1" x14ac:dyDescent="0.3">
      <c r="I3031" s="335"/>
    </row>
    <row r="3032" spans="9:9" ht="12" customHeight="1" x14ac:dyDescent="0.3">
      <c r="I3032" s="335" t="s">
        <v>225</v>
      </c>
    </row>
    <row r="3033" spans="9:9" ht="12" customHeight="1" x14ac:dyDescent="0.3">
      <c r="I3033" s="335"/>
    </row>
    <row r="3034" spans="9:9" ht="12" customHeight="1" x14ac:dyDescent="0.3">
      <c r="I3034" s="335" t="s">
        <v>226</v>
      </c>
    </row>
    <row r="3035" spans="9:9" ht="12" customHeight="1" x14ac:dyDescent="0.3">
      <c r="I3035" s="335" t="s">
        <v>225</v>
      </c>
    </row>
    <row r="3036" spans="9:9" ht="15.75" customHeight="1" x14ac:dyDescent="0.3"/>
    <row r="3037" spans="9:9" ht="15.75" customHeight="1" x14ac:dyDescent="0.3"/>
    <row r="3038" spans="9:9" ht="15.75" customHeight="1" x14ac:dyDescent="0.3"/>
    <row r="3039" spans="9:9" ht="15.75" customHeight="1" x14ac:dyDescent="0.3"/>
    <row r="3040" spans="9:9" ht="15.75" customHeight="1" x14ac:dyDescent="0.3"/>
    <row r="3041" spans="9:9" ht="15.75" customHeight="1" x14ac:dyDescent="0.3"/>
    <row r="3042" spans="9:9" ht="15.75" customHeight="1" x14ac:dyDescent="0.3"/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5.75" customHeight="1" x14ac:dyDescent="0.3"/>
    <row r="3053" spans="9:9" ht="15.75" customHeight="1" x14ac:dyDescent="0.3"/>
    <row r="3054" spans="9:9" ht="12" customHeight="1" x14ac:dyDescent="0.3">
      <c r="I3054" s="335" t="s">
        <v>226</v>
      </c>
    </row>
  </sheetData>
  <autoFilter ref="A1:G1256" xr:uid="{00000000-0009-0000-0000-000006000000}"/>
  <mergeCells count="5">
    <mergeCell ref="A1:B1"/>
    <mergeCell ref="E1:F1"/>
    <mergeCell ref="Q1:R1"/>
    <mergeCell ref="E2:F2"/>
    <mergeCell ref="E3:F3"/>
  </mergeCells>
  <conditionalFormatting sqref="I1 I4:I305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78</v>
      </c>
      <c r="F6" s="384">
        <f ca="1">'Isaac 401k'!D4</f>
        <v>79745</v>
      </c>
      <c r="G6" s="385">
        <f ca="1">(F6-B9)/365.25</f>
        <v>136.4517453798768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50.916666666666664</v>
      </c>
      <c r="F7" s="392">
        <f ca="1">'Lorri 401b'!D4</f>
        <v>69854</v>
      </c>
      <c r="G7" s="393">
        <f ca="1">(F7-C9)/365.25</f>
        <v>104.76112251882273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3225752.0258910619</v>
      </c>
      <c r="R11" s="25">
        <f t="array" aca="1" ref="R11" ca="1">INDEX('Lorri 401b'!L:L,MATCH('Retirement Calculator'!A11,'Lorri 401b'!N:N,0),0)</f>
        <v>3379109.7457717434</v>
      </c>
      <c r="S11" s="25">
        <f t="shared" ref="S11:S265" ca="1" si="7">SUM(Q11:R11)</f>
        <v>6604861.7716628052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3207602.1451160242</v>
      </c>
      <c r="R12" s="25">
        <f t="array" aca="1" ref="R12" ca="1">INDEX('Lorri 401b'!L:L,MATCH('Retirement Calculator'!A12,'Lorri 401b'!N:N,0),0)</f>
        <v>3393189.3697124589</v>
      </c>
      <c r="S12" s="25">
        <f t="shared" ca="1" si="7"/>
        <v>6600791.5148284826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3189376.6398377572</v>
      </c>
      <c r="R13" s="25">
        <f t="array" aca="1" ref="R13" ca="1">INDEX('Lorri 401b'!L:L,MATCH('Retirement Calculator'!A13,'Lorri 401b'!N:N,0),0)</f>
        <v>3407327.6587529276</v>
      </c>
      <c r="S13" s="25">
        <f t="shared" ca="1" si="7"/>
        <v>6596704.2985906843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3171075.1949541639</v>
      </c>
      <c r="R14" s="25">
        <f t="array" aca="1" ref="R14" ca="1">INDEX('Lorri 401b'!L:L,MATCH('Retirement Calculator'!A14,'Lorri 401b'!N:N,0),0)</f>
        <v>3421524.8573310645</v>
      </c>
      <c r="S14" s="25">
        <f t="shared" ca="1" si="7"/>
        <v>6592600.0522852279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3152697.4940502224</v>
      </c>
      <c r="R15" s="25">
        <f t="array" aca="1" ref="R15" ca="1">INDEX('Lorri 401b'!L:L,MATCH('Retirement Calculator'!A15,'Lorri 401b'!N:N,0),0)</f>
        <v>3435781.2109032772</v>
      </c>
      <c r="S15" s="25">
        <f t="shared" ca="1" si="7"/>
        <v>6588478.7049534991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3134243.2193925148</v>
      </c>
      <c r="R16" s="25">
        <f t="array" aca="1" ref="R16" ca="1">INDEX('Lorri 401b'!L:L,MATCH('Retirement Calculator'!A16,'Lorri 401b'!N:N,0),0)</f>
        <v>3450096.9659487074</v>
      </c>
      <c r="S16" s="25">
        <f t="shared" ca="1" si="7"/>
        <v>6584340.1853412222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3115712.0519237332</v>
      </c>
      <c r="R17" s="25">
        <f t="array" aca="1" ref="R17" ca="1">INDEX('Lorri 401b'!L:L,MATCH('Retirement Calculator'!A17,'Lorri 401b'!N:N,0),0)</f>
        <v>3464472.3699734937</v>
      </c>
      <c r="S17" s="25">
        <f t="shared" ca="1" si="7"/>
        <v>6580184.4218972269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3097103.6712571648</v>
      </c>
      <c r="R18" s="25">
        <f t="array" aca="1" ref="R18" ca="1">INDEX('Lorri 401b'!L:L,MATCH('Retirement Calculator'!A18,'Lorri 401b'!N:N,0),0)</f>
        <v>3478907.6715150499</v>
      </c>
      <c r="S18" s="25">
        <f t="shared" ca="1" si="7"/>
        <v>6576011.3427722147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3078417.7556711524</v>
      </c>
      <c r="R19" s="25">
        <f t="array" aca="1" ref="R19" ca="1">INDEX('Lorri 401b'!L:L,MATCH('Retirement Calculator'!A19,'Lorri 401b'!N:N,0),0)</f>
        <v>3493403.1201463626</v>
      </c>
      <c r="S19" s="25">
        <f t="shared" ca="1" si="7"/>
        <v>6571820.875817515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3059653.9821035317</v>
      </c>
      <c r="R20" s="25">
        <f t="array" aca="1" ref="R20" ca="1">INDEX('Lorri 401b'!L:L,MATCH('Retirement Calculator'!A20,'Lorri 401b'!N:N,0),0)</f>
        <v>3507958.9664803059</v>
      </c>
      <c r="S20" s="25">
        <f t="shared" ca="1" si="7"/>
        <v>6567612.9485838376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3040812.0261460459</v>
      </c>
      <c r="R21" s="25">
        <f t="array" aca="1" ref="R21" ca="1">INDEX('Lorri 401b'!L:L,MATCH('Retirement Calculator'!A21,'Lorri 401b'!N:N,0),0)</f>
        <v>3522575.4621739737</v>
      </c>
      <c r="S21" s="25">
        <f t="shared" ca="1" si="7"/>
        <v>6563387.4883200191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3021891.5620387373</v>
      </c>
      <c r="R22" s="25">
        <f t="array" aca="1" ref="R22" ca="1">INDEX('Lorri 401b'!L:L,MATCH('Retirement Calculator'!A22,'Lorri 401b'!N:N,0),0)</f>
        <v>3537252.8599330317</v>
      </c>
      <c r="S22" s="25">
        <f t="shared" ca="1" si="7"/>
        <v>6559144.4219717691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3002892.2626643148</v>
      </c>
      <c r="R23" s="25">
        <f t="array" aca="1" ref="R23" ca="1">INDEX('Lorri 401b'!L:L,MATCH('Retirement Calculator'!A23,'Lorri 401b'!N:N,0),0)</f>
        <v>3551991.4135160861</v>
      </c>
      <c r="S23" s="25">
        <f t="shared" ca="1" si="7"/>
        <v>6554883.6761804009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2983813.7995424992</v>
      </c>
      <c r="R24" s="25">
        <f t="array" aca="1" ref="R24" ca="1">INDEX('Lorri 401b'!L:L,MATCH('Retirement Calculator'!A24,'Lorri 401b'!N:N,0),0)</f>
        <v>3566791.37773907</v>
      </c>
      <c r="S24" s="25">
        <f t="shared" ca="1" si="7"/>
        <v>6550605.1772815697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2964655.8428243427</v>
      </c>
      <c r="R25" s="25">
        <f t="array" aca="1" ref="R25" ca="1">INDEX('Lorri 401b'!L:L,MATCH('Retirement Calculator'!A25,'Lorri 401b'!N:N,0),0)</f>
        <v>3581653.0084796497</v>
      </c>
      <c r="S25" s="25">
        <f t="shared" ca="1" si="7"/>
        <v>6546308.8513039928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2945418.0612865267</v>
      </c>
      <c r="R26" s="25">
        <f t="array" aca="1" ref="R26" ca="1">INDEX('Lorri 401b'!L:L,MATCH('Retirement Calculator'!A26,'Lorri 401b'!N:N,0),0)</f>
        <v>3596576.5626816484</v>
      </c>
      <c r="S26" s="25">
        <f t="shared" ca="1" si="7"/>
        <v>6541994.6239681747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2926100.1223256369</v>
      </c>
      <c r="R27" s="25">
        <f t="array" aca="1" ref="R27" ca="1">INDEX('Lorri 401b'!L:L,MATCH('Retirement Calculator'!A27,'Lorri 401b'!N:N,0),0)</f>
        <v>3611562.2983594886</v>
      </c>
      <c r="S27" s="25">
        <f t="shared" ca="1" si="7"/>
        <v>6537662.4206851255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2906701.6919524102</v>
      </c>
      <c r="R28" s="25">
        <f t="array" aca="1" ref="R28" ca="1">INDEX('Lorri 401b'!L:L,MATCH('Retirement Calculator'!A28,'Lorri 401b'!N:N,0),0)</f>
        <v>3626610.4746026532</v>
      </c>
      <c r="S28" s="25">
        <f t="shared" ca="1" si="7"/>
        <v>6533312.1665550638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2887222.4347859612</v>
      </c>
      <c r="R29" s="25">
        <f t="array" aca="1" ref="R29" ca="1">INDEX('Lorri 401b'!L:L,MATCH('Retirement Calculator'!A29,'Lorri 401b'!N:N,0),0)</f>
        <v>3641721.3515801644</v>
      </c>
      <c r="S29" s="25">
        <f t="shared" ca="1" si="7"/>
        <v>6528943.7863661256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2867662.0140479854</v>
      </c>
      <c r="R30" s="25">
        <f t="array" aca="1" ref="R30" ca="1">INDEX('Lorri 401b'!L:L,MATCH('Retirement Calculator'!A30,'Lorri 401b'!N:N,0),0)</f>
        <v>3656895.1905450816</v>
      </c>
      <c r="S30" s="25">
        <f t="shared" ca="1" si="7"/>
        <v>6524557.2045930671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2848020.0915569351</v>
      </c>
      <c r="R31" s="25">
        <f t="array" aca="1" ref="R31" ca="1">INDEX('Lorri 401b'!L:L,MATCH('Retirement Calculator'!A31,'Lorri 401b'!N:N,0),0)</f>
        <v>3672132.2538390197</v>
      </c>
      <c r="S31" s="25">
        <f t="shared" ca="1" si="7"/>
        <v>6520152.3453959543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2828296.3277221718</v>
      </c>
      <c r="R32" s="25">
        <f t="array" aca="1" ref="R32" ca="1">INDEX('Lorri 401b'!L:L,MATCH('Retirement Calculator'!A32,'Lorri 401b'!N:N,0),0)</f>
        <v>3687432.8048966825</v>
      </c>
      <c r="S32" s="25">
        <f t="shared" ca="1" si="7"/>
        <v>6515729.1326188538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2808490.3815380968</v>
      </c>
      <c r="R33" s="25">
        <f t="array" aca="1" ref="R33" ca="1">INDEX('Lorri 401b'!L:L,MATCH('Retirement Calculator'!A33,'Lorri 401b'!N:N,0),0)</f>
        <v>3702797.1082504187</v>
      </c>
      <c r="S33" s="25">
        <f t="shared" ca="1" si="7"/>
        <v>6511287.4897885155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2788601.9105782551</v>
      </c>
      <c r="R34" s="25">
        <f t="array" aca="1" ref="R34" ca="1">INDEX('Lorri 401b'!L:L,MATCH('Retirement Calculator'!A34,'Lorri 401b'!N:N,0),0)</f>
        <v>3718225.4295347952</v>
      </c>
      <c r="S34" s="25">
        <f t="shared" ca="1" si="7"/>
        <v>6506827.3401130503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2768630.5709894141</v>
      </c>
      <c r="R35" s="25">
        <f t="array" aca="1" ref="R35" ca="1">INDEX('Lorri 401b'!L:L,MATCH('Retirement Calculator'!A35,'Lorri 401b'!N:N,0),0)</f>
        <v>3733718.0354911904</v>
      </c>
      <c r="S35" s="25">
        <f t="shared" ca="1" si="7"/>
        <v>6502348.606480604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2748576.0174856195</v>
      </c>
      <c r="R36" s="25">
        <f t="array" aca="1" ref="R36" ca="1">INDEX('Lorri 401b'!L:L,MATCH('Retirement Calculator'!A36,'Lorri 401b'!N:N,0),0)</f>
        <v>3749275.1939724036</v>
      </c>
      <c r="S36" s="25">
        <f t="shared" ca="1" si="7"/>
        <v>6497851.2114580236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2728437.9033422256</v>
      </c>
      <c r="R37" s="25">
        <f t="array" aca="1" ref="R37" ca="1">INDEX('Lorri 401b'!L:L,MATCH('Retirement Calculator'!A37,'Lorri 401b'!N:N,0),0)</f>
        <v>3764897.1739472887</v>
      </c>
      <c r="S37" s="25">
        <f t="shared" ca="1" si="7"/>
        <v>6493335.0772895142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2708215.8803899009</v>
      </c>
      <c r="R38" s="25">
        <f t="array" aca="1" ref="R38" ca="1">INDEX('Lorri 401b'!L:L,MATCH('Retirement Calculator'!A38,'Lorri 401b'!N:N,0),0)</f>
        <v>3780584.2455054023</v>
      </c>
      <c r="S38" s="25">
        <f t="shared" ca="1" si="7"/>
        <v>6488800.1258953027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2687909.5990086081</v>
      </c>
      <c r="R39" s="25">
        <f t="array" aca="1" ref="R39" ca="1">INDEX('Lorri 401b'!L:L,MATCH('Retirement Calculator'!A39,'Lorri 401b'!N:N,0),0)</f>
        <v>3796336.679861675</v>
      </c>
      <c r="S39" s="25">
        <f t="shared" ca="1" si="7"/>
        <v>6484246.2788702827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2667518.70812156</v>
      </c>
      <c r="R40" s="25">
        <f t="array" aca="1" ref="R40" ca="1">INDEX('Lorri 401b'!L:L,MATCH('Retirement Calculator'!A40,'Lorri 401b'!N:N,0),0)</f>
        <v>3812154.7493610987</v>
      </c>
      <c r="S40" s="25">
        <f t="shared" ca="1" si="7"/>
        <v>6479673.4574826583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2647042.8551891493</v>
      </c>
      <c r="R41" s="25">
        <f t="array" aca="1" ref="R41" ca="1">INDEX('Lorri 401b'!L:L,MATCH('Retirement Calculator'!A41,'Lorri 401b'!N:N,0),0)</f>
        <v>3828038.7274834365</v>
      </c>
      <c r="S41" s="25">
        <f t="shared" ca="1" si="7"/>
        <v>6475081.5826725857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2626481.6862028535</v>
      </c>
      <c r="R42" s="25">
        <f t="array" aca="1" ref="R42" ca="1">INDEX('Lorri 401b'!L:L,MATCH('Retirement Calculator'!A42,'Lorri 401b'!N:N,0),0)</f>
        <v>3843988.8888479508</v>
      </c>
      <c r="S42" s="25">
        <f t="shared" ca="1" si="7"/>
        <v>6470470.5750508048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2605834.845679115</v>
      </c>
      <c r="R43" s="25">
        <f t="array" aca="1" ref="R43" ca="1">INDEX('Lorri 401b'!L:L,MATCH('Retirement Calculator'!A43,'Lorri 401b'!N:N,0),0)</f>
        <v>3860005.5092181507</v>
      </c>
      <c r="S43" s="25">
        <f t="shared" ca="1" si="7"/>
        <v>6465840.3548972663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2585101.9766531941</v>
      </c>
      <c r="R44" s="25">
        <f t="array" aca="1" ref="R44" ca="1">INDEX('Lorri 401b'!L:L,MATCH('Retirement Calculator'!A44,'Lorri 401b'!N:N,0),0)</f>
        <v>3876088.8655065596</v>
      </c>
      <c r="S44" s="25">
        <f t="shared" ca="1" si="7"/>
        <v>6461190.8421597537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2564282.7206729986</v>
      </c>
      <c r="R45" s="25">
        <f t="array" aca="1" ref="R45" ca="1">INDEX('Lorri 401b'!L:L,MATCH('Retirement Calculator'!A45,'Lorri 401b'!N:N,0),0)</f>
        <v>3892239.2357795038</v>
      </c>
      <c r="S45" s="25">
        <f t="shared" ca="1" si="7"/>
        <v>6456521.9564525019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2543376.7177928858</v>
      </c>
      <c r="R46" s="25">
        <f t="array" aca="1" ref="R46" ca="1">INDEX('Lorri 401b'!L:L,MATCH('Retirement Calculator'!A46,'Lorri 401b'!N:N,0),0)</f>
        <v>3908456.8992619184</v>
      </c>
      <c r="S46" s="25">
        <f t="shared" ca="1" si="7"/>
        <v>6451833.6170548042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2522383.6065674392</v>
      </c>
      <c r="R47" s="25">
        <f t="array" aca="1" ref="R47" ca="1">INDEX('Lorri 401b'!L:L,MATCH('Retirement Calculator'!A47,'Lorri 401b'!N:N,0),0)</f>
        <v>3924742.1363421762</v>
      </c>
      <c r="S47" s="25">
        <f t="shared" ca="1" si="7"/>
        <v>6447125.7429096159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2501303.0240452196</v>
      </c>
      <c r="R48" s="25">
        <f t="array" aca="1" ref="R48" ca="1">INDEX('Lorri 401b'!L:L,MATCH('Retirement Calculator'!A48,'Lorri 401b'!N:N,0),0)</f>
        <v>3941095.2285769354</v>
      </c>
      <c r="S48" s="25">
        <f t="shared" ca="1" si="7"/>
        <v>6442398.2526221555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2480134.605762491</v>
      </c>
      <c r="R49" s="25">
        <f t="array" aca="1" ref="R49" ca="1">INDEX('Lorri 401b'!L:L,MATCH('Retirement Calculator'!A49,'Lorri 401b'!N:N,0),0)</f>
        <v>3957516.4586960059</v>
      </c>
      <c r="S49" s="25">
        <f t="shared" ca="1" si="7"/>
        <v>6437651.0644584969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2458877.9857369177</v>
      </c>
      <c r="R50" s="25">
        <f t="array" aca="1" ref="R50" ca="1">INDEX('Lorri 401b'!L:L,MATCH('Retirement Calculator'!A50,'Lorri 401b'!N:N,0),0)</f>
        <v>3974006.1106072394</v>
      </c>
      <c r="S50" s="25">
        <f t="shared" ca="1" si="7"/>
        <v>6432884.0963441571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2437532.7964612376</v>
      </c>
      <c r="R51" s="25">
        <f t="array" aca="1" ref="R51" ca="1">INDEX('Lorri 401b'!L:L,MATCH('Retirement Calculator'!A51,'Lorri 401b'!N:N,0),0)</f>
        <v>3990564.4694014364</v>
      </c>
      <c r="S51" s="25">
        <f t="shared" ca="1" si="7"/>
        <v>6428097.2658626735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2416098.6688969089</v>
      </c>
      <c r="R52" s="25">
        <f t="array" aca="1" ref="R52" ca="1">INDEX('Lorri 401b'!L:L,MATCH('Retirement Calculator'!A52,'Lorri 401b'!N:N,0),0)</f>
        <v>4007191.8213572758</v>
      </c>
      <c r="S52" s="25">
        <f t="shared" ca="1" si="7"/>
        <v>6423290.4902541842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2395354.4658010621</v>
      </c>
      <c r="R53" s="25">
        <f t="array" aca="1" ref="R53" ca="1">INDEX('Lorri 401b'!L:L,MATCH('Retirement Calculator'!A53,'Lorri 401b'!N:N,0),0)</f>
        <v>4023888.4539462645</v>
      </c>
      <c r="S53" s="25">
        <f t="shared" ca="1" si="7"/>
        <v>6419242.9197473265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2374523.8285256494</v>
      </c>
      <c r="R54" s="25">
        <f t="array" aca="1" ref="R54" ca="1">INDEX('Lorri 401b'!L:L,MATCH('Retirement Calculator'!A54,'Lorri 401b'!N:N,0),0)</f>
        <v>4040654.6558377072</v>
      </c>
      <c r="S54" s="25">
        <f t="shared" ca="1" si="7"/>
        <v>6415178.4843633566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2353606.3969282559</v>
      </c>
      <c r="R55" s="25">
        <f t="array" aca="1" ref="R55" ca="1">INDEX('Lorri 401b'!L:L,MATCH('Retirement Calculator'!A55,'Lorri 401b'!N:N,0),0)</f>
        <v>4057490.7169036977</v>
      </c>
      <c r="S55" s="25">
        <f t="shared" ca="1" si="7"/>
        <v>6411097.1138319541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2332601.8093658732</v>
      </c>
      <c r="R56" s="25">
        <f t="array" aca="1" ref="R56" ca="1">INDEX('Lorri 401b'!L:L,MATCH('Retirement Calculator'!A56,'Lorri 401b'!N:N,0),0)</f>
        <v>4074396.9282241296</v>
      </c>
      <c r="S56" s="25">
        <f t="shared" ca="1" si="7"/>
        <v>6406998.7375900028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2311509.7026886474</v>
      </c>
      <c r="R57" s="25">
        <f t="array" aca="1" ref="R57" ca="1">INDEX('Lorri 401b'!L:L,MATCH('Retirement Calculator'!A57,'Lorri 401b'!N:N,0),0)</f>
        <v>4091373.5820917301</v>
      </c>
      <c r="S57" s="25">
        <f t="shared" ca="1" si="7"/>
        <v>6402883.2847803775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2290329.7122335997</v>
      </c>
      <c r="R58" s="25">
        <f t="array" aca="1" ref="R58" ca="1">INDEX('Lorri 401b'!L:L,MATCH('Retirement Calculator'!A58,'Lorri 401b'!N:N,0),0)</f>
        <v>4108420.9720171122</v>
      </c>
      <c r="S58" s="25">
        <f t="shared" ca="1" si="7"/>
        <v>6398750.6842507124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2269061.4718183228</v>
      </c>
      <c r="R59" s="25">
        <f t="array" aca="1" ref="R59" ca="1">INDEX('Lorri 401b'!L:L,MATCH('Retirement Calculator'!A59,'Lorri 401b'!N:N,0),0)</f>
        <v>4125539.3927338501</v>
      </c>
      <c r="S59" s="25">
        <f t="shared" ca="1" si="7"/>
        <v>6394600.8645521728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2247704.6137346486</v>
      </c>
      <c r="R60" s="25">
        <f t="array" aca="1" ref="R60" ca="1">INDEX('Lorri 401b'!L:L,MATCH('Retirement Calculator'!A60,'Lorri 401b'!N:N,0),0)</f>
        <v>4142729.1402035742</v>
      </c>
      <c r="S60" s="25">
        <f t="shared" ca="1" si="7"/>
        <v>6390433.7539382223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2226258.7687422927</v>
      </c>
      <c r="R61" s="25">
        <f t="array" aca="1" ref="R61" ca="1">INDEX('Lorri 401b'!L:L,MATCH('Retirement Calculator'!A61,'Lorri 401b'!N:N,0),0)</f>
        <v>4159990.5116210892</v>
      </c>
      <c r="S61" s="25">
        <f t="shared" ca="1" si="7"/>
        <v>6386249.2803633818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2204723.5660624686</v>
      </c>
      <c r="R62" s="25">
        <f t="array" aca="1" ref="R62" ca="1">INDEX('Lorri 401b'!L:L,MATCH('Retirement Calculator'!A62,'Lorri 401b'!N:N,0),0)</f>
        <v>4177323.8054195102</v>
      </c>
      <c r="S62" s="25">
        <f t="shared" ca="1" si="7"/>
        <v>6382047.3714819793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2183098.6333714784</v>
      </c>
      <c r="R63" s="25">
        <f t="array" aca="1" ref="R63" ca="1">INDEX('Lorri 401b'!L:L,MATCH('Retirement Calculator'!A63,'Lorri 401b'!N:N,0),0)</f>
        <v>4194729.3212754251</v>
      </c>
      <c r="S63" s="25">
        <f t="shared" ca="1" si="7"/>
        <v>6377827.954646904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2161383.5967942756</v>
      </c>
      <c r="R64" s="25">
        <f t="array" aca="1" ref="R64" ca="1">INDEX('Lorri 401b'!L:L,MATCH('Retirement Calculator'!A64,'Lorri 401b'!N:N,0),0)</f>
        <v>4212207.3601140724</v>
      </c>
      <c r="S64" s="25">
        <f t="shared" ca="1" si="7"/>
        <v>6373590.956908348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2139578.0808980013</v>
      </c>
      <c r="R65" s="25">
        <f t="array" aca="1" ref="R65" ca="1">INDEX('Lorri 401b'!L:L,MATCH('Retirement Calculator'!A65,'Lorri 401b'!N:N,0),0)</f>
        <v>4229758.2241145475</v>
      </c>
      <c r="S65" s="25">
        <f t="shared" ca="1" si="7"/>
        <v>6369336.3050125483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2117681.7086854926</v>
      </c>
      <c r="R66" s="25">
        <f t="array" aca="1" ref="R66" ca="1">INDEX('Lorri 401b'!L:L,MATCH('Retirement Calculator'!A66,'Lorri 401b'!N:N,0),0)</f>
        <v>4247382.2167150248</v>
      </c>
      <c r="S66" s="25">
        <f t="shared" ca="1" si="7"/>
        <v>6365063.9254005179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2095694.1015887649</v>
      </c>
      <c r="R67" s="25">
        <f t="array" aca="1" ref="R67" ca="1">INDEX('Lorri 401b'!L:L,MATCH('Retirement Calculator'!A67,'Lorri 401b'!N:N,0),0)</f>
        <v>4265079.6426180042</v>
      </c>
      <c r="S67" s="25">
        <f t="shared" ca="1" si="7"/>
        <v>6360773.7442067694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2073614.8794624675</v>
      </c>
      <c r="R68" s="25">
        <f t="array" aca="1" ref="R68" ca="1">INDEX('Lorri 401b'!L:L,MATCH('Retirement Calculator'!A68,'Lorri 401b'!N:N,0),0)</f>
        <v>4282850.8077955795</v>
      </c>
      <c r="S68" s="25">
        <f t="shared" ca="1" si="7"/>
        <v>6356465.6872580471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2051443.6605773105</v>
      </c>
      <c r="R69" s="25">
        <f t="array" aca="1" ref="R69" ca="1">INDEX('Lorri 401b'!L:L,MATCH('Retirement Calculator'!A69,'Lorri 401b'!N:N,0),0)</f>
        <v>4300696.0194947282</v>
      </c>
      <c r="S69" s="25">
        <f t="shared" ca="1" si="7"/>
        <v>6352139.6800720384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2029180.0616134652</v>
      </c>
      <c r="R70" s="25">
        <f t="array" aca="1" ref="R70" ca="1">INDEX('Lorri 401b'!L:L,MATCH('Retirement Calculator'!A70,'Lorri 401b'!N:N,0),0)</f>
        <v>4318615.5862426227</v>
      </c>
      <c r="S70" s="25">
        <f t="shared" ca="1" si="7"/>
        <v>6347795.6478560884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2006823.6976539374</v>
      </c>
      <c r="R71" s="25">
        <f t="array" aca="1" ref="R71" ca="1">INDEX('Lorri 401b'!L:L,MATCH('Retirement Calculator'!A71,'Lorri 401b'!N:N,0),0)</f>
        <v>4336609.8178519672</v>
      </c>
      <c r="S71" s="25">
        <f t="shared" ca="1" si="7"/>
        <v>6343433.5155059043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1984374.1821779115</v>
      </c>
      <c r="R72" s="25">
        <f t="array" aca="1" ref="R72" ca="1">INDEX('Lorri 401b'!L:L,MATCH('Retirement Calculator'!A72,'Lorri 401b'!N:N,0),0)</f>
        <v>4354679.0254263505</v>
      </c>
      <c r="S72" s="25">
        <f t="shared" ca="1" si="7"/>
        <v>6339053.207604262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1961831.1270540687</v>
      </c>
      <c r="R73" s="25">
        <f t="array" aca="1" ref="R73" ca="1">INDEX('Lorri 401b'!L:L,MATCH('Retirement Calculator'!A73,'Lorri 401b'!N:N,0),0)</f>
        <v>4372823.5213656267</v>
      </c>
      <c r="S73" s="25">
        <f t="shared" ca="1" si="7"/>
        <v>6334654.648419695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1939194.1425338767</v>
      </c>
      <c r="R74" s="25">
        <f t="array" aca="1" ref="R74" ca="1">INDEX('Lorri 401b'!L:L,MATCH('Retirement Calculator'!A74,'Lorri 401b'!N:N,0),0)</f>
        <v>4391043.6193713164</v>
      </c>
      <c r="S74" s="25">
        <f t="shared" ca="1" si="7"/>
        <v>6330237.7619051933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1916462.8372448506</v>
      </c>
      <c r="R75" s="25">
        <f t="array" aca="1" ref="R75" ca="1">INDEX('Lorri 401b'!L:L,MATCH('Retirement Calculator'!A75,'Lorri 401b'!N:N,0),0)</f>
        <v>4409339.6344520301</v>
      </c>
      <c r="S75" s="25">
        <f t="shared" ca="1" si="7"/>
        <v>6325802.4716968806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1893636.8181837867</v>
      </c>
      <c r="R76" s="25">
        <f t="array" aca="1" ref="R76" ca="1">INDEX('Lorri 401b'!L:L,MATCH('Retirement Calculator'!A76,'Lorri 401b'!N:N,0),0)</f>
        <v>4427711.8829289135</v>
      </c>
      <c r="S76" s="25">
        <f t="shared" ca="1" si="7"/>
        <v>6321348.7011127006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1870715.6907099686</v>
      </c>
      <c r="R77" s="25">
        <f t="array" aca="1" ref="R77" ca="1">INDEX('Lorri 401b'!L:L,MATCH('Retirement Calculator'!A77,'Lorri 401b'!N:N,0),0)</f>
        <v>4446160.6824411172</v>
      </c>
      <c r="S77" s="25">
        <f t="shared" ca="1" si="7"/>
        <v>6316876.3731510863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1869902.2837681908</v>
      </c>
      <c r="R78" s="25">
        <f t="array" aca="1" ref="R78" ca="1">INDEX('Lorri 401b'!L:L,MATCH('Retirement Calculator'!A78,'Lorri 401b'!N:N,0),0)</f>
        <v>4442483.1267214408</v>
      </c>
      <c r="S78" s="25">
        <f t="shared" ca="1" si="7"/>
        <v>6312385.4104896318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1869085.4876308222</v>
      </c>
      <c r="R79" s="25">
        <f t="array" aca="1" ref="R79" ca="1">INDEX('Lorri 401b'!L:L,MATCH('Retirement Calculator'!A79,'Lorri 401b'!N:N,0),0)</f>
        <v>4438790.2478529327</v>
      </c>
      <c r="S79" s="25">
        <f t="shared" ca="1" si="7"/>
        <v>6307875.7354837544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1868265.2881762146</v>
      </c>
      <c r="R80" s="25">
        <f t="array" aca="1" ref="R80" ca="1">INDEX('Lorri 401b'!L:L,MATCH('Retirement Calculator'!A80,'Lorri 401b'!N:N,0),0)</f>
        <v>4435081.9819891388</v>
      </c>
      <c r="S80" s="25">
        <f t="shared" ca="1" si="7"/>
        <v>6303347.2701653531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1867441.6712238796</v>
      </c>
      <c r="R81" s="25">
        <f t="array" aca="1" ref="R81" ca="1">INDEX('Lorri 401b'!L:L,MATCH('Retirement Calculator'!A81,'Lorri 401b'!N:N,0),0)</f>
        <v>4431358.2650175793</v>
      </c>
      <c r="S81" s="25">
        <f t="shared" ca="1" si="7"/>
        <v>6298799.9362414591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1866614.6225342432</v>
      </c>
      <c r="R82" s="25">
        <f t="array" aca="1" ref="R82" ca="1">INDEX('Lorri 401b'!L:L,MATCH('Retirement Calculator'!A82,'Lorri 401b'!N:N,0),0)</f>
        <v>4427619.0325586386</v>
      </c>
      <c r="S82" s="25">
        <f t="shared" ca="1" si="7"/>
        <v>6294233.655092882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1865784.1278084</v>
      </c>
      <c r="R83" s="25">
        <f t="array" aca="1" ref="R83" ca="1">INDEX('Lorri 401b'!L:L,MATCH('Retirement Calculator'!A83,'Lorri 401b'!N:N,0),0)</f>
        <v>4423864.2199644521</v>
      </c>
      <c r="S83" s="25">
        <f t="shared" ca="1" si="7"/>
        <v>6289648.3477728516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1864950.1726878656</v>
      </c>
      <c r="R84" s="25">
        <f t="array" aca="1" ref="R84" ca="1">INDEX('Lorri 401b'!L:L,MATCH('Retirement Calculator'!A84,'Lorri 401b'!N:N,0),0)</f>
        <v>4420093.7623177897</v>
      </c>
      <c r="S84" s="25">
        <f t="shared" ca="1" si="7"/>
        <v>6285043.9350056555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1864112.742754329</v>
      </c>
      <c r="R85" s="25">
        <f t="array" aca="1" ref="R85" ca="1">INDEX('Lorri 401b'!L:L,MATCH('Retirement Calculator'!A85,'Lorri 401b'!N:N,0),0)</f>
        <v>4416307.5944309328</v>
      </c>
      <c r="S85" s="25">
        <f t="shared" ca="1" si="7"/>
        <v>6280420.3371852618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1863271.8235294027</v>
      </c>
      <c r="R86" s="25">
        <f t="array" aca="1" ref="R86" ca="1">INDEX('Lorri 401b'!L:L,MATCH('Retirement Calculator'!A86,'Lorri 401b'!N:N,0),0)</f>
        <v>4412505.650844547</v>
      </c>
      <c r="S86" s="25">
        <f t="shared" ca="1" si="7"/>
        <v>6275777.4743739497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1862427.4004743726</v>
      </c>
      <c r="R87" s="25">
        <f t="array" aca="1" ref="R87" ca="1">INDEX('Lorri 401b'!L:L,MATCH('Retirement Calculator'!A87,'Lorri 401b'!N:N,0),0)</f>
        <v>4408687.8658265518</v>
      </c>
      <c r="S87" s="25">
        <f t="shared" ca="1" si="7"/>
        <v>6271115.2663009241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1861579.4589899464</v>
      </c>
      <c r="R88" s="25">
        <f t="array" aca="1" ref="R88" ca="1">INDEX('Lorri 401b'!L:L,MATCH('Retirement Calculator'!A88,'Lorri 401b'!N:N,0),0)</f>
        <v>4404854.1733709816</v>
      </c>
      <c r="S88" s="25">
        <f t="shared" ca="1" si="7"/>
        <v>6266433.6323609278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1860727.9844160019</v>
      </c>
      <c r="R89" s="25">
        <f t="array" aca="1" ref="R89" ca="1">INDEX('Lorri 401b'!L:L,MATCH('Retirement Calculator'!A89,'Lorri 401b'!N:N,0),0)</f>
        <v>4401004.5071968464</v>
      </c>
      <c r="S89" s="25">
        <f t="shared" ca="1" si="7"/>
        <v>6261732.4916128479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1859872.9620313325</v>
      </c>
      <c r="R90" s="25">
        <f t="array" aca="1" ref="R90" ca="1">INDEX('Lorri 401b'!L:L,MATCH('Retirement Calculator'!A90,'Lorri 401b'!N:N,0),0)</f>
        <v>4397138.8007469857</v>
      </c>
      <c r="S90" s="25">
        <f t="shared" ca="1" si="7"/>
        <v>6257011.7627783185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1859014.3770533937</v>
      </c>
      <c r="R91" s="25">
        <f t="array" aca="1" ref="R91" ca="1">INDEX('Lorri 401b'!L:L,MATCH('Retirement Calculator'!A91,'Lorri 401b'!N:N,0),0)</f>
        <v>4393256.9871869171</v>
      </c>
      <c r="S91" s="25">
        <f t="shared" ca="1" si="7"/>
        <v>6252271.3642403111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1858152.2146380469</v>
      </c>
      <c r="R92" s="25">
        <f t="array" aca="1" ref="R92" ca="1">INDEX('Lorri 401b'!L:L,MATCH('Retirement Calculator'!A92,'Lorri 401b'!N:N,0),0)</f>
        <v>4389358.9994036816</v>
      </c>
      <c r="S92" s="25">
        <f t="shared" ca="1" si="7"/>
        <v>6247511.2140417285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1857286.4598793029</v>
      </c>
      <c r="R93" s="25">
        <f t="array" aca="1" ref="R93" ca="1">INDEX('Lorri 401b'!L:L,MATCH('Retirement Calculator'!A93,'Lorri 401b'!N:N,0),0)</f>
        <v>4385444.7700046832</v>
      </c>
      <c r="S93" s="25">
        <f t="shared" ca="1" si="7"/>
        <v>6242731.2298839856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1856417.097809064</v>
      </c>
      <c r="R94" s="25">
        <f t="array" aca="1" ref="R94" ca="1">INDEX('Lorri 401b'!L:L,MATCH('Retirement Calculator'!A94,'Lorri 401b'!N:N,0),0)</f>
        <v>4381514.2313165218</v>
      </c>
      <c r="S94" s="25">
        <f t="shared" ca="1" si="7"/>
        <v>6237931.329125586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1855544.1133968658</v>
      </c>
      <c r="R95" s="25">
        <f t="array" aca="1" ref="R95" ca="1">INDEX('Lorri 401b'!L:L,MATCH('Retirement Calculator'!A95,'Lorri 401b'!N:N,0),0)</f>
        <v>4377567.3153838264</v>
      </c>
      <c r="S95" s="25">
        <f t="shared" ca="1" si="7"/>
        <v>6233111.4287806917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1854667.4915496167</v>
      </c>
      <c r="R96" s="25">
        <f t="array" aca="1" ref="R96" ca="1">INDEX('Lorri 401b'!L:L,MATCH('Retirement Calculator'!A96,'Lorri 401b'!N:N,0),0)</f>
        <v>4373603.9539680779</v>
      </c>
      <c r="S96" s="25">
        <f t="shared" ca="1" si="7"/>
        <v>6228271.4455176946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1853787.2171113375</v>
      </c>
      <c r="R97" s="25">
        <f t="array" aca="1" ref="R97" ca="1">INDEX('Lorri 401b'!L:L,MATCH('Retirement Calculator'!A97,'Lorri 401b'!N:N,0),0)</f>
        <v>4369624.0785464309</v>
      </c>
      <c r="S97" s="25">
        <f t="shared" ca="1" si="7"/>
        <v>6223411.2956577688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1852903.2748628987</v>
      </c>
      <c r="R98" s="25">
        <f t="array" aca="1" ref="R98" ca="1">INDEX('Lorri 401b'!L:L,MATCH('Retirement Calculator'!A98,'Lorri 401b'!N:N,0),0)</f>
        <v>4365627.6203105273</v>
      </c>
      <c r="S98" s="25">
        <f t="shared" ca="1" si="7"/>
        <v>6218530.8951734258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1852015.6495217581</v>
      </c>
      <c r="R99" s="25">
        <f t="array" aca="1" ref="R99" ca="1">INDEX('Lorri 401b'!L:L,MATCH('Retirement Calculator'!A99,'Lorri 401b'!N:N,0),0)</f>
        <v>4361614.5101653067</v>
      </c>
      <c r="S99" s="25">
        <f t="shared" ca="1" si="7"/>
        <v>6213630.1596870646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1851124.3257416962</v>
      </c>
      <c r="R100" s="25">
        <f t="array" aca="1" ref="R100" ca="1">INDEX('Lorri 401b'!L:L,MATCH('Retirement Calculator'!A100,'Lorri 401b'!N:N,0),0)</f>
        <v>4357584.6787278149</v>
      </c>
      <c r="S100" s="25">
        <f t="shared" ca="1" si="7"/>
        <v>6208709.0044695111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1850229.2881125505</v>
      </c>
      <c r="R101" s="25">
        <f t="array" aca="1" ref="R101" ca="1">INDEX('Lorri 401b'!L:L,MATCH('Retirement Calculator'!A101,'Lorri 401b'!N:N,0),0)</f>
        <v>4353538.056326</v>
      </c>
      <c r="S101" s="25">
        <f t="shared" ca="1" si="7"/>
        <v>6203767.344438551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1849330.5211599502</v>
      </c>
      <c r="R102" s="25">
        <f t="array" aca="1" ref="R102" ca="1">INDEX('Lorri 401b'!L:L,MATCH('Retirement Calculator'!A102,'Lorri 401b'!N:N,0),0)</f>
        <v>4349474.5729975104</v>
      </c>
      <c r="S102" s="25">
        <f t="shared" ca="1" si="7"/>
        <v>6198805.0941574611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1848428.0093450474</v>
      </c>
      <c r="R103" s="25">
        <f t="array" aca="1" ref="R103" ca="1">INDEX('Lorri 401b'!L:L,MATCH('Retirement Calculator'!A103,'Lorri 401b'!N:N,0),0)</f>
        <v>4345394.158488486</v>
      </c>
      <c r="S103" s="25">
        <f t="shared" ca="1" si="7"/>
        <v>6193822.1678335331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1847521.7370642491</v>
      </c>
      <c r="R104" s="25">
        <f t="array" aca="1" ref="R104" ca="1">INDEX('Lorri 401b'!L:L,MATCH('Retirement Calculator'!A104,'Lorri 401b'!N:N,0),0)</f>
        <v>4341296.7422523405</v>
      </c>
      <c r="S104" s="25">
        <f t="shared" ca="1" si="7"/>
        <v>6188818.4793165894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1846611.6886489475</v>
      </c>
      <c r="R105" s="25">
        <f t="array" aca="1" ref="R105" ca="1">INDEX('Lorri 401b'!L:L,MATCH('Retirement Calculator'!A105,'Lorri 401b'!N:N,0),0)</f>
        <v>4337182.2534485441</v>
      </c>
      <c r="S105" s="25">
        <f t="shared" ca="1" si="7"/>
        <v>6183793.9420974916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1845697.8483652489</v>
      </c>
      <c r="R106" s="25">
        <f t="array" aca="1" ref="R106" ca="1">INDEX('Lorri 401b'!L:L,MATCH('Retirement Calculator'!A106,'Lorri 401b'!N:N,0),0)</f>
        <v>4333050.6209413987</v>
      </c>
      <c r="S106" s="25">
        <f t="shared" ca="1" si="7"/>
        <v>6178748.4693066478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1844780.2004137014</v>
      </c>
      <c r="R107" s="25">
        <f t="array" aca="1" ref="R107" ca="1">INDEX('Lorri 401b'!L:L,MATCH('Retirement Calculator'!A107,'Lorri 401b'!N:N,0),0)</f>
        <v>4328901.7732988065</v>
      </c>
      <c r="S107" s="25">
        <f t="shared" ca="1" si="7"/>
        <v>6173681.9737125076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1844537.645610689</v>
      </c>
      <c r="R108" s="25">
        <f t="array" aca="1" ref="R108" ca="1">INDEX('Lorri 401b'!L:L,MATCH('Retirement Calculator'!A108,'Lorri 401b'!N:N,0),0)</f>
        <v>4326486.8054427039</v>
      </c>
      <c r="S108" s="25">
        <f t="shared" ca="1" si="7"/>
        <v>6171024.4510533931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1844294.0801626639</v>
      </c>
      <c r="R109" s="25">
        <f t="array" aca="1" ref="R109" ca="1">INDEX('Lorri 401b'!L:L,MATCH('Retirement Calculator'!A109,'Lorri 401b'!N:N,0),0)</f>
        <v>4324061.7752205338</v>
      </c>
      <c r="S109" s="25">
        <f t="shared" ca="1" si="7"/>
        <v>6168355.8553831978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1844049.4998586057</v>
      </c>
      <c r="R110" s="25">
        <f t="array" aca="1" ref="R110" ca="1">INDEX('Lorri 401b'!L:L,MATCH('Retirement Calculator'!A110,'Lorri 401b'!N:N,0),0)</f>
        <v>4321626.6407057717</v>
      </c>
      <c r="S110" s="25">
        <f t="shared" ca="1" si="7"/>
        <v>6165676.1405643774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1843803.9004699471</v>
      </c>
      <c r="R111" s="25">
        <f t="array" aca="1" ref="R111" ca="1">INDEX('Lorri 401b'!L:L,MATCH('Retirement Calculator'!A111,'Lorri 401b'!N:N,0),0)</f>
        <v>4319181.3597971983</v>
      </c>
      <c r="S111" s="25">
        <f t="shared" ca="1" si="7"/>
        <v>6162985.2602671459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1843557.2777505023</v>
      </c>
      <c r="R112" s="25">
        <f t="array" aca="1" ref="R112" ca="1">INDEX('Lorri 401b'!L:L,MATCH('Retirement Calculator'!A112,'Lorri 401b'!N:N,0),0)</f>
        <v>4316725.8902181722</v>
      </c>
      <c r="S112" s="25">
        <f t="shared" ca="1" si="7"/>
        <v>6160283.1679686746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1843309.6274363932</v>
      </c>
      <c r="R113" s="25">
        <f t="array" aca="1" ref="R113" ca="1">INDEX('Lorri 401b'!L:L,MATCH('Retirement Calculator'!A113,'Lorri 401b'!N:N,0),0)</f>
        <v>4314260.1895158999</v>
      </c>
      <c r="S113" s="25">
        <f t="shared" ca="1" si="7"/>
        <v>6157569.8169522928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1843060.9452459754</v>
      </c>
      <c r="R114" s="25">
        <f t="array" aca="1" ref="R114" ca="1">INDEX('Lorri 401b'!L:L,MATCH('Retirement Calculator'!A114,'Lorri 401b'!N:N,0),0)</f>
        <v>4311784.2150607016</v>
      </c>
      <c r="S114" s="25">
        <f t="shared" ca="1" si="7"/>
        <v>6154845.1603066772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1842811.2268797641</v>
      </c>
      <c r="R115" s="25">
        <f t="array" aca="1" ref="R115" ca="1">INDEX('Lorri 401b'!L:L,MATCH('Retirement Calculator'!A115,'Lorri 401b'!N:N,0),0)</f>
        <v>4309297.9240452731</v>
      </c>
      <c r="S115" s="25">
        <f t="shared" ca="1" si="7"/>
        <v>6152109.1509250375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1842560.4680203602</v>
      </c>
      <c r="R116" s="25">
        <f t="array" aca="1" ref="R116" ca="1">INDEX('Lorri 401b'!L:L,MATCH('Retirement Calculator'!A116,'Lorri 401b'!N:N,0),0)</f>
        <v>4306801.2734839469</v>
      </c>
      <c r="S116" s="25">
        <f t="shared" ca="1" si="7"/>
        <v>6149361.7415043069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1842308.6643323756</v>
      </c>
      <c r="R117" s="25">
        <f t="array" aca="1" ref="R117" ca="1">INDEX('Lorri 401b'!L:L,MATCH('Retirement Calculator'!A117,'Lorri 401b'!N:N,0),0)</f>
        <v>4304294.2202119492</v>
      </c>
      <c r="S117" s="25">
        <f t="shared" ca="1" si="7"/>
        <v>6146602.8845443251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1842055.8114623576</v>
      </c>
      <c r="R118" s="25">
        <f t="array" aca="1" ref="R118" ca="1">INDEX('Lorri 401b'!L:L,MATCH('Retirement Calculator'!A118,'Lorri 401b'!N:N,0),0)</f>
        <v>4301776.7208846509</v>
      </c>
      <c r="S118" s="25">
        <f t="shared" ca="1" si="7"/>
        <v>6143832.5323470086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1841801.9050387146</v>
      </c>
      <c r="R119" s="25">
        <f t="array" aca="1" ref="R119" ca="1">INDEX('Lorri 401b'!L:L,MATCH('Retirement Calculator'!A119,'Lorri 401b'!N:N,0),0)</f>
        <v>4299248.731976822</v>
      </c>
      <c r="S119" s="25">
        <f t="shared" ca="1" si="7"/>
        <v>6141050.6370155364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1841546.9406716397</v>
      </c>
      <c r="R120" s="25">
        <f t="array" aca="1" ref="R120" ca="1">INDEX('Lorri 401b'!L:L,MATCH('Retirement Calculator'!A120,'Lorri 401b'!N:N,0),0)</f>
        <v>4296710.2097818777</v>
      </c>
      <c r="S120" s="25">
        <f t="shared" ca="1" si="7"/>
        <v>6138257.1504535172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1841290.9139530354</v>
      </c>
      <c r="R121" s="25">
        <f t="array" aca="1" ref="R121" ca="1">INDEX('Lorri 401b'!L:L,MATCH('Retirement Calculator'!A121,'Lorri 401b'!N:N,0),0)</f>
        <v>4294161.1104111206</v>
      </c>
      <c r="S121" s="25">
        <f t="shared" ca="1" si="7"/>
        <v>6135452.0243641557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1841033.8204564368</v>
      </c>
      <c r="R122" s="25">
        <f t="array" aca="1" ref="R122" ca="1">INDEX('Lorri 401b'!L:L,MATCH('Retirement Calculator'!A122,'Lorri 401b'!N:N,0),0)</f>
        <v>4291601.3897929853</v>
      </c>
      <c r="S122" s="25">
        <f t="shared" ca="1" si="7"/>
        <v>6132635.2102494221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1840775.6557369358</v>
      </c>
      <c r="R123" s="25">
        <f t="array" aca="1" ref="R123" ca="1">INDEX('Lorri 401b'!L:L,MATCH('Retirement Calculator'!A123,'Lorri 401b'!N:N,0),0)</f>
        <v>4289031.0036722748</v>
      </c>
      <c r="S123" s="25">
        <f t="shared" ca="1" si="7"/>
        <v>6129806.6594092101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1840516.4153311036</v>
      </c>
      <c r="R124" s="25">
        <f t="array" aca="1" ref="R124" ca="1">INDEX('Lorri 401b'!L:L,MATCH('Retirement Calculator'!A124,'Lorri 401b'!N:N,0),0)</f>
        <v>4286449.9076093948</v>
      </c>
      <c r="S124" s="25">
        <f t="shared" ca="1" si="7"/>
        <v>6126966.3229404986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1840256.0947569138</v>
      </c>
      <c r="R125" s="25">
        <f t="array" aca="1" ref="R125" ca="1">INDEX('Lorri 401b'!L:L,MATCH('Retirement Calculator'!A125,'Lorri 401b'!N:N,0),0)</f>
        <v>4283858.0569795864</v>
      </c>
      <c r="S125" s="25">
        <f t="shared" ca="1" si="7"/>
        <v>6124114.1517364997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1839994.6895136649</v>
      </c>
      <c r="R126" s="25">
        <f t="array" aca="1" ref="R126" ca="1">INDEX('Lorri 401b'!L:L,MATCH('Retirement Calculator'!A126,'Lorri 401b'!N:N,0),0)</f>
        <v>4281255.4069721531</v>
      </c>
      <c r="S126" s="25">
        <f t="shared" ca="1" si="7"/>
        <v>6121250.0964858178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1839732.1950819024</v>
      </c>
      <c r="R127" s="25">
        <f t="array" aca="1" ref="R127" ca="1">INDEX('Lorri 401b'!L:L,MATCH('Retirement Calculator'!A127,'Lorri 401b'!N:N,0),0)</f>
        <v>4278641.9125896888</v>
      </c>
      <c r="S127" s="25">
        <f t="shared" ca="1" si="7"/>
        <v>6118374.1076715915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1839468.6069233408</v>
      </c>
      <c r="R128" s="25">
        <f t="array" aca="1" ref="R128" ca="1">INDEX('Lorri 401b'!L:L,MATCH('Retirement Calculator'!A128,'Lorri 401b'!N:N,0),0)</f>
        <v>4276017.528647298</v>
      </c>
      <c r="S128" s="25">
        <f t="shared" ca="1" si="7"/>
        <v>6115486.1355706388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1839203.9204807852</v>
      </c>
      <c r="R129" s="25">
        <f t="array" aca="1" ref="R129" ca="1">INDEX('Lorri 401b'!L:L,MATCH('Retirement Calculator'!A129,'Lorri 401b'!N:N,0),0)</f>
        <v>4273382.2097718138</v>
      </c>
      <c r="S129" s="25">
        <f t="shared" ca="1" si="7"/>
        <v>6112586.1302525988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1838938.1311780524</v>
      </c>
      <c r="R130" s="25">
        <f t="array" aca="1" ref="R130" ca="1">INDEX('Lorri 401b'!L:L,MATCH('Retirement Calculator'!A130,'Lorri 401b'!N:N,0),0)</f>
        <v>4270735.9104010155</v>
      </c>
      <c r="S130" s="25">
        <f t="shared" ca="1" si="7"/>
        <v>6109674.0415790677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1838671.2344198914</v>
      </c>
      <c r="R131" s="25">
        <f t="array" aca="1" ref="R131" ca="1">INDEX('Lorri 401b'!L:L,MATCH('Retirement Calculator'!A131,'Lorri 401b'!N:N,0),0)</f>
        <v>4268078.5847828388</v>
      </c>
      <c r="S131" s="25">
        <f t="shared" ca="1" si="7"/>
        <v>6106749.8192027304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1838403.2255919047</v>
      </c>
      <c r="R132" s="25">
        <f t="array" aca="1" ref="R132" ca="1">INDEX('Lorri 401b'!L:L,MATCH('Retirement Calculator'!A132,'Lorri 401b'!N:N,0),0)</f>
        <v>4265410.186974586</v>
      </c>
      <c r="S132" s="25">
        <f t="shared" ca="1" si="7"/>
        <v>6103813.4125664905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1838134.1000604681</v>
      </c>
      <c r="R133" s="25">
        <f t="array" aca="1" ref="R133" ca="1">INDEX('Lorri 401b'!L:L,MATCH('Retirement Calculator'!A133,'Lorri 401b'!N:N,0),0)</f>
        <v>4262730.6708421325</v>
      </c>
      <c r="S133" s="25">
        <f t="shared" ca="1" si="7"/>
        <v>6100864.7709026001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1837863.8531726506</v>
      </c>
      <c r="R134" s="25">
        <f t="array" aca="1" ref="R134" ca="1">INDEX('Lorri 401b'!L:L,MATCH('Retirement Calculator'!A134,'Lorri 401b'!N:N,0),0)</f>
        <v>4260039.9900591271</v>
      </c>
      <c r="S134" s="25">
        <f t="shared" ca="1" si="7"/>
        <v>6097903.8432317777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1837592.4802561337</v>
      </c>
      <c r="R135" s="25">
        <f t="array" aca="1" ref="R135" ca="1">INDEX('Lorri 401b'!L:L,MATCH('Retirement Calculator'!A135,'Lorri 401b'!N:N,0),0)</f>
        <v>4257338.0981061924</v>
      </c>
      <c r="S135" s="25">
        <f t="shared" ca="1" si="7"/>
        <v>6094930.5783623261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1837319.9766191314</v>
      </c>
      <c r="R136" s="25">
        <f t="array" aca="1" ref="R136" ca="1">INDEX('Lorri 401b'!L:L,MATCH('Retirement Calculator'!A136,'Lorri 401b'!N:N,0),0)</f>
        <v>4254624.9482701207</v>
      </c>
      <c r="S136" s="25">
        <f t="shared" ca="1" si="7"/>
        <v>6091944.9248892516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1837046.3375503083</v>
      </c>
      <c r="R137" s="25">
        <f t="array" aca="1" ref="R137" ca="1">INDEX('Lorri 401b'!L:L,MATCH('Retirement Calculator'!A137,'Lorri 401b'!N:N,0),0)</f>
        <v>4251900.493643065</v>
      </c>
      <c r="S137" s="25">
        <f t="shared" ca="1" si="7"/>
        <v>6088946.8311933735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1836771.5583186985</v>
      </c>
      <c r="R138" s="25">
        <f t="array" aca="1" ref="R138" ca="1">INDEX('Lorri 401b'!L:L,MATCH('Retirement Calculator'!A138,'Lorri 401b'!N:N,0),0)</f>
        <v>4249164.6871217303</v>
      </c>
      <c r="S138" s="25">
        <f t="shared" ca="1" si="7"/>
        <v>6085936.2454404291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1836495.6341736238</v>
      </c>
      <c r="R139" s="25">
        <f t="array" aca="1" ref="R139" ca="1">INDEX('Lorri 401b'!L:L,MATCH('Retirement Calculator'!A139,'Lorri 401b'!N:N,0),0)</f>
        <v>4246417.4814065564</v>
      </c>
      <c r="S139" s="25">
        <f t="shared" ca="1" si="7"/>
        <v>6082913.1155801807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1836218.5603446111</v>
      </c>
      <c r="R140" s="25">
        <f t="array" aca="1" ref="R140" ca="1">INDEX('Lorri 401b'!L:L,MATCH('Retirement Calculator'!A140,'Lorri 401b'!N:N,0),0)</f>
        <v>4243658.8290009024</v>
      </c>
      <c r="S140" s="25">
        <f t="shared" ca="1" si="7"/>
        <v>6079877.3893455137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1835940.3320413108</v>
      </c>
      <c r="R141" s="25">
        <f t="array" aca="1" ref="R141" ca="1">INDEX('Lorri 401b'!L:L,MATCH('Retirement Calculator'!A141,'Lorri 401b'!N:N,0),0)</f>
        <v>4240888.6822102247</v>
      </c>
      <c r="S141" s="25">
        <f t="shared" ca="1" si="7"/>
        <v>6076829.0142515358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1835660.9444534136</v>
      </c>
      <c r="R142" s="25">
        <f t="array" aca="1" ref="R142" ca="1">INDEX('Lorri 401b'!L:L,MATCH('Retirement Calculator'!A142,'Lorri 401b'!N:N,0),0)</f>
        <v>4238106.9931412525</v>
      </c>
      <c r="S142" s="25">
        <f t="shared" ca="1" si="7"/>
        <v>6073767.9375946661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1835380.3927505666</v>
      </c>
      <c r="R143" s="25">
        <f t="array" aca="1" ref="R143" ca="1">INDEX('Lorri 401b'!L:L,MATCH('Retirement Calculator'!A143,'Lorri 401b'!N:N,0),0)</f>
        <v>4235313.7137011597</v>
      </c>
      <c r="S143" s="25">
        <f t="shared" ca="1" si="7"/>
        <v>6070694.1064517265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1835098.6720822912</v>
      </c>
      <c r="R144" s="25">
        <f t="array" aca="1" ref="R144" ca="1">INDEX('Lorri 401b'!L:L,MATCH('Retirement Calculator'!A144,'Lorri 401b'!N:N,0),0)</f>
        <v>4232508.7955967337</v>
      </c>
      <c r="S144" s="25">
        <f t="shared" ca="1" si="7"/>
        <v>6067607.4676790247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1834815.777577898</v>
      </c>
      <c r="R145" s="25">
        <f t="array" aca="1" ref="R145" ca="1">INDEX('Lorri 401b'!L:L,MATCH('Retirement Calculator'!A145,'Lorri 401b'!N:N,0),0)</f>
        <v>4229692.1903335387</v>
      </c>
      <c r="S145" s="25">
        <f t="shared" ca="1" si="7"/>
        <v>6064507.9679114372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1834531.704346403</v>
      </c>
      <c r="R146" s="25">
        <f t="array" aca="1" ref="R146" ca="1">INDEX('Lorri 401b'!L:L,MATCH('Retirement Calculator'!A146,'Lorri 401b'!N:N,0),0)</f>
        <v>4226863.849215081</v>
      </c>
      <c r="S146" s="25">
        <f t="shared" ca="1" si="7"/>
        <v>6061395.5535614844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1834246.4474764436</v>
      </c>
      <c r="R147" s="25">
        <f t="array" aca="1" ref="R147" ca="1">INDEX('Lorri 401b'!L:L,MATCH('Retirement Calculator'!A147,'Lorri 401b'!N:N,0),0)</f>
        <v>4224023.7233419623</v>
      </c>
      <c r="S147" s="25">
        <f t="shared" ca="1" si="7"/>
        <v>6058270.1708184062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1833960.0020361927</v>
      </c>
      <c r="R148" s="25">
        <f t="array" aca="1" ref="R148" ca="1">INDEX('Lorri 401b'!L:L,MATCH('Retirement Calculator'!A148,'Lorri 401b'!N:N,0),0)</f>
        <v>4221171.7636110391</v>
      </c>
      <c r="S148" s="25">
        <f t="shared" ca="1" si="7"/>
        <v>6055131.7656472316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1833672.363073274</v>
      </c>
      <c r="R149" s="25">
        <f t="array" aca="1" ref="R149" ca="1">INDEX('Lorri 401b'!L:L,MATCH('Retirement Calculator'!A149,'Lorri 401b'!N:N,0),0)</f>
        <v>4218307.9207145702</v>
      </c>
      <c r="S149" s="25">
        <f t="shared" ca="1" si="7"/>
        <v>6051980.2837878447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1833383.5256146765</v>
      </c>
      <c r="R150" s="25">
        <f t="array" aca="1" ref="R150" ca="1">INDEX('Lorri 401b'!L:L,MATCH('Retirement Calculator'!A150,'Lorri 401b'!N:N,0),0)</f>
        <v>4215432.1451393664</v>
      </c>
      <c r="S150" s="25">
        <f t="shared" ca="1" si="7"/>
        <v>6048815.6707540434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1833093.4846666681</v>
      </c>
      <c r="R151" s="25">
        <f t="array" aca="1" ref="R151" ca="1">INDEX('Lorri 401b'!L:L,MATCH('Retirement Calculator'!A151,'Lorri 401b'!N:N,0),0)</f>
        <v>4212544.3871659329</v>
      </c>
      <c r="S151" s="25">
        <f t="shared" ca="1" si="7"/>
        <v>6045637.8718326008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1832802.2352147098</v>
      </c>
      <c r="R152" s="25">
        <f t="array" aca="1" ref="R152" ca="1">INDEX('Lorri 401b'!L:L,MATCH('Retirement Calculator'!A152,'Lorri 401b'!N:N,0),0)</f>
        <v>4209644.5968676098</v>
      </c>
      <c r="S152" s="25">
        <f t="shared" ca="1" si="7"/>
        <v>6042446.83208232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1832509.7722233683</v>
      </c>
      <c r="R153" s="25">
        <f t="array" aca="1" ref="R153" ca="1">INDEX('Lorri 401b'!L:L,MATCH('Retirement Calculator'!A153,'Lorri 401b'!N:N,0),0)</f>
        <v>4206732.7241097102</v>
      </c>
      <c r="S153" s="25">
        <f t="shared" ca="1" si="7"/>
        <v>6039242.4963330785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1832216.0906362296</v>
      </c>
      <c r="R154" s="25">
        <f t="array" aca="1" ref="R154" ca="1">INDEX('Lorri 401b'!L:L,MATCH('Retirement Calculator'!A154,'Lorri 401b'!N:N,0),0)</f>
        <v>4203808.7185486527</v>
      </c>
      <c r="S154" s="25">
        <f t="shared" ca="1" si="7"/>
        <v>6036024.8091848828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1831921.1853758111</v>
      </c>
      <c r="R155" s="25">
        <f t="array" aca="1" ref="R155" ca="1">INDEX('Lorri 401b'!L:L,MATCH('Retirement Calculator'!A155,'Lorri 401b'!N:N,0),0)</f>
        <v>4200872.5296310913</v>
      </c>
      <c r="S155" s="25">
        <f t="shared" ca="1" si="7"/>
        <v>6032793.7150069028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1831625.0513434741</v>
      </c>
      <c r="R156" s="25">
        <f t="array" aca="1" ref="R156" ca="1">INDEX('Lorri 401b'!L:L,MATCH('Retirement Calculator'!A156,'Lorri 401b'!N:N,0),0)</f>
        <v>4197924.1065930398</v>
      </c>
      <c r="S156" s="25">
        <f t="shared" ca="1" si="7"/>
        <v>6029549.1579365134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1831327.6834193356</v>
      </c>
      <c r="R157" s="25">
        <f t="array" aca="1" ref="R157" ca="1">INDEX('Lorri 401b'!L:L,MATCH('Retirement Calculator'!A157,'Lorri 401b'!N:N,0),0)</f>
        <v>4194963.3984589959</v>
      </c>
      <c r="S157" s="25">
        <f t="shared" ca="1" si="7"/>
        <v>6026291.0818783315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1831029.0764621801</v>
      </c>
      <c r="R158" s="25">
        <f t="array" aca="1" ref="R158" ca="1">INDEX('Lorri 401b'!L:L,MATCH('Retirement Calculator'!A158,'Lorri 401b'!N:N,0),0)</f>
        <v>4191990.3540410604</v>
      </c>
      <c r="S158" s="25">
        <f t="shared" ca="1" si="7"/>
        <v>6023019.4305032408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1830729.2253093696</v>
      </c>
      <c r="R159" s="25">
        <f t="array" aca="1" ref="R159" ca="1">INDEX('Lorri 401b'!L:L,MATCH('Retirement Calculator'!A159,'Lorri 401b'!N:N,0),0)</f>
        <v>4189004.9219380505</v>
      </c>
      <c r="S159" s="25">
        <f t="shared" ca="1" si="7"/>
        <v>6019734.1472474206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1830428.1247767559</v>
      </c>
      <c r="R160" s="25">
        <f t="array" aca="1" ref="R160" ca="1">INDEX('Lorri 401b'!L:L,MATCH('Retirement Calculator'!A160,'Lorri 401b'!N:N,0),0)</f>
        <v>4186007.0505346111</v>
      </c>
      <c r="S160" s="25">
        <f t="shared" ca="1" si="7"/>
        <v>6016435.175311367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1830125.7696585895</v>
      </c>
      <c r="R161" s="25">
        <f t="array" aca="1" ref="R161" ca="1">INDEX('Lorri 401b'!L:L,MATCH('Retirement Calculator'!A161,'Lorri 401b'!N:N,0),0)</f>
        <v>4182996.6880003242</v>
      </c>
      <c r="S161" s="25">
        <f t="shared" ca="1" si="7"/>
        <v>6013122.4576589139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1829822.1547274308</v>
      </c>
      <c r="R162" s="25">
        <f t="array" aca="1" ref="R162" ca="1">INDEX('Lorri 401b'!L:L,MATCH('Retirement Calculator'!A162,'Lorri 401b'!N:N,0),0)</f>
        <v>4179973.7822888112</v>
      </c>
      <c r="S162" s="25">
        <f t="shared" ca="1" si="7"/>
        <v>6009795.9370162422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1829517.2747340589</v>
      </c>
      <c r="R163" s="25">
        <f t="array" aca="1" ref="R163" ca="1">INDEX('Lorri 401b'!L:L,MATCH('Retirement Calculator'!A163,'Lorri 401b'!N:N,0),0)</f>
        <v>4176938.2811368331</v>
      </c>
      <c r="S163" s="25">
        <f t="shared" ca="1" si="7"/>
        <v>6006455.5558708925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1829211.1244073813</v>
      </c>
      <c r="R164" s="25">
        <f t="array" aca="1" ref="R164" ca="1">INDEX('Lorri 401b'!L:L,MATCH('Retirement Calculator'!A164,'Lorri 401b'!N:N,0),0)</f>
        <v>4173890.1320633888</v>
      </c>
      <c r="S164" s="25">
        <f t="shared" ca="1" si="7"/>
        <v>6003101.2564707696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1828903.6984543425</v>
      </c>
      <c r="R165" s="25">
        <f t="array" aca="1" ref="R165" ca="1">INDEX('Lorri 401b'!L:L,MATCH('Retirement Calculator'!A165,'Lorri 401b'!N:N,0),0)</f>
        <v>4170829.2823688053</v>
      </c>
      <c r="S165" s="25">
        <f t="shared" ca="1" si="7"/>
        <v>5999732.980823148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1828594.9915598328</v>
      </c>
      <c r="R166" s="25">
        <f t="array" aca="1" ref="R166" ca="1">INDEX('Lorri 401b'!L:L,MATCH('Retirement Calculator'!A166,'Lorri 401b'!N:N,0),0)</f>
        <v>4167755.6791338273</v>
      </c>
      <c r="S166" s="25">
        <f t="shared" ca="1" si="7"/>
        <v>5996350.6706936602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1828284.9983865959</v>
      </c>
      <c r="R167" s="25">
        <f t="array" aca="1" ref="R167" ca="1">INDEX('Lorri 401b'!L:L,MATCH('Retirement Calculator'!A167,'Lorri 401b'!N:N,0),0)</f>
        <v>4164669.2692187037</v>
      </c>
      <c r="S167" s="25">
        <f t="shared" ca="1" si="7"/>
        <v>5992954.2676052991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1827973.7135751373</v>
      </c>
      <c r="R168" s="25">
        <f t="array" aca="1" ref="R168" ca="1">INDEX('Lorri 401b'!L:L,MATCH('Retirement Calculator'!A168,'Lorri 401b'!N:N,0),0)</f>
        <v>4161569.9992622673</v>
      </c>
      <c r="S168" s="25">
        <f t="shared" ca="1" si="7"/>
        <v>5989543.7128374046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1827661.1317436309</v>
      </c>
      <c r="R169" s="25">
        <f t="array" aca="1" ref="R169" ca="1">INDEX('Lorri 401b'!L:L,MATCH('Retirement Calculator'!A169,'Lorri 401b'!N:N,0),0)</f>
        <v>4158457.8156810123</v>
      </c>
      <c r="S169" s="25">
        <f t="shared" ca="1" si="7"/>
        <v>5986118.9474246427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1827347.2474878265</v>
      </c>
      <c r="R170" s="25">
        <f t="array" aca="1" ref="R170" ca="1">INDEX('Lorri 401b'!L:L,MATCH('Retirement Calculator'!A170,'Lorri 401b'!N:N,0),0)</f>
        <v>4155332.6646681689</v>
      </c>
      <c r="S170" s="25">
        <f t="shared" ca="1" si="7"/>
        <v>5982679.9121559951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1827032.0553809563</v>
      </c>
      <c r="R171" s="25">
        <f t="array" aca="1" ref="R171" ca="1">INDEX('Lorri 401b'!L:L,MATCH('Retirement Calculator'!A171,'Lorri 401b'!N:N,0),0)</f>
        <v>4152194.4921927718</v>
      </c>
      <c r="S171" s="25">
        <f t="shared" ca="1" si="7"/>
        <v>5979226.5475737285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1826715.5499736408</v>
      </c>
      <c r="R172" s="25">
        <f t="array" aca="1" ref="R172" ca="1">INDEX('Lorri 401b'!L:L,MATCH('Retirement Calculator'!A172,'Lorri 401b'!N:N,0),0)</f>
        <v>4149043.2439987273</v>
      </c>
      <c r="S172" s="25">
        <f t="shared" ca="1" si="7"/>
        <v>5975758.7939723684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1826397.7257937947</v>
      </c>
      <c r="R173" s="25">
        <f t="array" aca="1" ref="R173" ca="1">INDEX('Lorri 401b'!L:L,MATCH('Retirement Calculator'!A173,'Lorri 401b'!N:N,0),0)</f>
        <v>4145878.865603874</v>
      </c>
      <c r="S173" s="25">
        <f t="shared" ca="1" si="7"/>
        <v>5972276.5913976692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1826078.5773465328</v>
      </c>
      <c r="R174" s="25">
        <f t="array" aca="1" ref="R174" ca="1">INDEX('Lorri 401b'!L:L,MATCH('Retirement Calculator'!A174,'Lorri 401b'!N:N,0),0)</f>
        <v>4142701.3022990422</v>
      </c>
      <c r="S174" s="25">
        <f t="shared" ca="1" si="7"/>
        <v>5968779.8796455748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1825758.0991140739</v>
      </c>
      <c r="R175" s="25">
        <f t="array" aca="1" ref="R175" ca="1">INDEX('Lorri 401b'!L:L,MATCH('Retirement Calculator'!A175,'Lorri 401b'!N:N,0),0)</f>
        <v>4139510.4991471069</v>
      </c>
      <c r="S175" s="25">
        <f t="shared" ca="1" si="7"/>
        <v>5965268.5982611813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1825436.2855556463</v>
      </c>
      <c r="R176" s="25">
        <f t="array" aca="1" ref="R176" ca="1">INDEX('Lorri 401b'!L:L,MATCH('Retirement Calculator'!A176,'Lorri 401b'!N:N,0),0)</f>
        <v>4136306.4009820386</v>
      </c>
      <c r="S176" s="25">
        <f t="shared" ca="1" si="7"/>
        <v>5961742.6865376849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1825113.131107392</v>
      </c>
      <c r="R177" s="25">
        <f t="array" aca="1" ref="R177" ca="1">INDEX('Lorri 401b'!L:L,MATCH('Retirement Calculator'!A177,'Lorri 401b'!N:N,0),0)</f>
        <v>4133088.9524079491</v>
      </c>
      <c r="S177" s="25">
        <f t="shared" ca="1" si="7"/>
        <v>5958202.0835153414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1824788.63018227</v>
      </c>
      <c r="R178" s="25">
        <f t="array" aca="1" ref="R178" ca="1">INDEX('Lorri 401b'!L:L,MATCH('Retirement Calculator'!A178,'Lorri 401b'!N:N,0),0)</f>
        <v>4129858.0977981342</v>
      </c>
      <c r="S178" s="25">
        <f t="shared" ca="1" si="7"/>
        <v>5954646.7279804042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1824462.7771699599</v>
      </c>
      <c r="R179" s="25">
        <f t="array" aca="1" ref="R179" ca="1">INDEX('Lorri 401b'!L:L,MATCH('Retirement Calculator'!A179,'Lorri 401b'!N:N,0),0)</f>
        <v>4126613.7812941121</v>
      </c>
      <c r="S179" s="25">
        <f t="shared" ca="1" si="7"/>
        <v>5951076.5584640717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1824135.5664367652</v>
      </c>
      <c r="R180" s="25">
        <f t="array" aca="1" ref="R180" ca="1">INDEX('Lorri 401b'!L:L,MATCH('Retirement Calculator'!A180,'Lorri 401b'!N:N,0),0)</f>
        <v>4123355.9468046562</v>
      </c>
      <c r="S180" s="25">
        <f t="shared" ca="1" si="7"/>
        <v>5947491.5132414214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1823806.9923255157</v>
      </c>
      <c r="R181" s="25">
        <f t="array" aca="1" ref="R181" ca="1">INDEX('Lorri 401b'!L:L,MATCH('Retirement Calculator'!A181,'Lorri 401b'!N:N,0),0)</f>
        <v>4120084.5380048277</v>
      </c>
      <c r="S181" s="25">
        <f t="shared" ca="1" si="7"/>
        <v>5943891.5303303432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1823477.0491554693</v>
      </c>
      <c r="R182" s="25">
        <f t="array" aca="1" ref="R182" ca="1">INDEX('Lorri 401b'!L:L,MATCH('Retirement Calculator'!A182,'Lorri 401b'!N:N,0),0)</f>
        <v>4116799.4983350001</v>
      </c>
      <c r="S182" s="25">
        <f t="shared" ca="1" si="7"/>
        <v>5940276.5474904692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1823145.7312222142</v>
      </c>
      <c r="R183" s="25">
        <f t="array" aca="1" ref="R183" ca="1">INDEX('Lorri 401b'!L:L,MATCH('Retirement Calculator'!A183,'Lorri 401b'!N:N,0),0)</f>
        <v>4113500.7709998814</v>
      </c>
      <c r="S183" s="25">
        <f t="shared" ca="1" si="7"/>
        <v>5936646.5022220956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1822813.0327975706</v>
      </c>
      <c r="R184" s="25">
        <f t="array" aca="1" ref="R184" ca="1">INDEX('Lorri 401b'!L:L,MATCH('Retirement Calculator'!A184,'Lorri 401b'!N:N,0),0)</f>
        <v>4110188.2989675333</v>
      </c>
      <c r="S184" s="25">
        <f t="shared" ca="1" si="7"/>
        <v>5933001.3317651041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1822478.9481294909</v>
      </c>
      <c r="R185" s="25">
        <f t="array" aca="1" ref="R185" ca="1">INDEX('Lorri 401b'!L:L,MATCH('Retirement Calculator'!A185,'Lorri 401b'!N:N,0),0)</f>
        <v>4106862.0249683834</v>
      </c>
      <c r="S185" s="25">
        <f t="shared" ca="1" si="7"/>
        <v>5929340.9730978739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1822143.4714419611</v>
      </c>
      <c r="R186" s="25">
        <f t="array" aca="1" ref="R186" ca="1">INDEX('Lorri 401b'!L:L,MATCH('Retirement Calculator'!A186,'Lorri 401b'!N:N,0),0)</f>
        <v>4103521.8914942369</v>
      </c>
      <c r="S186" s="25">
        <f t="shared" ca="1" si="7"/>
        <v>5925665.3629361978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1821806.5969348999</v>
      </c>
      <c r="R187" s="25">
        <f t="array" aca="1" ref="R187" ca="1">INDEX('Lorri 401b'!L:L,MATCH('Retirement Calculator'!A187,'Lorri 401b'!N:N,0),0)</f>
        <v>4100167.8407972818</v>
      </c>
      <c r="S187" s="25">
        <f t="shared" ca="1" si="7"/>
        <v>5921974.4377321815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1821468.3187840593</v>
      </c>
      <c r="R188" s="25">
        <f t="array" aca="1" ref="R188" ca="1">INDEX('Lorri 401b'!L:L,MATCH('Retirement Calculator'!A188,'Lorri 401b'!N:N,0),0)</f>
        <v>4096799.8148890892</v>
      </c>
      <c r="S188" s="25">
        <f t="shared" ca="1" si="7"/>
        <v>5918268.1336731482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1821128.6311409234</v>
      </c>
      <c r="R189" s="25">
        <f t="array" aca="1" ref="R189" ca="1">INDEX('Lorri 401b'!L:L,MATCH('Retirement Calculator'!A189,'Lorri 401b'!N:N,0),0)</f>
        <v>4093417.7555396124</v>
      </c>
      <c r="S189" s="25">
        <f t="shared" ca="1" si="7"/>
        <v>5914546.386680536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1820787.5281326077</v>
      </c>
      <c r="R190" s="25">
        <f t="array" aca="1" ref="R190" ca="1">INDEX('Lorri 401b'!L:L,MATCH('Retirement Calculator'!A190,'Lorri 401b'!N:N,0),0)</f>
        <v>4090021.6042761793</v>
      </c>
      <c r="S190" s="25">
        <f t="shared" ca="1" si="7"/>
        <v>5910809.1324087866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1820445.0038617575</v>
      </c>
      <c r="R191" s="25">
        <f t="array" aca="1" ref="R191" ca="1">INDEX('Lorri 401b'!L:L,MATCH('Retirement Calculator'!A191,'Lorri 401b'!N:N,0),0)</f>
        <v>4086611.3023824822</v>
      </c>
      <c r="S191" s="25">
        <f t="shared" ca="1" si="7"/>
        <v>5907056.3062442392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1820101.0524064454</v>
      </c>
      <c r="R192" s="25">
        <f t="array" aca="1" ref="R192" ca="1">INDEX('Lorri 401b'!L:L,MATCH('Retirement Calculator'!A192,'Lorri 401b'!N:N,0),0)</f>
        <v>4083186.7908975612</v>
      </c>
      <c r="S192" s="25">
        <f t="shared" ca="1" si="7"/>
        <v>5903287.8433040064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1819755.6678200695</v>
      </c>
      <c r="R193" s="25">
        <f t="array" aca="1" ref="R193" ca="1">INDEX('Lorri 401b'!L:L,MATCH('Retirement Calculator'!A193,'Lorri 401b'!N:N,0),0)</f>
        <v>4079748.0106147868</v>
      </c>
      <c r="S193" s="25">
        <f t="shared" ca="1" si="7"/>
        <v>5899503.6784348562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1819408.8441312502</v>
      </c>
      <c r="R194" s="25">
        <f t="array" aca="1" ref="R194" ca="1">INDEX('Lorri 401b'!L:L,MATCH('Retirement Calculator'!A194,'Lorri 401b'!N:N,0),0)</f>
        <v>4076294.9020808339</v>
      </c>
      <c r="S194" s="25">
        <f t="shared" ca="1" si="7"/>
        <v>5895703.7462120838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1819060.5753437276</v>
      </c>
      <c r="R195" s="25">
        <f t="array" aca="1" ref="R195" ca="1">INDEX('Lorri 401b'!L:L,MATCH('Retirement Calculator'!A195,'Lorri 401b'!N:N,0),0)</f>
        <v>4072827.4055946562</v>
      </c>
      <c r="S195" s="25">
        <f t="shared" ca="1" si="7"/>
        <v>5891887.9809383843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1818710.8554362571</v>
      </c>
      <c r="R196" s="25">
        <f t="array" aca="1" ref="R196" ca="1">INDEX('Lorri 401b'!L:L,MATCH('Retirement Calculator'!A196,'Lorri 401b'!N:N,0),0)</f>
        <v>4069345.4612064529</v>
      </c>
      <c r="S196" s="25">
        <f t="shared" ca="1" si="7"/>
        <v>5888056.31664271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1818359.6783625053</v>
      </c>
      <c r="R197" s="25">
        <f t="array" aca="1" ref="R197" ca="1">INDEX('Lorri 401b'!L:L,MATCH('Retirement Calculator'!A197,'Lorri 401b'!N:N,0),0)</f>
        <v>4065849.0087166321</v>
      </c>
      <c r="S197" s="25">
        <f t="shared" ca="1" si="7"/>
        <v>5884208.6870791372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1818007.0380509463</v>
      </c>
      <c r="R198" s="25">
        <f t="array" aca="1" ref="R198" ca="1">INDEX('Lorri 401b'!L:L,MATCH('Retirement Calculator'!A198,'Lorri 401b'!N:N,0),0)</f>
        <v>4062337.9876747704</v>
      </c>
      <c r="S198" s="25">
        <f t="shared" ca="1" si="7"/>
        <v>5880345.0257257167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1817652.9284047559</v>
      </c>
      <c r="R199" s="25">
        <f t="array" aca="1" ref="R199" ca="1">INDEX('Lorri 401b'!L:L,MATCH('Retirement Calculator'!A199,'Lorri 401b'!N:N,0),0)</f>
        <v>4058812.3373785676</v>
      </c>
      <c r="S199" s="25">
        <f t="shared" ca="1" si="7"/>
        <v>5876465.265783323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1817297.3433017062</v>
      </c>
      <c r="R200" s="25">
        <f t="array" aca="1" ref="R200" ca="1">INDEX('Lorri 401b'!L:L,MATCH('Retirement Calculator'!A200,'Lorri 401b'!N:N,0),0)</f>
        <v>4055271.9968727971</v>
      </c>
      <c r="S200" s="25">
        <f t="shared" ca="1" si="7"/>
        <v>5872569.3401745036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1816940.2765940605</v>
      </c>
      <c r="R201" s="25">
        <f t="array" aca="1" ref="R201" ca="1">INDEX('Lorri 401b'!L:L,MATCH('Retirement Calculator'!A201,'Lorri 401b'!N:N,0),0)</f>
        <v>4051716.9049482527</v>
      </c>
      <c r="S201" s="25">
        <f t="shared" ca="1" si="7"/>
        <v>5868657.1815423127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1816581.7221084663</v>
      </c>
      <c r="R202" s="25">
        <f t="array" aca="1" ref="R202" ca="1">INDEX('Lorri 401b'!L:L,MATCH('Retirement Calculator'!A202,'Lorri 401b'!N:N,0),0)</f>
        <v>4048147.0001406893</v>
      </c>
      <c r="S202" s="25">
        <f t="shared" ca="1" si="7"/>
        <v>5864728.7222491559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1816221.6736458489</v>
      </c>
      <c r="R203" s="25">
        <f t="array" aca="1" ref="R203" ca="1">INDEX('Lorri 401b'!L:L,MATCH('Retirement Calculator'!A203,'Lorri 401b'!N:N,0),0)</f>
        <v>4044562.2207297608</v>
      </c>
      <c r="S203" s="25">
        <f t="shared" ca="1" si="7"/>
        <v>5860783.8943756092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1815860.1249813037</v>
      </c>
      <c r="R204" s="25">
        <f t="array" aca="1" ref="R204" ca="1">INDEX('Lorri 401b'!L:L,MATCH('Retirement Calculator'!A204,'Lorri 401b'!N:N,0),0)</f>
        <v>4040962.5047379537</v>
      </c>
      <c r="S204" s="25">
        <f t="shared" ca="1" si="7"/>
        <v>5856822.6297192574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1815497.0698639897</v>
      </c>
      <c r="R205" s="25">
        <f t="array" aca="1" ref="R205" ca="1">INDEX('Lorri 401b'!L:L,MATCH('Retirement Calculator'!A205,'Lorri 401b'!N:N,0),0)</f>
        <v>4037347.7899295138</v>
      </c>
      <c r="S205" s="25">
        <f t="shared" ca="1" si="7"/>
        <v>5852844.8597935038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1815132.5020170202</v>
      </c>
      <c r="R206" s="25">
        <f t="array" aca="1" ref="R206" ca="1">INDEX('Lorri 401b'!L:L,MATCH('Retirement Calculator'!A206,'Lorri 401b'!N:N,0),0)</f>
        <v>4033718.0138093722</v>
      </c>
      <c r="S206" s="25">
        <f t="shared" ca="1" si="7"/>
        <v>5848850.5158263929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1814766.415137355</v>
      </c>
      <c r="R207" s="25">
        <f t="array" aca="1" ref="R207" ca="1">INDEX('Lorri 401b'!L:L,MATCH('Retirement Calculator'!A207,'Lorri 401b'!N:N,0),0)</f>
        <v>4030073.1136220633</v>
      </c>
      <c r="S207" s="25">
        <f t="shared" ca="1" si="7"/>
        <v>5844839.5287594181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1814398.8028956912</v>
      </c>
      <c r="R208" s="25">
        <f t="array" aca="1" ref="R208" ca="1">INDEX('Lorri 401b'!L:L,MATCH('Retirement Calculator'!A208,'Lorri 401b'!N:N,0),0)</f>
        <v>4026413.0263506407</v>
      </c>
      <c r="S208" s="25">
        <f t="shared" ca="1" si="7"/>
        <v>5840811.8292463319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1814029.6589363539</v>
      </c>
      <c r="R209" s="25">
        <f t="array" aca="1" ref="R209" ca="1">INDEX('Lorri 401b'!L:L,MATCH('Retirement Calculator'!A209,'Lorri 401b'!N:N,0),0)</f>
        <v>4022737.6887155874</v>
      </c>
      <c r="S209" s="25">
        <f t="shared" ca="1" si="7"/>
        <v>5836767.3476519417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1813658.9768771857</v>
      </c>
      <c r="R210" s="25">
        <f t="array" aca="1" ref="R210" ca="1">INDEX('Lorri 401b'!L:L,MATCH('Retirement Calculator'!A210,'Lorri 401b'!N:N,0),0)</f>
        <v>4019047.037173721</v>
      </c>
      <c r="S210" s="25">
        <f t="shared" ca="1" si="7"/>
        <v>5832706.0140509065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1813286.750309438</v>
      </c>
      <c r="R211" s="25">
        <f t="array" aca="1" ref="R211" ca="1">INDEX('Lorri 401b'!L:L,MATCH('Retirement Calculator'!A211,'Lorri 401b'!N:N,0),0)</f>
        <v>4015341.0079170968</v>
      </c>
      <c r="S211" s="25">
        <f t="shared" ca="1" si="7"/>
        <v>5828627.7582265344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1812912.9727976578</v>
      </c>
      <c r="R212" s="25">
        <f t="array" aca="1" ref="R212" ca="1">INDEX('Lorri 401b'!L:L,MATCH('Retirement Calculator'!A212,'Lorri 401b'!N:N,0),0)</f>
        <v>4011619.5368719036</v>
      </c>
      <c r="S212" s="25">
        <f t="shared" ca="1" si="7"/>
        <v>5824532.5096695609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1812537.6378795786</v>
      </c>
      <c r="R213" s="25">
        <f t="array" aca="1" ref="R213" ca="1">INDEX('Lorri 401b'!L:L,MATCH('Retirement Calculator'!A213,'Lorri 401b'!N:N,0),0)</f>
        <v>4007882.5596973551</v>
      </c>
      <c r="S213" s="25">
        <f t="shared" ca="1" si="7"/>
        <v>5820420.1975769335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1812160.7390660073</v>
      </c>
      <c r="R214" s="25">
        <f t="array" aca="1" ref="R214" ca="1">INDEX('Lorri 401b'!L:L,MATCH('Retirement Calculator'!A214,'Lorri 401b'!N:N,0),0)</f>
        <v>4004130.0117845796</v>
      </c>
      <c r="S214" s="25">
        <f t="shared" ca="1" si="7"/>
        <v>5816290.7508505872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1811782.2698407129</v>
      </c>
      <c r="R215" s="25">
        <f t="array" aca="1" ref="R215" ca="1">INDEX('Lorri 401b'!L:L,MATCH('Retirement Calculator'!A215,'Lorri 401b'!N:N,0),0)</f>
        <v>4000361.8282555006</v>
      </c>
      <c r="S215" s="25">
        <f t="shared" ca="1" si="7"/>
        <v>5812144.0980962133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1811402.2236603131</v>
      </c>
      <c r="R216" s="25">
        <f t="array" aca="1" ref="R216" ca="1">INDEX('Lorri 401b'!L:L,MATCH('Retirement Calculator'!A216,'Lorri 401b'!N:N,0),0)</f>
        <v>3996577.9439617172</v>
      </c>
      <c r="S216" s="25">
        <f t="shared" ca="1" si="7"/>
        <v>5807980.1676220298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1811020.5939541615</v>
      </c>
      <c r="R217" s="25">
        <f t="array" aca="1" ref="R217" ca="1">INDEX('Lorri 401b'!L:L,MATCH('Retirement Calculator'!A217,'Lorri 401b'!N:N,0),0)</f>
        <v>3992778.2934833765</v>
      </c>
      <c r="S217" s="25">
        <f t="shared" ca="1" si="7"/>
        <v>5803798.8874375382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1810637.3741242343</v>
      </c>
      <c r="R218" s="25">
        <f t="array" aca="1" ref="R218" ca="1">INDEX('Lorri 401b'!L:L,MATCH('Retirement Calculator'!A218,'Lorri 401b'!N:N,0),0)</f>
        <v>3988962.8111280426</v>
      </c>
      <c r="S218" s="25">
        <f t="shared" ca="1" si="7"/>
        <v>5799600.1852522772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1810252.5575450158</v>
      </c>
      <c r="R219" s="25">
        <f t="array" aca="1" ref="R219" ca="1">INDEX('Lorri 401b'!L:L,MATCH('Retirement Calculator'!A219,'Lorri 401b'!N:N,0),0)</f>
        <v>3985131.4309295616</v>
      </c>
      <c r="S219" s="25">
        <f t="shared" ca="1" si="7"/>
        <v>5795383.9884745777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1809866.1375633839</v>
      </c>
      <c r="R220" s="25">
        <f t="array" aca="1" ref="R220" ca="1">INDEX('Lorri 401b'!L:L,MATCH('Retirement Calculator'!A220,'Lorri 401b'!N:N,0),0)</f>
        <v>3981284.0866469201</v>
      </c>
      <c r="S220" s="25">
        <f t="shared" ca="1" si="7"/>
        <v>5791150.2242103042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1809478.1074984951</v>
      </c>
      <c r="R221" s="25">
        <f t="array" aca="1" ref="R221" ca="1">INDEX('Lorri 401b'!L:L,MATCH('Retirement Calculator'!A221,'Lorri 401b'!N:N,0),0)</f>
        <v>3977420.7117631012</v>
      </c>
      <c r="S221" s="25">
        <f t="shared" ca="1" si="7"/>
        <v>5786898.8192615965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1809088.4606416693</v>
      </c>
      <c r="R222" s="25">
        <f t="array" aca="1" ref="R222" ca="1">INDEX('Lorri 401b'!L:L,MATCH('Retirement Calculator'!A222,'Lorri 401b'!N:N,0),0)</f>
        <v>3973541.239483933</v>
      </c>
      <c r="S222" s="25">
        <f t="shared" ca="1" si="7"/>
        <v>5782629.7001256021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1808697.1902562734</v>
      </c>
      <c r="R223" s="25">
        <f t="array" aca="1" ref="R223" ca="1">INDEX('Lorri 401b'!L:L,MATCH('Retirement Calculator'!A223,'Lorri 401b'!N:N,0),0)</f>
        <v>3969645.602736935</v>
      </c>
      <c r="S223" s="25">
        <f t="shared" ca="1" si="7"/>
        <v>5778342.7929932084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1808304.289577605</v>
      </c>
      <c r="R224" s="25">
        <f t="array" aca="1" ref="R224" ca="1">INDEX('Lorri 401b'!L:L,MATCH('Retirement Calculator'!A224,'Lorri 401b'!N:N,0),0)</f>
        <v>3965733.7341701579</v>
      </c>
      <c r="S224" s="25">
        <f t="shared" ca="1" si="7"/>
        <v>5774038.0237477627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1807909.7518127756</v>
      </c>
      <c r="R225" s="25">
        <f t="array" aca="1" ref="R225" ca="1">INDEX('Lorri 401b'!L:L,MATCH('Retirement Calculator'!A225,'Lorri 401b'!N:N,0),0)</f>
        <v>3961805.5661510192</v>
      </c>
      <c r="S225" s="25">
        <f t="shared" ca="1" si="7"/>
        <v>5769715.3179637948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1807513.5701405928</v>
      </c>
      <c r="R226" s="25">
        <f t="array" aca="1" ref="R226" ca="1">INDEX('Lorri 401b'!L:L,MATCH('Retirement Calculator'!A226,'Lorri 401b'!N:N,0),0)</f>
        <v>3957861.0307651339</v>
      </c>
      <c r="S226" s="25">
        <f t="shared" ca="1" si="7"/>
        <v>5765374.6009057267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1807115.7377114424</v>
      </c>
      <c r="R227" s="25">
        <f t="array" aca="1" ref="R227" ca="1">INDEX('Lorri 401b'!L:L,MATCH('Retirement Calculator'!A227,'Lorri 401b'!N:N,0),0)</f>
        <v>3953900.0598151409</v>
      </c>
      <c r="S227" s="25">
        <f t="shared" ca="1" si="7"/>
        <v>5761015.7975265831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1806716.2476471707</v>
      </c>
      <c r="R228" s="25">
        <f t="array" aca="1" ref="R228" ca="1">INDEX('Lorri 401b'!L:L,MATCH('Retirement Calculator'!A228,'Lorri 401b'!N:N,0),0)</f>
        <v>3949922.5848195227</v>
      </c>
      <c r="S228" s="25">
        <f t="shared" ca="1" si="7"/>
        <v>5756638.8324666936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1806315.0930409643</v>
      </c>
      <c r="R229" s="25">
        <f t="array" aca="1" ref="R229" ca="1">INDEX('Lorri 401b'!L:L,MATCH('Retirement Calculator'!A229,'Lorri 401b'!N:N,0),0)</f>
        <v>3945928.5370114227</v>
      </c>
      <c r="S229" s="25">
        <f t="shared" ca="1" si="7"/>
        <v>5752243.6300523868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1805912.2669572323</v>
      </c>
      <c r="R230" s="25">
        <f t="array" aca="1" ref="R230" ca="1">INDEX('Lorri 401b'!L:L,MATCH('Retirement Calculator'!A230,'Lorri 401b'!N:N,0),0)</f>
        <v>3941917.847337456</v>
      </c>
      <c r="S230" s="25">
        <f t="shared" ca="1" si="7"/>
        <v>5747830.1142946882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1805507.7624314846</v>
      </c>
      <c r="R231" s="25">
        <f t="array" aca="1" ref="R231" ca="1">INDEX('Lorri 401b'!L:L,MATCH('Retirement Calculator'!A231,'Lorri 401b'!N:N,0),0)</f>
        <v>3937890.4464565143</v>
      </c>
      <c r="S231" s="25">
        <f t="shared" ca="1" si="7"/>
        <v>5743398.2088879989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1805101.5724702131</v>
      </c>
      <c r="R232" s="25">
        <f t="array" aca="1" ref="R232" ca="1">INDEX('Lorri 401b'!L:L,MATCH('Retirement Calculator'!A232,'Lorri 401b'!N:N,0),0)</f>
        <v>3933846.2647385686</v>
      </c>
      <c r="S232" s="25">
        <f t="shared" ca="1" si="7"/>
        <v>5738947.8372087814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1804693.6900507694</v>
      </c>
      <c r="R233" s="25">
        <f t="array" aca="1" ref="R233" ca="1">INDEX('Lorri 401b'!L:L,MATCH('Retirement Calculator'!A233,'Lorri 401b'!N:N,0),0)</f>
        <v>3929785.2322634649</v>
      </c>
      <c r="S233" s="25">
        <f t="shared" ca="1" si="7"/>
        <v>5734478.9223142341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1804284.1081212447</v>
      </c>
      <c r="R234" s="25">
        <f t="array" aca="1" ref="R234" ca="1">INDEX('Lorri 401b'!L:L,MATCH('Retirement Calculator'!A234,'Lorri 401b'!N:N,0),0)</f>
        <v>3925707.2788197147</v>
      </c>
      <c r="S234" s="25">
        <f t="shared" ca="1" si="7"/>
        <v>5729991.3869409598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1803872.819600347</v>
      </c>
      <c r="R235" s="25">
        <f t="array" aca="1" ref="R235" ca="1">INDEX('Lorri 401b'!L:L,MATCH('Retirement Calculator'!A235,'Lorri 401b'!N:N,0),0)</f>
        <v>3921612.3339032824</v>
      </c>
      <c r="S235" s="25">
        <f t="shared" ca="1" si="7"/>
        <v>5725485.1535036294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1803459.8173772788</v>
      </c>
      <c r="R236" s="25">
        <f t="array" aca="1" ref="R236" ca="1">INDEX('Lorri 401b'!L:L,MATCH('Retirement Calculator'!A236,'Lorri 401b'!N:N,0),0)</f>
        <v>3917500.3267163648</v>
      </c>
      <c r="S236" s="25">
        <f t="shared" ca="1" si="7"/>
        <v>5720960.1440936439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1803045.0943116148</v>
      </c>
      <c r="R237" s="25">
        <f t="array" aca="1" ref="R237" ca="1">INDEX('Lorri 401b'!L:L,MATCH('Retirement Calculator'!A237,'Lorri 401b'!N:N,0),0)</f>
        <v>3913371.1861661687</v>
      </c>
      <c r="S237" s="25">
        <f t="shared" ca="1" si="7"/>
        <v>5716416.2804777836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1802628.643233177</v>
      </c>
      <c r="R238" s="25">
        <f t="array" aca="1" ref="R238" ca="1">INDEX('Lorri 401b'!L:L,MATCH('Retirement Calculator'!A238,'Lorri 401b'!N:N,0),0)</f>
        <v>3909224.84086368</v>
      </c>
      <c r="S238" s="25">
        <f t="shared" ca="1" si="7"/>
        <v>5711853.4840968568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1802210.4569419124</v>
      </c>
      <c r="R239" s="25">
        <f t="array" aca="1" ref="R239" ca="1">INDEX('Lorri 401b'!L:L,MATCH('Retirement Calculator'!A239,'Lorri 401b'!N:N,0),0)</f>
        <v>3905061.2191224308</v>
      </c>
      <c r="S239" s="25">
        <f t="shared" ca="1" si="7"/>
        <v>5707271.6760643432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1801790.5282077675</v>
      </c>
      <c r="R240" s="25">
        <f t="array" aca="1" ref="R240" ca="1">INDEX('Lorri 401b'!L:L,MATCH('Retirement Calculator'!A240,'Lorri 401b'!N:N,0),0)</f>
        <v>3900880.2489572596</v>
      </c>
      <c r="S240" s="25">
        <f t="shared" ca="1" si="7"/>
        <v>5702670.7771650273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1801368.8497705637</v>
      </c>
      <c r="R241" s="25">
        <f t="array" aca="1" ref="R241" ca="1">INDEX('Lorri 401b'!L:L,MATCH('Retirement Calculator'!A241,'Lorri 401b'!N:N,0),0)</f>
        <v>3896681.858083067</v>
      </c>
      <c r="S241" s="25">
        <f t="shared" ca="1" si="7"/>
        <v>5698050.7078536302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1800945.4143398716</v>
      </c>
      <c r="R242" s="25">
        <f t="array" aca="1" ref="R242" ca="1">INDEX('Lorri 401b'!L:L,MATCH('Retirement Calculator'!A242,'Lorri 401b'!N:N,0),0)</f>
        <v>3892465.9739135653</v>
      </c>
      <c r="S242" s="25">
        <f t="shared" ca="1" si="7"/>
        <v>5693411.3882534374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1800520.214594885</v>
      </c>
      <c r="R243" s="25">
        <f t="array" aca="1" ref="R243" ca="1">INDEX('Lorri 401b'!L:L,MATCH('Retirement Calculator'!A243,'Lorri 401b'!N:N,0),0)</f>
        <v>3888232.5235600239</v>
      </c>
      <c r="S243" s="25">
        <f t="shared" ca="1" si="7"/>
        <v>5688752.7381549086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1800093.2431842943</v>
      </c>
      <c r="R244" s="25">
        <f t="array" aca="1" ref="R244" ca="1">INDEX('Lorri 401b'!L:L,MATCH('Retirement Calculator'!A244,'Lorri 401b'!N:N,0),0)</f>
        <v>3883981.4338300093</v>
      </c>
      <c r="S244" s="25">
        <f t="shared" ca="1" si="7"/>
        <v>5684074.6770143034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1799664.4927261593</v>
      </c>
      <c r="R245" s="25">
        <f t="array" aca="1" ref="R245" ca="1">INDEX('Lorri 401b'!L:L,MATCH('Retirement Calculator'!A245,'Lorri 401b'!N:N,0),0)</f>
        <v>3879712.6312261196</v>
      </c>
      <c r="S245" s="25">
        <f t="shared" ca="1" si="7"/>
        <v>5679377.1239522789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1799233.9558077822</v>
      </c>
      <c r="R246" s="25">
        <f t="array" aca="1" ref="R246" ca="1">INDEX('Lorri 401b'!L:L,MATCH('Retirement Calculator'!A246,'Lorri 401b'!N:N,0),0)</f>
        <v>3875426.0419447138</v>
      </c>
      <c r="S246" s="25">
        <f t="shared" ca="1" si="7"/>
        <v>5674659.997752496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1798801.6249855785</v>
      </c>
      <c r="R247" s="25">
        <f t="array" aca="1" ref="R247" ca="1">INDEX('Lorri 401b'!L:L,MATCH('Retirement Calculator'!A247,'Lorri 401b'!N:N,0),0)</f>
        <v>3871121.5918746358</v>
      </c>
      <c r="S247" s="25">
        <f t="shared" ca="1" si="7"/>
        <v>5669923.2168602142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1798367.4927849488</v>
      </c>
      <c r="R248" s="25">
        <f t="array" aca="1" ref="R248" ca="1">INDEX('Lorri 401b'!L:L,MATCH('Retirement Calculator'!A248,'Lorri 401b'!N:N,0),0)</f>
        <v>3866799.2065959321</v>
      </c>
      <c r="S248" s="25">
        <f t="shared" ca="1" si="7"/>
        <v>5665166.6993808812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1797931.5517001499</v>
      </c>
      <c r="R249" s="25">
        <f t="array" aca="1" ref="R249" ca="1">INDEX('Lorri 401b'!L:L,MATCH('Retirement Calculator'!A249,'Lorri 401b'!N:N,0),0)</f>
        <v>3862458.8113785675</v>
      </c>
      <c r="S249" s="25">
        <f t="shared" ca="1" si="7"/>
        <v>5660390.3630787171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1797493.7941941645</v>
      </c>
      <c r="R250" s="25">
        <f t="array" aca="1" ref="R250" ca="1">INDEX('Lorri 401b'!L:L,MATCH('Retirement Calculator'!A250,'Lorri 401b'!N:N,0),0)</f>
        <v>3858100.3311811304</v>
      </c>
      <c r="S250" s="25">
        <f t="shared" ca="1" si="7"/>
        <v>5655594.1253752951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1797054.2126985707</v>
      </c>
      <c r="R251" s="25">
        <f t="array" aca="1" ref="R251" ca="1">INDEX('Lorri 401b'!L:L,MATCH('Retirement Calculator'!A251,'Lorri 401b'!N:N,0),0)</f>
        <v>3853723.6906495374</v>
      </c>
      <c r="S251" s="25">
        <f t="shared" ca="1" si="7"/>
        <v>5650777.9033481078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1796612.799613412</v>
      </c>
      <c r="R252" s="25">
        <f t="array" aca="1" ref="R252" ca="1">INDEX('Lorri 401b'!L:L,MATCH('Retirement Calculator'!A252,'Lorri 401b'!N:N,0),0)</f>
        <v>3849328.8141157292</v>
      </c>
      <c r="S252" s="25">
        <f t="shared" ca="1" si="7"/>
        <v>5645941.6137291417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1796169.547307065</v>
      </c>
      <c r="R253" s="25">
        <f t="array" aca="1" ref="R253" ca="1">INDEX('Lorri 401b'!L:L,MATCH('Retirement Calculator'!A253,'Lorri 401b'!N:N,0),0)</f>
        <v>3844915.6255963636</v>
      </c>
      <c r="S253" s="25">
        <f t="shared" ca="1" si="7"/>
        <v>5641085.1729034288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1795724.4481161083</v>
      </c>
      <c r="R254" s="25">
        <f t="array" aca="1" ref="R254" ca="1">INDEX('Lorri 401b'!L:L,MATCH('Retirement Calculator'!A254,'Lorri 401b'!N:N,0),0)</f>
        <v>3840484.0487915007</v>
      </c>
      <c r="S254" s="25">
        <f t="shared" ca="1" si="7"/>
        <v>5636208.4969076086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1795277.4943451893</v>
      </c>
      <c r="R255" s="25">
        <f t="array" aca="1" ref="R255" ca="1">INDEX('Lorri 401b'!L:L,MATCH('Retirement Calculator'!A255,'Lorri 401b'!N:N,0),0)</f>
        <v>3836034.0070832842</v>
      </c>
      <c r="S255" s="25">
        <f t="shared" ca="1" si="7"/>
        <v>5631311.5014284737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1794828.6782668915</v>
      </c>
      <c r="R256" s="25">
        <f t="array" aca="1" ref="R256" ca="1">INDEX('Lorri 401b'!L:L,MATCH('Retirement Calculator'!A256,'Lorri 401b'!N:N,0),0)</f>
        <v>3831565.4235346168</v>
      </c>
      <c r="S256" s="25">
        <f t="shared" ca="1" si="7"/>
        <v>5626394.1018015081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1794377.9921216008</v>
      </c>
      <c r="R257" s="25">
        <f t="array" aca="1" ref="R257" ca="1">INDEX('Lorri 401b'!L:L,MATCH('Retirement Calculator'!A257,'Lorri 401b'!N:N,0),0)</f>
        <v>3827078.22088783</v>
      </c>
      <c r="S257" s="25">
        <f t="shared" ca="1" si="7"/>
        <v>5621456.213009431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1793925.4281173714</v>
      </c>
      <c r="R258" s="25">
        <f t="array" aca="1" ref="R258" ca="1">INDEX('Lorri 401b'!L:L,MATCH('Retirement Calculator'!A258,'Lorri 401b'!N:N,0),0)</f>
        <v>3822572.3215633482</v>
      </c>
      <c r="S258" s="25">
        <f t="shared" ca="1" si="7"/>
        <v>5616497.7496807193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1793470.9784297911</v>
      </c>
      <c r="R259" s="25">
        <f t="array" aca="1" ref="R259" ca="1">INDEX('Lorri 401b'!L:L,MATCH('Retirement Calculator'!A259,'Lorri 401b'!N:N,0),0)</f>
        <v>3818047.6476583476</v>
      </c>
      <c r="S259" s="25">
        <f t="shared" ca="1" si="7"/>
        <v>5611518.6260881387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1793014.6352018458</v>
      </c>
      <c r="R260" s="25">
        <f t="array" aca="1" ref="R260" ca="1">INDEX('Lorri 401b'!L:L,MATCH('Retirement Calculator'!A260,'Lorri 401b'!N:N,0),0)</f>
        <v>3813504.1209454094</v>
      </c>
      <c r="S260" s="25">
        <f t="shared" ca="1" si="7"/>
        <v>5606518.7561472552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1792556.390543784</v>
      </c>
      <c r="R261" s="25">
        <f t="array" aca="1" ref="R261" ca="1">INDEX('Lorri 401b'!L:L,MATCH('Retirement Calculator'!A261,'Lorri 401b'!N:N,0),0)</f>
        <v>3808941.6628711675</v>
      </c>
      <c r="S261" s="25">
        <f t="shared" ca="1" si="7"/>
        <v>5601498.053414952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1792096.2365329803</v>
      </c>
      <c r="R262" s="25">
        <f t="array" aca="1" ref="R262" ca="1">INDEX('Lorri 401b'!L:L,MATCH('Retirement Calculator'!A262,'Lorri 401b'!N:N,0),0)</f>
        <v>3804360.1945549496</v>
      </c>
      <c r="S262" s="25">
        <f t="shared" ca="1" si="7"/>
        <v>5596456.4310879298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1791634.1652137982</v>
      </c>
      <c r="R263" s="25">
        <f t="array" aca="1" ref="R263" ca="1">INDEX('Lorri 401b'!L:L,MATCH('Retirement Calculator'!A263,'Lorri 401b'!N:N,0),0)</f>
        <v>3799759.6367874141</v>
      </c>
      <c r="S263" s="25">
        <f t="shared" ca="1" si="7"/>
        <v>5591393.8020012118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1791170.1685974528</v>
      </c>
      <c r="R264" s="25">
        <f t="array" aca="1" ref="R264" ca="1">INDEX('Lorri 401b'!L:L,MATCH('Retirement Calculator'!A264,'Lorri 401b'!N:N,0),0)</f>
        <v>3795139.9100291803</v>
      </c>
      <c r="S264" s="25">
        <f t="shared" ca="1" si="7"/>
        <v>5586310.0786266327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1790704.2386618727</v>
      </c>
      <c r="R265" s="25">
        <f t="array" aca="1" ref="R265" ca="1">INDEX('Lorri 401b'!L:L,MATCH('Retirement Calculator'!A265,'Lorri 401b'!N:N,0),0)</f>
        <v>3790500.934409454</v>
      </c>
      <c r="S265" s="25">
        <f t="shared" ca="1" si="7"/>
        <v>5581205.1730713267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1790236.3673515611</v>
      </c>
      <c r="R266" s="25">
        <f t="array" aca="1" ref="R266" ca="1">INDEX('Lorri 401b'!L:L,MATCH('Retirement Calculator'!A266,'Lorri 401b'!N:N,0),0)</f>
        <v>3785842.6297246455</v>
      </c>
      <c r="S266" s="25">
        <f t="shared" ref="S266:S520" ca="1" si="267">SUM(Q266:R266)</f>
        <v>5576078.9970762068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1789766.5465774564</v>
      </c>
      <c r="R267" s="25">
        <f t="array" aca="1" ref="R267" ca="1">INDEX('Lorri 401b'!L:L,MATCH('Retirement Calculator'!A267,'Lorri 401b'!N:N,0),0)</f>
        <v>3781164.9154369836</v>
      </c>
      <c r="S267" s="25">
        <f t="shared" ca="1" si="267"/>
        <v>5570931.4620144404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1789294.768216793</v>
      </c>
      <c r="R268" s="25">
        <f t="array" aca="1" ref="R268" ca="1">INDEX('Lorri 401b'!L:L,MATCH('Retirement Calculator'!A268,'Lorri 401b'!N:N,0),0)</f>
        <v>3776467.7106731231</v>
      </c>
      <c r="S268" s="25">
        <f t="shared" ca="1" si="267"/>
        <v>5565762.4788899161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1788821.0241129601</v>
      </c>
      <c r="R269" s="25">
        <f t="array" aca="1" ref="R269" ca="1">INDEX('Lorri 401b'!L:L,MATCH('Retirement Calculator'!A269,'Lorri 401b'!N:N,0),0)</f>
        <v>3771750.9342227466</v>
      </c>
      <c r="S269" s="25">
        <f t="shared" ca="1" si="267"/>
        <v>5560571.958335707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1788345.3060753613</v>
      </c>
      <c r="R270" s="25">
        <f t="array" aca="1" ref="R270" ca="1">INDEX('Lorri 401b'!L:L,MATCH('Retirement Calculator'!A270,'Lorri 401b'!N:N,0),0)</f>
        <v>3767014.50453716</v>
      </c>
      <c r="S270" s="25">
        <f t="shared" ca="1" si="267"/>
        <v>5555359.8106125211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1787867.6058792726</v>
      </c>
      <c r="R271" s="25">
        <f t="array" aca="1" ref="R271" ca="1">INDEX('Lorri 401b'!L:L,MATCH('Retirement Calculator'!A271,'Lorri 401b'!N:N,0),0)</f>
        <v>3762258.3397278837</v>
      </c>
      <c r="S271" s="25">
        <f t="shared" ca="1" si="267"/>
        <v>5550125.9456071565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1787387.9152657001</v>
      </c>
      <c r="R272" s="25">
        <f t="array" aca="1" ref="R272" ca="1">INDEX('Lorri 401b'!L:L,MATCH('Retirement Calculator'!A272,'Lorri 401b'!N:N,0),0)</f>
        <v>3757482.3575652353</v>
      </c>
      <c r="S272" s="25">
        <f t="shared" ca="1" si="267"/>
        <v>5544870.2728309352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1786906.2259412378</v>
      </c>
      <c r="R273" s="25">
        <f t="array" aca="1" ref="R273" ca="1">INDEX('Lorri 401b'!L:L,MATCH('Retirement Calculator'!A273,'Lorri 401b'!N:N,0),0)</f>
        <v>3752686.4754769094</v>
      </c>
      <c r="S273" s="25">
        <f t="shared" ca="1" si="267"/>
        <v>5539592.7014181474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1786422.5295779235</v>
      </c>
      <c r="R274" s="25">
        <f t="array" aca="1" ref="R274" ca="1">INDEX('Lorri 401b'!L:L,MATCH('Retirement Calculator'!A274,'Lorri 401b'!N:N,0),0)</f>
        <v>3747870.6105465489</v>
      </c>
      <c r="S274" s="25">
        <f t="shared" ca="1" si="267"/>
        <v>5534293.1401244719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1785936.8178130954</v>
      </c>
      <c r="R275" s="25">
        <f t="array" aca="1" ref="R275" ca="1">INDEX('Lorri 401b'!L:L,MATCH('Retirement Calculator'!A275,'Lorri 401b'!N:N,0),0)</f>
        <v>3743034.6795123117</v>
      </c>
      <c r="S275" s="25">
        <f t="shared" ca="1" si="267"/>
        <v>5528971.4973254073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1785449.0822492472</v>
      </c>
      <c r="R276" s="25">
        <f t="array" aca="1" ref="R276" ca="1">INDEX('Lorri 401b'!L:L,MATCH('Retirement Calculator'!A276,'Lorri 401b'!N:N,0),0)</f>
        <v>3738178.5987654319</v>
      </c>
      <c r="S276" s="25">
        <f t="shared" ca="1" si="267"/>
        <v>5523627.6810146794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1784959.3144538829</v>
      </c>
      <c r="R277" s="25">
        <f t="array" aca="1" ref="R277" ca="1">INDEX('Lorri 401b'!L:L,MATCH('Retirement Calculator'!A277,'Lorri 401b'!N:N,0),0)</f>
        <v>3733302.2843487733</v>
      </c>
      <c r="S277" s="25">
        <f t="shared" ca="1" si="267"/>
        <v>5518261.5988026559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1784467.5059593713</v>
      </c>
      <c r="R278" s="25">
        <f t="array" aca="1" ref="R278" ca="1">INDEX('Lorri 401b'!L:L,MATCH('Retirement Calculator'!A278,'Lorri 401b'!N:N,0),0)</f>
        <v>3728405.6519553787</v>
      </c>
      <c r="S278" s="25">
        <f t="shared" ca="1" si="267"/>
        <v>5512873.1579147503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1783973.6482627993</v>
      </c>
      <c r="R279" s="25">
        <f t="array" aca="1" ref="R279" ca="1">INDEX('Lorri 401b'!L:L,MATCH('Retirement Calculator'!A279,'Lorri 401b'!N:N,0),0)</f>
        <v>3723488.6169270114</v>
      </c>
      <c r="S279" s="25">
        <f t="shared" ca="1" si="267"/>
        <v>5507462.2651898107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1783477.7328258248</v>
      </c>
      <c r="R280" s="25">
        <f t="array" aca="1" ref="R280" ca="1">INDEX('Lorri 401b'!L:L,MATCH('Retirement Calculator'!A280,'Lorri 401b'!N:N,0),0)</f>
        <v>3718551.0942526925</v>
      </c>
      <c r="S280" s="25">
        <f t="shared" ca="1" si="267"/>
        <v>5502028.8270785175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1782979.7510745295</v>
      </c>
      <c r="R281" s="25">
        <f t="array" aca="1" ref="R281" ca="1">INDEX('Lorri 401b'!L:L,MATCH('Retirement Calculator'!A281,'Lorri 401b'!N:N,0),0)</f>
        <v>3713592.998567231</v>
      </c>
      <c r="S281" s="25">
        <f t="shared" ca="1" si="267"/>
        <v>5496572.7496417603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1782479.6943992705</v>
      </c>
      <c r="R282" s="25">
        <f t="array" aca="1" ref="R282" ca="1">INDEX('Lorri 401b'!L:L,MATCH('Retirement Calculator'!A282,'Lorri 401b'!N:N,0),0)</f>
        <v>3708614.2441497464</v>
      </c>
      <c r="S282" s="25">
        <f t="shared" ca="1" si="267"/>
        <v>5491093.9385490166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1781977.5541545313</v>
      </c>
      <c r="R283" s="25">
        <f t="array" aca="1" ref="R283" ca="1">INDEX('Lorri 401b'!L:L,MATCH('Retirement Calculator'!A283,'Lorri 401b'!N:N,0),0)</f>
        <v>3703614.744922189</v>
      </c>
      <c r="S283" s="25">
        <f t="shared" ca="1" si="267"/>
        <v>5485592.2990767201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1781473.3216587724</v>
      </c>
      <c r="R284" s="25">
        <f t="array" aca="1" ref="R284" ca="1">INDEX('Lorri 401b'!L:L,MATCH('Retirement Calculator'!A284,'Lorri 401b'!N:N,0),0)</f>
        <v>3698594.4144478501</v>
      </c>
      <c r="S284" s="25">
        <f t="shared" ca="1" si="267"/>
        <v>5480067.736106623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1780966.9881942812</v>
      </c>
      <c r="R285" s="25">
        <f t="array" aca="1" ref="R285" ca="1">INDEX('Lorri 401b'!L:L,MATCH('Retirement Calculator'!A285,'Lorri 401b'!N:N,0),0)</f>
        <v>3693553.1659298684</v>
      </c>
      <c r="S285" s="25">
        <f t="shared" ca="1" si="267"/>
        <v>5474520.1541241501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1780458.5450070212</v>
      </c>
      <c r="R286" s="25">
        <f t="array" aca="1" ref="R286" ca="1">INDEX('Lorri 401b'!L:L,MATCH('Retirement Calculator'!A286,'Lorri 401b'!N:N,0),0)</f>
        <v>3688490.9122097283</v>
      </c>
      <c r="S286" s="25">
        <f t="shared" ca="1" si="267"/>
        <v>5468949.457216749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1779947.983306481</v>
      </c>
      <c r="R287" s="25">
        <f t="array" aca="1" ref="R287" ca="1">INDEX('Lorri 401b'!L:L,MATCH('Retirement Calculator'!A287,'Lorri 401b'!N:N,0),0)</f>
        <v>3683407.5657657543</v>
      </c>
      <c r="S287" s="25">
        <f t="shared" ca="1" si="267"/>
        <v>5463355.5490722358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1779435.2942655219</v>
      </c>
      <c r="R288" s="25">
        <f t="array" aca="1" ref="R288" ca="1">INDEX('Lorri 401b'!L:L,MATCH('Retirement Calculator'!A288,'Lorri 401b'!N:N,0),0)</f>
        <v>3678303.0387115972</v>
      </c>
      <c r="S288" s="25">
        <f t="shared" ca="1" si="267"/>
        <v>5457738.3329771189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1778920.4690202253</v>
      </c>
      <c r="R289" s="25">
        <f t="array" aca="1" ref="R289" ca="1">INDEX('Lorri 401b'!L:L,MATCH('Retirement Calculator'!A289,'Lorri 401b'!N:N,0),0)</f>
        <v>3673177.2427947144</v>
      </c>
      <c r="S289" s="25">
        <f t="shared" ca="1" si="267"/>
        <v>5452097.71181494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1778403.49866974</v>
      </c>
      <c r="R290" s="25">
        <f t="array" aca="1" ref="R290" ca="1">INDEX('Lorri 401b'!L:L,MATCH('Retirement Calculator'!A290,'Lorri 401b'!N:N,0),0)</f>
        <v>3668030.0893948446</v>
      </c>
      <c r="S290" s="25">
        <f t="shared" ca="1" si="267"/>
        <v>5446433.5880645849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1777884.3742761279</v>
      </c>
      <c r="R291" s="25">
        <f t="array" aca="1" ref="R291" ca="1">INDEX('Lorri 401b'!L:L,MATCH('Retirement Calculator'!A291,'Lorri 401b'!N:N,0),0)</f>
        <v>3662861.4895224753</v>
      </c>
      <c r="S291" s="25">
        <f t="shared" ca="1" si="267"/>
        <v>5440745.8637986034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1777363.086864209</v>
      </c>
      <c r="R292" s="25">
        <f t="array" aca="1" ref="R292" ca="1">INDEX('Lorri 401b'!L:L,MATCH('Retirement Calculator'!A292,'Lorri 401b'!N:N,0),0)</f>
        <v>3657671.3538173046</v>
      </c>
      <c r="S292" s="25">
        <f t="shared" ca="1" si="267"/>
        <v>5435034.4406815134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1776839.627421407</v>
      </c>
      <c r="R293" s="25">
        <f t="array" aca="1" ref="R293" ca="1">INDEX('Lorri 401b'!L:L,MATCH('Retirement Calculator'!A293,'Lorri 401b'!N:N,0),0)</f>
        <v>3652459.5925466954</v>
      </c>
      <c r="S293" s="25">
        <f t="shared" ca="1" si="267"/>
        <v>5429299.2199681029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1776313.9868975934</v>
      </c>
      <c r="R294" s="25">
        <f t="array" aca="1" ref="R294" ca="1">INDEX('Lorri 401b'!L:L,MATCH('Retirement Calculator'!A294,'Lorri 401b'!N:N,0),0)</f>
        <v>3647226.1156041254</v>
      </c>
      <c r="S294" s="25">
        <f t="shared" ca="1" si="267"/>
        <v>5423540.1025017183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1775786.1562049305</v>
      </c>
      <c r="R295" s="25">
        <f t="array" aca="1" ref="R295" ca="1">INDEX('Lorri 401b'!L:L,MATCH('Retirement Calculator'!A295,'Lorri 401b'!N:N,0),0)</f>
        <v>3641970.832507628</v>
      </c>
      <c r="S295" s="25">
        <f t="shared" ca="1" si="267"/>
        <v>5417756.9887125585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1775256.126217715</v>
      </c>
      <c r="R296" s="25">
        <f t="array" aca="1" ref="R296" ca="1">INDEX('Lorri 401b'!L:L,MATCH('Retirement Calculator'!A296,'Lorri 401b'!N:N,0),0)</f>
        <v>3636693.6523982286</v>
      </c>
      <c r="S296" s="25">
        <f t="shared" ca="1" si="267"/>
        <v>5411949.7786159441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1774723.8877722193</v>
      </c>
      <c r="R297" s="25">
        <f t="array" aca="1" ref="R297" ca="1">INDEX('Lorri 401b'!L:L,MATCH('Retirement Calculator'!A297,'Lorri 401b'!N:N,0),0)</f>
        <v>3631394.4840383735</v>
      </c>
      <c r="S297" s="25">
        <f t="shared" ca="1" si="267"/>
        <v>5406118.3718105927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1774189.4316665339</v>
      </c>
      <c r="R298" s="25">
        <f t="array" aca="1" ref="R298" ca="1">INDEX('Lorri 401b'!L:L,MATCH('Retirement Calculator'!A298,'Lorri 401b'!N:N,0),0)</f>
        <v>3626073.235810352</v>
      </c>
      <c r="S298" s="25">
        <f t="shared" ca="1" si="267"/>
        <v>5400262.667476886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1773652.7486604084</v>
      </c>
      <c r="R299" s="25">
        <f t="array" aca="1" ref="R299" ca="1">INDEX('Lorri 401b'!L:L,MATCH('Retirement Calculator'!A299,'Lorri 401b'!N:N,0),0)</f>
        <v>3620729.8157147141</v>
      </c>
      <c r="S299" s="25">
        <f t="shared" ca="1" si="267"/>
        <v>5394382.564375123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1773113.8294750906</v>
      </c>
      <c r="R300" s="25">
        <f t="array" aca="1" ref="R300" ca="1">INDEX('Lorri 401b'!L:L,MATCH('Retirement Calculator'!A300,'Lorri 401b'!N:N,0),0)</f>
        <v>3615364.1313686776</v>
      </c>
      <c r="S300" s="25">
        <f t="shared" ca="1" si="267"/>
        <v>5388477.960843768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1772572.6647931673</v>
      </c>
      <c r="R301" s="25">
        <f t="array" aca="1" ref="R301" ca="1">INDEX('Lorri 401b'!L:L,MATCH('Retirement Calculator'!A301,'Lorri 401b'!N:N,0),0)</f>
        <v>3609976.0900045326</v>
      </c>
      <c r="S301" s="25">
        <f t="shared" ca="1" si="267"/>
        <v>5382548.7547976999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1772029.2452584025</v>
      </c>
      <c r="R302" s="25">
        <f t="array" aca="1" ref="R302" ca="1">INDEX('Lorri 401b'!L:L,MATCH('Retirement Calculator'!A302,'Lorri 401b'!N:N,0),0)</f>
        <v>3604565.5984680369</v>
      </c>
      <c r="S302" s="25">
        <f t="shared" ca="1" si="267"/>
        <v>5376594.8437264394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1771483.5614755764</v>
      </c>
      <c r="R303" s="25">
        <f t="array" aca="1" ref="R303" ca="1">INDEX('Lorri 401b'!L:L,MATCH('Retirement Calculator'!A303,'Lorri 401b'!N:N,0),0)</f>
        <v>3599132.5632168059</v>
      </c>
      <c r="S303" s="25">
        <f t="shared" ca="1" si="267"/>
        <v>5370616.1246923823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1770935.6040103219</v>
      </c>
      <c r="R304" s="25">
        <f t="array" aca="1" ref="R304" ca="1">INDEX('Lorri 401b'!L:L,MATCH('Retirement Calculator'!A304,'Lorri 401b'!N:N,0),0)</f>
        <v>3593676.8903186945</v>
      </c>
      <c r="S304" s="25">
        <f t="shared" ca="1" si="267"/>
        <v>5364612.4943290167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1770385.3633889621</v>
      </c>
      <c r="R305" s="25">
        <f t="array" aca="1" ref="R305" ca="1">INDEX('Lorri 401b'!L:L,MATCH('Retirement Calculator'!A305,'Lorri 401b'!N:N,0),0)</f>
        <v>3588198.4854501747</v>
      </c>
      <c r="S305" s="25">
        <f t="shared" ca="1" si="267"/>
        <v>5358583.8488391368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1769832.8300983466</v>
      </c>
      <c r="R306" s="25">
        <f t="array" aca="1" ref="R306" ca="1">INDEX('Lorri 401b'!L:L,MATCH('Retirement Calculator'!A306,'Lorri 401b'!N:N,0),0)</f>
        <v>3582697.2538947025</v>
      </c>
      <c r="S306" s="25">
        <f t="shared" ca="1" si="267"/>
        <v>5352530.0839930493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1769277.9945856868</v>
      </c>
      <c r="R307" s="25">
        <f t="array" aca="1" ref="R307" ca="1">INDEX('Lorri 401b'!L:L,MATCH('Retirement Calculator'!A307,'Lorri 401b'!N:N,0),0)</f>
        <v>3577173.1005410827</v>
      </c>
      <c r="S307" s="25">
        <f t="shared" ca="1" si="267"/>
        <v>5346451.0951267695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1768720.8472583911</v>
      </c>
      <c r="R308" s="25">
        <f t="array" aca="1" ref="R308" ca="1">INDEX('Lorri 401b'!L:L,MATCH('Retirement Calculator'!A308,'Lorri 401b'!N:N,0),0)</f>
        <v>3571625.9298818228</v>
      </c>
      <c r="S308" s="25">
        <f t="shared" ca="1" si="267"/>
        <v>5340346.7771402141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1768161.3784838982</v>
      </c>
      <c r="R309" s="25">
        <f t="array" aca="1" ref="R309" ca="1">INDEX('Lorri 401b'!L:L,MATCH('Retirement Calculator'!A309,'Lorri 401b'!N:N,0),0)</f>
        <v>3566055.6460114825</v>
      </c>
      <c r="S309" s="25">
        <f t="shared" ca="1" si="267"/>
        <v>5334217.0244953809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1767599.5785895116</v>
      </c>
      <c r="R310" s="25">
        <f t="array" aca="1" ref="R310" ca="1">INDEX('Lorri 401b'!L:L,MATCH('Retirement Calculator'!A310,'Lorri 401b'!N:N,0),0)</f>
        <v>3560462.1526250159</v>
      </c>
      <c r="S310" s="25">
        <f t="shared" ca="1" si="267"/>
        <v>5328061.731214527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1767035.4378622316</v>
      </c>
      <c r="R311" s="25">
        <f t="array" aca="1" ref="R311" ca="1">INDEX('Lorri 401b'!L:L,MATCH('Retirement Calculator'!A311,'Lorri 401b'!N:N,0),0)</f>
        <v>3554845.3530161055</v>
      </c>
      <c r="S311" s="25">
        <f t="shared" ca="1" si="267"/>
        <v>5321880.7908783369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1766468.9465485881</v>
      </c>
      <c r="R312" s="25">
        <f t="array" aca="1" ref="R312" ca="1">INDEX('Lorri 401b'!L:L,MATCH('Retirement Calculator'!A312,'Lorri 401b'!N:N,0),0)</f>
        <v>3549205.1500754915</v>
      </c>
      <c r="S312" s="25">
        <f t="shared" ca="1" si="267"/>
        <v>5315674.0966240801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1765900.094854471</v>
      </c>
      <c r="R313" s="25">
        <f t="array" aca="1" ref="R313" ca="1">INDEX('Lorri 401b'!L:L,MATCH('Retirement Calculator'!A313,'Lorri 401b'!N:N,0),0)</f>
        <v>3543541.4462892916</v>
      </c>
      <c r="S313" s="25">
        <f t="shared" ca="1" si="267"/>
        <v>5309441.5411437629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1765328.8729449618</v>
      </c>
      <c r="R314" s="25">
        <f t="array" aca="1" ref="R314" ca="1">INDEX('Lorri 401b'!L:L,MATCH('Retirement Calculator'!A314,'Lorri 401b'!N:N,0),0)</f>
        <v>3537854.1437373157</v>
      </c>
      <c r="S314" s="25">
        <f t="shared" ca="1" si="267"/>
        <v>5303183.0166822774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1764755.270944163</v>
      </c>
      <c r="R315" s="25">
        <f t="array" aca="1" ref="R315" ca="1">INDEX('Lorri 401b'!L:L,MATCH('Retirement Calculator'!A315,'Lorri 401b'!N:N,0),0)</f>
        <v>3532143.1440913733</v>
      </c>
      <c r="S315" s="25">
        <f t="shared" ca="1" si="267"/>
        <v>5296898.4150355365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1764179.2789350275</v>
      </c>
      <c r="R316" s="25">
        <f t="array" aca="1" ref="R316" ca="1">INDEX('Lorri 401b'!L:L,MATCH('Retirement Calculator'!A316,'Lorri 401b'!N:N,0),0)</f>
        <v>3526408.3486135728</v>
      </c>
      <c r="S316" s="25">
        <f t="shared" ca="1" si="267"/>
        <v>5290587.6275486005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1763600.8869591875</v>
      </c>
      <c r="R317" s="25">
        <f t="array" aca="1" ref="R317" ca="1">INDEX('Lorri 401b'!L:L,MATCH('Retirement Calculator'!A317,'Lorri 401b'!N:N,0),0)</f>
        <v>3520649.6581546147</v>
      </c>
      <c r="S317" s="25">
        <f t="shared" ca="1" si="267"/>
        <v>5284250.545113802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1763020.0850167812</v>
      </c>
      <c r="R318" s="25">
        <f t="array" aca="1" ref="R318" ca="1">INDEX('Lorri 401b'!L:L,MATCH('Retirement Calculator'!A318,'Lorri 401b'!N:N,0),0)</f>
        <v>3514866.9731520778</v>
      </c>
      <c r="S318" s="25">
        <f t="shared" ca="1" si="267"/>
        <v>5277887.0581688592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1762436.8630662817</v>
      </c>
      <c r="R319" s="25">
        <f t="array" aca="1" ref="R319" ca="1">INDEX('Lorri 401b'!L:L,MATCH('Retirement Calculator'!A319,'Lorri 401b'!N:N,0),0)</f>
        <v>3509060.1936286967</v>
      </c>
      <c r="S319" s="25">
        <f t="shared" ca="1" si="267"/>
        <v>5271497.0566949788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1761851.2110243216</v>
      </c>
      <c r="R320" s="25">
        <f t="array" aca="1" ref="R320" ca="1">INDEX('Lorri 401b'!L:L,MATCH('Retirement Calculator'!A320,'Lorri 401b'!N:N,0),0)</f>
        <v>3503229.2191906353</v>
      </c>
      <c r="S320" s="25">
        <f t="shared" ca="1" si="267"/>
        <v>5265080.4302149564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1761263.1187655202</v>
      </c>
      <c r="R321" s="25">
        <f t="array" aca="1" ref="R321" ca="1">INDEX('Lorri 401b'!L:L,MATCH('Retirement Calculator'!A321,'Lorri 401b'!N:N,0),0)</f>
        <v>3497373.9490257483</v>
      </c>
      <c r="S321" s="25">
        <f t="shared" ca="1" si="267"/>
        <v>5258637.0677912682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1760672.576122307</v>
      </c>
      <c r="R322" s="25">
        <f t="array" aca="1" ref="R322" ca="1">INDEX('Lorri 401b'!L:L,MATCH('Retirement Calculator'!A322,'Lorri 401b'!N:N,0),0)</f>
        <v>3491494.2819018411</v>
      </c>
      <c r="S322" s="25">
        <f t="shared" ca="1" si="267"/>
        <v>5252166.8580241483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1760079.5728847471</v>
      </c>
      <c r="R323" s="25">
        <f t="array" aca="1" ref="R323" ca="1">INDEX('Lorri 401b'!L:L,MATCH('Retirement Calculator'!A323,'Lorri 401b'!N:N,0),0)</f>
        <v>3485590.1161649176</v>
      </c>
      <c r="S323" s="25">
        <f t="shared" ca="1" si="267"/>
        <v>5245669.6890496649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1759484.098800364</v>
      </c>
      <c r="R324" s="25">
        <f t="array" aca="1" ref="R324" ca="1">INDEX('Lorri 401b'!L:L,MATCH('Retirement Calculator'!A324,'Lorri 401b'!N:N,0),0)</f>
        <v>3479661.3497374235</v>
      </c>
      <c r="S324" s="25">
        <f t="shared" ca="1" si="267"/>
        <v>5239145.4485377874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1758886.1435739626</v>
      </c>
      <c r="R325" s="25">
        <f t="array" aca="1" ref="R325" ca="1">INDEX('Lorri 401b'!L:L,MATCH('Retirement Calculator'!A325,'Lorri 401b'!N:N,0),0)</f>
        <v>3473707.8801164813</v>
      </c>
      <c r="S325" s="25">
        <f t="shared" ca="1" si="267"/>
        <v>5232594.0236904435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1758285.6968674513</v>
      </c>
      <c r="R326" s="25">
        <f t="array" aca="1" ref="R326" ca="1">INDEX('Lorri 401b'!L:L,MATCH('Retirement Calculator'!A326,'Lorri 401b'!N:N,0),0)</f>
        <v>3467729.6043721186</v>
      </c>
      <c r="S326" s="25">
        <f t="shared" ca="1" si="267"/>
        <v>5226015.3012395697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1757682.748299663</v>
      </c>
      <c r="R327" s="25">
        <f t="array" aca="1" ref="R327" ca="1">INDEX('Lorri 401b'!L:L,MATCH('Retirement Calculator'!A327,'Lorri 401b'!N:N,0),0)</f>
        <v>3461726.4191454877</v>
      </c>
      <c r="S327" s="25">
        <f t="shared" ca="1" si="267"/>
        <v>5219409.1674451511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1757077.2874461755</v>
      </c>
      <c r="R328" s="25">
        <f t="array" aca="1" ref="R328" ca="1">INDEX('Lorri 401b'!L:L,MATCH('Retirement Calculator'!A328,'Lorri 401b'!N:N,0),0)</f>
        <v>3455698.2206470794</v>
      </c>
      <c r="S328" s="25">
        <f t="shared" ca="1" si="267"/>
        <v>5212775.5080932546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1756469.3038391317</v>
      </c>
      <c r="R329" s="25">
        <f t="array" aca="1" ref="R329" ca="1">INDEX('Lorri 401b'!L:L,MATCH('Retirement Calculator'!A329,'Lorri 401b'!N:N,0),0)</f>
        <v>3449644.9046549276</v>
      </c>
      <c r="S329" s="25">
        <f t="shared" ca="1" si="267"/>
        <v>5206114.2084940597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1755858.7869670587</v>
      </c>
      <c r="R330" s="25">
        <f t="array" aca="1" ref="R330" ca="1">INDEX('Lorri 401b'!L:L,MATCH('Retirement Calculator'!A330,'Lorri 401b'!N:N,0),0)</f>
        <v>3443566.3665128085</v>
      </c>
      <c r="S330" s="25">
        <f t="shared" ca="1" si="267"/>
        <v>5199425.1534798667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1755245.7262746852</v>
      </c>
      <c r="R331" s="25">
        <f t="array" aca="1" ref="R331" ca="1">INDEX('Lorri 401b'!L:L,MATCH('Retirement Calculator'!A331,'Lorri 401b'!N:N,0),0)</f>
        <v>3437462.5011284305</v>
      </c>
      <c r="S331" s="25">
        <f t="shared" ca="1" si="267"/>
        <v>5192708.2274031155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1754630.1111627603</v>
      </c>
      <c r="R332" s="25">
        <f t="array" aca="1" ref="R332" ca="1">INDEX('Lorri 401b'!L:L,MATCH('Retirement Calculator'!A332,'Lorri 401b'!N:N,0),0)</f>
        <v>3431333.2029716177</v>
      </c>
      <c r="S332" s="25">
        <f t="shared" ca="1" si="267"/>
        <v>5185963.314134378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1754011.9309878689</v>
      </c>
      <c r="R333" s="25">
        <f t="array" aca="1" ref="R333" ca="1">INDEX('Lorri 401b'!L:L,MATCH('Retirement Calculator'!A333,'Lorri 401b'!N:N,0),0)</f>
        <v>3425178.3660724848</v>
      </c>
      <c r="S333" s="25">
        <f t="shared" ca="1" si="267"/>
        <v>5179190.2970603537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1753391.1750622489</v>
      </c>
      <c r="R334" s="25">
        <f t="array" aca="1" ref="R334" ca="1">INDEX('Lorri 401b'!L:L,MATCH('Retirement Calculator'!A334,'Lorri 401b'!N:N,0),0)</f>
        <v>3418997.8840196053</v>
      </c>
      <c r="S334" s="25">
        <f t="shared" ca="1" si="267"/>
        <v>5172389.0590818543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1752767.8326536056</v>
      </c>
      <c r="R335" s="25">
        <f t="array" aca="1" ref="R335" ca="1">INDEX('Lorri 401b'!L:L,MATCH('Retirement Calculator'!A335,'Lorri 401b'!N:N,0),0)</f>
        <v>3412791.6499581723</v>
      </c>
      <c r="S335" s="25">
        <f t="shared" ca="1" si="267"/>
        <v>5165559.4826117782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1752141.8929849262</v>
      </c>
      <c r="R336" s="25">
        <f t="array" aca="1" ref="R336" ca="1">INDEX('Lorri 401b'!L:L,MATCH('Retirement Calculator'!A336,'Lorri 401b'!N:N,0),0)</f>
        <v>3406559.5565881501</v>
      </c>
      <c r="S336" s="25">
        <f t="shared" ca="1" si="267"/>
        <v>5158701.4495730763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1751513.345234294</v>
      </c>
      <c r="R337" s="25">
        <f t="array" aca="1" ref="R337" ca="1">INDEX('Lorri 401b'!L:L,MATCH('Retirement Calculator'!A337,'Lorri 401b'!N:N,0),0)</f>
        <v>3400301.4961624197</v>
      </c>
      <c r="S337" s="25">
        <f t="shared" ca="1" si="267"/>
        <v>5151814.8413967136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1750882.1785347008</v>
      </c>
      <c r="R338" s="25">
        <f t="array" aca="1" ref="R338" ca="1">INDEX('Lorri 401b'!L:L,MATCH('Retirement Calculator'!A338,'Lorri 401b'!N:N,0),0)</f>
        <v>3394017.3604849153</v>
      </c>
      <c r="S338" s="25">
        <f t="shared" ca="1" si="267"/>
        <v>5144899.5390196163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1750248.3819738592</v>
      </c>
      <c r="R339" s="25">
        <f t="array" aca="1" ref="R339" ca="1">INDEX('Lorri 401b'!L:L,MATCH('Retirement Calculator'!A339,'Lorri 401b'!N:N,0),0)</f>
        <v>3387707.0409087548</v>
      </c>
      <c r="S339" s="25">
        <f t="shared" ca="1" si="267"/>
        <v>5137955.4228826137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1749611.944594014</v>
      </c>
      <c r="R340" s="25">
        <f t="array" aca="1" ref="R340" ca="1">INDEX('Lorri 401b'!L:L,MATCH('Retirement Calculator'!A340,'Lorri 401b'!N:N,0),0)</f>
        <v>3381370.42833436</v>
      </c>
      <c r="S340" s="25">
        <f t="shared" ca="1" si="267"/>
        <v>5130982.3729283735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1748972.8553917529</v>
      </c>
      <c r="R341" s="25">
        <f t="array" aca="1" ref="R341" ca="1">INDEX('Lorri 401b'!L:L,MATCH('Retirement Calculator'!A341,'Lorri 401b'!N:N,0),0)</f>
        <v>3375007.413207572</v>
      </c>
      <c r="S341" s="25">
        <f t="shared" ca="1" si="267"/>
        <v>5123980.2685993249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1748331.1033178158</v>
      </c>
      <c r="R342" s="25">
        <f t="array" aca="1" ref="R342" ca="1">INDEX('Lorri 401b'!L:L,MATCH('Retirement Calculator'!A342,'Lorri 401b'!N:N,0),0)</f>
        <v>3368617.8855177555</v>
      </c>
      <c r="S342" s="25">
        <f t="shared" ca="1" si="267"/>
        <v>5116948.9888355713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1747686.677276904</v>
      </c>
      <c r="R343" s="25">
        <f t="array" aca="1" ref="R343" ca="1">INDEX('Lorri 401b'!L:L,MATCH('Retirement Calculator'!A343,'Lorri 401b'!N:N,0),0)</f>
        <v>3362201.7347958982</v>
      </c>
      <c r="S343" s="25">
        <f t="shared" ca="1" si="267"/>
        <v>5109888.412072802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1747039.5661274884</v>
      </c>
      <c r="R344" s="25">
        <f t="array" aca="1" ref="R344" ca="1">INDEX('Lorri 401b'!L:L,MATCH('Retirement Calculator'!A344,'Lorri 401b'!N:N,0),0)</f>
        <v>3355758.8501126999</v>
      </c>
      <c r="S344" s="25">
        <f t="shared" ca="1" si="267"/>
        <v>5102798.4162401883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1746389.7586816167</v>
      </c>
      <c r="R345" s="25">
        <f t="array" aca="1" ref="R345" ca="1">INDEX('Lorri 401b'!L:L,MATCH('Retirement Calculator'!A345,'Lorri 401b'!N:N,0),0)</f>
        <v>3349289.1200766549</v>
      </c>
      <c r="S345" s="25">
        <f t="shared" ca="1" si="267"/>
        <v>5095678.8787582722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1745737.2437047206</v>
      </c>
      <c r="R346" s="25">
        <f t="array" aca="1" ref="R346" ca="1">INDEX('Lorri 401b'!L:L,MATCH('Retirement Calculator'!A346,'Lorri 401b'!N:N,0),0)</f>
        <v>3342792.4328321265</v>
      </c>
      <c r="S346" s="25">
        <f t="shared" ca="1" si="267"/>
        <v>5088529.6765368469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1745082.0099154208</v>
      </c>
      <c r="R347" s="25">
        <f t="array" aca="1" ref="R347" ca="1">INDEX('Lorri 401b'!L:L,MATCH('Retirement Calculator'!A347,'Lorri 401b'!N:N,0),0)</f>
        <v>3336268.6760574123</v>
      </c>
      <c r="S347" s="25">
        <f t="shared" ca="1" si="267"/>
        <v>5081350.6859728331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1744424.0459853322</v>
      </c>
      <c r="R348" s="25">
        <f t="array" aca="1" ref="R348" ca="1">INDEX('Lorri 401b'!L:L,MATCH('Retirement Calculator'!A348,'Lorri 401b'!N:N,0),0)</f>
        <v>3329717.7369628036</v>
      </c>
      <c r="S348" s="25">
        <f t="shared" ca="1" si="267"/>
        <v>5074141.7829481363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1743763.3405388682</v>
      </c>
      <c r="R349" s="25">
        <f t="array" aca="1" ref="R349" ca="1">INDEX('Lorri 401b'!L:L,MATCH('Retirement Calculator'!A349,'Lorri 401b'!N:N,0),0)</f>
        <v>3323139.502288634</v>
      </c>
      <c r="S349" s="25">
        <f t="shared" ca="1" si="267"/>
        <v>5066902.8428275026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1743099.882153044</v>
      </c>
      <c r="R350" s="25">
        <f t="array" aca="1" ref="R350" ca="1">INDEX('Lorri 401b'!L:L,MATCH('Retirement Calculator'!A350,'Lorri 401b'!N:N,0),0)</f>
        <v>3316533.858303322</v>
      </c>
      <c r="S350" s="25">
        <f t="shared" ca="1" si="267"/>
        <v>5059633.740456366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1742433.6593572788</v>
      </c>
      <c r="R351" s="25">
        <f t="array" aca="1" ref="R351" ca="1">INDEX('Lorri 401b'!L:L,MATCH('Retirement Calculator'!A351,'Lorri 401b'!N:N,0),0)</f>
        <v>3309900.6908014044</v>
      </c>
      <c r="S351" s="25">
        <f t="shared" ca="1" si="267"/>
        <v>5052334.350158683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1741764.660633198</v>
      </c>
      <c r="R352" s="25">
        <f t="array" aca="1" ref="R352" ca="1">INDEX('Lorri 401b'!L:L,MATCH('Retirement Calculator'!A352,'Lorri 401b'!N:N,0),0)</f>
        <v>3303239.8851015624</v>
      </c>
      <c r="S352" s="25">
        <f t="shared" ca="1" si="267"/>
        <v>5045004.5457347604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1741092.8744144335</v>
      </c>
      <c r="R353" s="25">
        <f t="array" aca="1" ref="R353" ca="1">INDEX('Lorri 401b'!L:L,MATCH('Retirement Calculator'!A353,'Lorri 401b'!N:N,0),0)</f>
        <v>3296551.3260446377</v>
      </c>
      <c r="S353" s="25">
        <f t="shared" ca="1" si="267"/>
        <v>5037644.2004590714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1740418.289086424</v>
      </c>
      <c r="R354" s="25">
        <f t="array" aca="1" ref="R354" ca="1">INDEX('Lorri 401b'!L:L,MATCH('Retirement Calculator'!A354,'Lorri 401b'!N:N,0),0)</f>
        <v>3289834.8979916424</v>
      </c>
      <c r="S354" s="25">
        <f t="shared" ca="1" si="267"/>
        <v>5030253.1870780662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1739740.8929862147</v>
      </c>
      <c r="R355" s="25">
        <f t="array" aca="1" ref="R355" ca="1">INDEX('Lorri 401b'!L:L,MATCH('Retirement Calculator'!A355,'Lorri 401b'!N:N,0),0)</f>
        <v>3283090.4848217596</v>
      </c>
      <c r="S355" s="25">
        <f t="shared" ca="1" si="267"/>
        <v>5022831.3778079748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1739060.6744022544</v>
      </c>
      <c r="R356" s="25">
        <f t="array" aca="1" ref="R356" ca="1">INDEX('Lorri 401b'!L:L,MATCH('Retirement Calculator'!A356,'Lorri 401b'!N:N,0),0)</f>
        <v>3276317.9699303359</v>
      </c>
      <c r="S356" s="25">
        <f t="shared" ca="1" si="267"/>
        <v>5015378.6443325905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1738377.6215741944</v>
      </c>
      <c r="R357" s="25">
        <f t="array" aca="1" ref="R357" ca="1">INDEX('Lorri 401b'!L:L,MATCH('Retirement Calculator'!A357,'Lorri 401b'!N:N,0),0)</f>
        <v>3269517.2362268646</v>
      </c>
      <c r="S357" s="25">
        <f t="shared" ca="1" si="267"/>
        <v>5007894.8578010593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1737691.722692684</v>
      </c>
      <c r="R358" s="25">
        <f t="array" aca="1" ref="R358" ca="1">INDEX('Lorri 401b'!L:L,MATCH('Retirement Calculator'!A358,'Lorri 401b'!N:N,0),0)</f>
        <v>3262688.1661329619</v>
      </c>
      <c r="S358" s="25">
        <f t="shared" ca="1" si="267"/>
        <v>5000379.8888256457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1737002.9658991673</v>
      </c>
      <c r="R359" s="25">
        <f t="array" aca="1" ref="R359" ca="1">INDEX('Lorri 401b'!L:L,MATCH('Retirement Calculator'!A359,'Lorri 401b'!N:N,0),0)</f>
        <v>3255830.6415803349</v>
      </c>
      <c r="S359" s="25">
        <f t="shared" ca="1" si="267"/>
        <v>4992833.6074795024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1736311.3392856778</v>
      </c>
      <c r="R360" s="25">
        <f t="array" aca="1" ref="R360" ca="1">INDEX('Lorri 401b'!L:L,MATCH('Retirement Calculator'!A360,'Lorri 401b'!N:N,0),0)</f>
        <v>3248944.5440087384</v>
      </c>
      <c r="S360" s="25">
        <f t="shared" ca="1" si="267"/>
        <v>4985255.8832944166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1735616.830894632</v>
      </c>
      <c r="R361" s="25">
        <f t="array" aca="1" ref="R361" ca="1">INDEX('Lorri 401b'!L:L,MATCH('Retirement Calculator'!A361,'Lorri 401b'!N:N,0),0)</f>
        <v>3242029.7543639271</v>
      </c>
      <c r="S361" s="25">
        <f t="shared" ca="1" si="267"/>
        <v>4977646.5852585593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1734919.4287186235</v>
      </c>
      <c r="R362" s="25">
        <f t="array" aca="1" ref="R362" ca="1">INDEX('Lorri 401b'!L:L,MATCH('Retirement Calculator'!A362,'Lorri 401b'!N:N,0),0)</f>
        <v>3235086.1530955955</v>
      </c>
      <c r="S362" s="25">
        <f t="shared" ca="1" si="267"/>
        <v>4970005.5818142192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1734219.120700215</v>
      </c>
      <c r="R363" s="25">
        <f t="array" aca="1" ref="R363" ca="1">INDEX('Lorri 401b'!L:L,MATCH('Retirement Calculator'!A363,'Lorri 401b'!N:N,0),0)</f>
        <v>3228113.6201553126</v>
      </c>
      <c r="S363" s="25">
        <f t="shared" ca="1" si="267"/>
        <v>4962332.740855528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1733515.8947317298</v>
      </c>
      <c r="R364" s="25">
        <f t="array" aca="1" ref="R364" ca="1">INDEX('Lorri 401b'!L:L,MATCH('Retirement Calculator'!A364,'Lorri 401b'!N:N,0),0)</f>
        <v>3221112.0349944453</v>
      </c>
      <c r="S364" s="25">
        <f t="shared" ca="1" si="267"/>
        <v>4954627.929726175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1732809.7386550424</v>
      </c>
      <c r="R365" s="25">
        <f t="array" aca="1" ref="R365" ca="1">INDEX('Lorri 401b'!L:L,MATCH('Retirement Calculator'!A365,'Lorri 401b'!N:N,0),0)</f>
        <v>3214081.2765620742</v>
      </c>
      <c r="S365" s="25">
        <f t="shared" ca="1" si="267"/>
        <v>4946891.0152171161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1732100.6402613688</v>
      </c>
      <c r="R366" s="25">
        <f t="array" aca="1" ref="R366" ca="1">INDEX('Lorri 401b'!L:L,MATCH('Retirement Calculator'!A366,'Lorri 401b'!N:N,0),0)</f>
        <v>3207021.2233029017</v>
      </c>
      <c r="S366" s="25">
        <f t="shared" ca="1" si="267"/>
        <v>4939121.8635642705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1731388.5872910551</v>
      </c>
      <c r="R367" s="25">
        <f t="array" aca="1" ref="R367" ca="1">INDEX('Lorri 401b'!L:L,MATCH('Retirement Calculator'!A367,'Lorri 401b'!N:N,0),0)</f>
        <v>3199931.7531551491</v>
      </c>
      <c r="S367" s="25">
        <f t="shared" ca="1" si="267"/>
        <v>4931320.3404462039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1730673.5674333652</v>
      </c>
      <c r="R368" s="25">
        <f t="array" aca="1" ref="R368" ca="1">INDEX('Lorri 401b'!L:L,MATCH('Retirement Calculator'!A368,'Lorri 401b'!N:N,0),0)</f>
        <v>3192812.7435484477</v>
      </c>
      <c r="S368" s="25">
        <f t="shared" ca="1" si="267"/>
        <v>4923486.3109818129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1729955.5683262681</v>
      </c>
      <c r="R369" s="25">
        <f t="array" aca="1" ref="R369" ca="1">INDEX('Lorri 401b'!L:L,MATCH('Retirement Calculator'!A369,'Lorri 401b'!N:N,0),0)</f>
        <v>3185664.0714017185</v>
      </c>
      <c r="S369" s="25">
        <f t="shared" ca="1" si="267"/>
        <v>4915619.6397279864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1729234.5775562248</v>
      </c>
      <c r="R370" s="25">
        <f t="array" aca="1" ref="R370" ca="1">INDEX('Lorri 401b'!L:L,MATCH('Retirement Calculator'!A370,'Lorri 401b'!N:N,0),0)</f>
        <v>3178485.6131210444</v>
      </c>
      <c r="S370" s="25">
        <f t="shared" ca="1" si="267"/>
        <v>4907720.1906772694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1728510.5826579728</v>
      </c>
      <c r="R371" s="25">
        <f t="array" aca="1" ref="R371" ca="1">INDEX('Lorri 401b'!L:L,MATCH('Retirement Calculator'!A371,'Lorri 401b'!N:N,0),0)</f>
        <v>3171277.2445975342</v>
      </c>
      <c r="S371" s="25">
        <f t="shared" ca="1" si="267"/>
        <v>4899787.827255507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1727783.5711143115</v>
      </c>
      <c r="R372" s="25">
        <f t="array" aca="1" ref="R372" ca="1">INDEX('Lorri 401b'!L:L,MATCH('Retirement Calculator'!A372,'Lorri 401b'!N:N,0),0)</f>
        <v>3164038.841205176</v>
      </c>
      <c r="S372" s="25">
        <f t="shared" ca="1" si="267"/>
        <v>4891822.412319487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1727053.5303558849</v>
      </c>
      <c r="R373" s="25">
        <f t="array" aca="1" ref="R373" ca="1">INDEX('Lorri 401b'!L:L,MATCH('Retirement Calculator'!A373,'Lorri 401b'!N:N,0),0)</f>
        <v>3156770.2777986829</v>
      </c>
      <c r="S373" s="25">
        <f t="shared" ca="1" si="267"/>
        <v>4883823.8081545681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1726320.447760965</v>
      </c>
      <c r="R374" s="25">
        <f t="array" aca="1" ref="R374" ca="1">INDEX('Lorri 401b'!L:L,MATCH('Retirement Calculator'!A374,'Lorri 401b'!N:N,0),0)</f>
        <v>3149471.4287113296</v>
      </c>
      <c r="S374" s="25">
        <f t="shared" ca="1" si="267"/>
        <v>4875791.8764722943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1725584.3106552328</v>
      </c>
      <c r="R375" s="25">
        <f t="array" aca="1" ref="R375" ca="1">INDEX('Lorri 401b'!L:L,MATCH('Retirement Calculator'!A375,'Lorri 401b'!N:N,0),0)</f>
        <v>3142142.1677527791</v>
      </c>
      <c r="S375" s="25">
        <f t="shared" ca="1" si="267"/>
        <v>4867726.4784080116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1724845.1063115601</v>
      </c>
      <c r="R376" s="25">
        <f t="array" aca="1" ref="R376" ca="1">INDEX('Lorri 401b'!L:L,MATCH('Retirement Calculator'!A376,'Lorri 401b'!N:N,0),0)</f>
        <v>3134782.368206901</v>
      </c>
      <c r="S376" s="25">
        <f t="shared" ca="1" si="267"/>
        <v>4859627.4745184612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1724102.8219497888</v>
      </c>
      <c r="R377" s="25">
        <f t="array" aca="1" ref="R377" ca="1">INDEX('Lorri 401b'!L:L,MATCH('Retirement Calculator'!A377,'Lorri 401b'!N:N,0),0)</f>
        <v>3127391.9028295819</v>
      </c>
      <c r="S377" s="25">
        <f t="shared" ca="1" si="267"/>
        <v>4851494.7247793712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1723357.44473651</v>
      </c>
      <c r="R378" s="25">
        <f t="array" aca="1" ref="R378" ca="1">INDEX('Lorri 401b'!L:L,MATCH('Retirement Calculator'!A378,'Lorri 401b'!N:N,0),0)</f>
        <v>3119970.6438465239</v>
      </c>
      <c r="S378" s="25">
        <f t="shared" ca="1" si="267"/>
        <v>4843328.0885830335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1722608.9617848427</v>
      </c>
      <c r="R379" s="25">
        <f t="array" aca="1" ref="R379" ca="1">INDEX('Lorri 401b'!L:L,MATCH('Retirement Calculator'!A379,'Lorri 401b'!N:N,0),0)</f>
        <v>3112518.4629510366</v>
      </c>
      <c r="S379" s="25">
        <f t="shared" ca="1" si="267"/>
        <v>4835127.4247358795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1721857.3601542101</v>
      </c>
      <c r="R380" s="25">
        <f t="array" aca="1" ref="R380" ca="1">INDEX('Lorri 401b'!L:L,MATCH('Retirement Calculator'!A380,'Lorri 401b'!N:N,0),0)</f>
        <v>3105035.231301818</v>
      </c>
      <c r="S380" s="25">
        <f t="shared" ca="1" si="267"/>
        <v>4826892.5914560277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1721102.6268501165</v>
      </c>
      <c r="R381" s="25">
        <f t="array" aca="1" ref="R381" ca="1">INDEX('Lorri 401b'!L:L,MATCH('Retirement Calculator'!A381,'Lorri 401b'!N:N,0),0)</f>
        <v>3097520.8195207277</v>
      </c>
      <c r="S381" s="25">
        <f t="shared" ca="1" si="267"/>
        <v>4818623.4463708438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1720344.7488239226</v>
      </c>
      <c r="R382" s="25">
        <f t="array" aca="1" ref="R382" ca="1">INDEX('Lorri 401b'!L:L,MATCH('Retirement Calculator'!A382,'Lorri 401b'!N:N,0),0)</f>
        <v>3089975.0976905497</v>
      </c>
      <c r="S382" s="25">
        <f t="shared" ca="1" si="267"/>
        <v>4810319.8465144727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1719583.7129726196</v>
      </c>
      <c r="R383" s="25">
        <f t="array" aca="1" ref="R383" ca="1">INDEX('Lorri 401b'!L:L,MATCH('Retirement Calculator'!A383,'Lorri 401b'!N:N,0),0)</f>
        <v>3082397.9353527459</v>
      </c>
      <c r="S383" s="25">
        <f t="shared" ca="1" si="267"/>
        <v>4801981.648325365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1718819.5061386027</v>
      </c>
      <c r="R384" s="25">
        <f t="array" aca="1" ref="R384" ca="1">INDEX('Lorri 401b'!L:L,MATCH('Retirement Calculator'!A384,'Lorri 401b'!N:N,0),0)</f>
        <v>3074789.2015052009</v>
      </c>
      <c r="S384" s="25">
        <f t="shared" ca="1" si="267"/>
        <v>4793608.7076438032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1718052.1151094441</v>
      </c>
      <c r="R385" s="25">
        <f t="array" aca="1" ref="R385" ca="1">INDEX('Lorri 401b'!L:L,MATCH('Retirement Calculator'!A385,'Lorri 401b'!N:N,0),0)</f>
        <v>3067148.764599958</v>
      </c>
      <c r="S385" s="25">
        <f t="shared" ca="1" si="267"/>
        <v>4785200.8797094021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1717281.5266176639</v>
      </c>
      <c r="R386" s="25">
        <f t="array" aca="1" ref="R386" ca="1">INDEX('Lorri 401b'!L:L,MATCH('Retirement Calculator'!A386,'Lorri 401b'!N:N,0),0)</f>
        <v>3059476.4925409434</v>
      </c>
      <c r="S386" s="25">
        <f t="shared" ca="1" si="267"/>
        <v>4776758.0191586073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1716507.7273405013</v>
      </c>
      <c r="R387" s="25">
        <f t="array" aca="1" ref="R387" ca="1">INDEX('Lorri 401b'!L:L,MATCH('Retirement Calculator'!A387,'Lorri 401b'!N:N,0),0)</f>
        <v>3051772.2526816828</v>
      </c>
      <c r="S387" s="25">
        <f t="shared" ca="1" si="267"/>
        <v>4768279.9800221846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1715730.7038996839</v>
      </c>
      <c r="R388" s="25">
        <f t="array" aca="1" ref="R388" ca="1">INDEX('Lorri 401b'!L:L,MATCH('Retirement Calculator'!A388,'Lorri 401b'!N:N,0),0)</f>
        <v>3044035.9118230087</v>
      </c>
      <c r="S388" s="25">
        <f t="shared" ca="1" si="267"/>
        <v>4759766.6157226926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1714950.4428611964</v>
      </c>
      <c r="R389" s="25">
        <f t="array" aca="1" ref="R389" ca="1">INDEX('Lorri 401b'!L:L,MATCH('Retirement Calculator'!A389,'Lorri 401b'!N:N,0),0)</f>
        <v>3036267.3362107566</v>
      </c>
      <c r="S389" s="25">
        <f t="shared" ca="1" si="267"/>
        <v>4751217.7790719531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1714166.9307350486</v>
      </c>
      <c r="R390" s="25">
        <f t="array" aca="1" ref="R390" ca="1">INDEX('Lorri 401b'!L:L,MATCH('Retirement Calculator'!A390,'Lorri 401b'!N:N,0),0)</f>
        <v>3028466.3915334535</v>
      </c>
      <c r="S390" s="25">
        <f t="shared" ca="1" si="267"/>
        <v>4742633.3222685019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1713380.1539750418</v>
      </c>
      <c r="R391" s="25">
        <f t="array" aca="1" ref="R391" ca="1">INDEX('Lorri 401b'!L:L,MATCH('Retirement Calculator'!A391,'Lorri 401b'!N:N,0),0)</f>
        <v>3020632.9429199952</v>
      </c>
      <c r="S391" s="25">
        <f t="shared" ca="1" si="267"/>
        <v>4734013.0968950372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1712590.098978535</v>
      </c>
      <c r="R392" s="25">
        <f t="array" aca="1" ref="R392" ca="1">INDEX('Lorri 401b'!L:L,MATCH('Retirement Calculator'!A392,'Lorri 401b'!N:N,0),0)</f>
        <v>3012766.8549373141</v>
      </c>
      <c r="S392" s="25">
        <f t="shared" ca="1" si="267"/>
        <v>4725356.9539158493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1711796.7520862094</v>
      </c>
      <c r="R393" s="25">
        <f t="array" aca="1" ref="R393" ca="1">INDEX('Lorri 401b'!L:L,MATCH('Retirement Calculator'!A393,'Lorri 401b'!N:N,0),0)</f>
        <v>3004867.9915880384</v>
      </c>
      <c r="S393" s="25">
        <f t="shared" ca="1" si="267"/>
        <v>4716664.7436742475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1711000.0995818325</v>
      </c>
      <c r="R394" s="25">
        <f t="array" aca="1" ref="R394" ca="1">INDEX('Lorri 401b'!L:L,MATCH('Retirement Calculator'!A394,'Lorri 401b'!N:N,0),0)</f>
        <v>2996936.2163081407</v>
      </c>
      <c r="S394" s="25">
        <f t="shared" ca="1" si="267"/>
        <v>4707936.3158899732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1710200.1276920207</v>
      </c>
      <c r="R395" s="25">
        <f t="array" aca="1" ref="R395" ca="1">INDEX('Lorri 401b'!L:L,MATCH('Retirement Calculator'!A395,'Lorri 401b'!N:N,0),0)</f>
        <v>2988971.3919645767</v>
      </c>
      <c r="S395" s="25">
        <f t="shared" ca="1" si="267"/>
        <v>4699171.5196565976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1709396.8225860014</v>
      </c>
      <c r="R396" s="25">
        <f t="array" aca="1" ref="R396" ca="1">INDEX('Lorri 401b'!L:L,MATCH('Retirement Calculator'!A396,'Lorri 401b'!N:N,0),0)</f>
        <v>2980973.3808529144</v>
      </c>
      <c r="S396" s="25">
        <f t="shared" ca="1" si="267"/>
        <v>4690370.2034389153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1708590.1703753734</v>
      </c>
      <c r="R397" s="25">
        <f t="array" aca="1" ref="R397" ca="1">INDEX('Lorri 401b'!L:L,MATCH('Retirement Calculator'!A397,'Lorri 401b'!N:N,0),0)</f>
        <v>2972942.0446949536</v>
      </c>
      <c r="S397" s="25">
        <f t="shared" ca="1" si="267"/>
        <v>4681532.2150703268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1707780.157113868</v>
      </c>
      <c r="R398" s="25">
        <f t="array" aca="1" ref="R398" ca="1">INDEX('Lorri 401b'!L:L,MATCH('Retirement Calculator'!A398,'Lorri 401b'!N:N,0),0)</f>
        <v>2964877.2446363345</v>
      </c>
      <c r="S398" s="25">
        <f t="shared" ca="1" si="267"/>
        <v>4672657.4017502023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1706966.7687971063</v>
      </c>
      <c r="R399" s="25">
        <f t="array" aca="1" ref="R399" ca="1">INDEX('Lorri 401b'!L:L,MATCH('Retirement Calculator'!A399,'Lorri 401b'!N:N,0),0)</f>
        <v>2956778.8412441378</v>
      </c>
      <c r="S399" s="25">
        <f t="shared" ca="1" si="267"/>
        <v>4663745.610041244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1706149.9913623582</v>
      </c>
      <c r="R400" s="25">
        <f t="array" aca="1" ref="R400" ca="1">INDEX('Lorri 401b'!L:L,MATCH('Retirement Calculator'!A400,'Lorri 401b'!N:N,0),0)</f>
        <v>2948646.6945044738</v>
      </c>
      <c r="S400" s="25">
        <f t="shared" ca="1" si="267"/>
        <v>4654796.6858668318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1705329.8106882987</v>
      </c>
      <c r="R401" s="25">
        <f t="array" aca="1" ref="R401" ca="1">INDEX('Lorri 401b'!L:L,MATCH('Retirement Calculator'!A401,'Lorri 401b'!N:N,0),0)</f>
        <v>2940480.6638200614</v>
      </c>
      <c r="S401" s="25">
        <f t="shared" ca="1" si="267"/>
        <v>4645810.47450836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1704506.2125947638</v>
      </c>
      <c r="R402" s="25">
        <f t="array" aca="1" ref="R402" ca="1">INDEX('Lorri 401b'!L:L,MATCH('Retirement Calculator'!A402,'Lorri 401b'!N:N,0),0)</f>
        <v>2932280.608007797</v>
      </c>
      <c r="S402" s="25">
        <f t="shared" ca="1" si="267"/>
        <v>4636786.8206025604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1703679.1828425059</v>
      </c>
      <c r="R403" s="25">
        <f t="array" aca="1" ref="R403" ca="1">INDEX('Lorri 401b'!L:L,MATCH('Retirement Calculator'!A403,'Lorri 401b'!N:N,0),0)</f>
        <v>2924046.385296315</v>
      </c>
      <c r="S403" s="25">
        <f t="shared" ca="1" si="267"/>
        <v>4627725.5681388211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1702848.7071329469</v>
      </c>
      <c r="R404" s="25">
        <f t="array" aca="1" ref="R404" ca="1">INDEX('Lorri 401b'!L:L,MATCH('Retirement Calculator'!A404,'Lorri 401b'!N:N,0),0)</f>
        <v>2915777.8533235351</v>
      </c>
      <c r="S404" s="25">
        <f t="shared" ca="1" si="267"/>
        <v>4618626.5604564818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1702014.7711079314</v>
      </c>
      <c r="R405" s="25">
        <f t="array" aca="1" ref="R405" ca="1">INDEX('Lorri 401b'!L:L,MATCH('Retirement Calculator'!A405,'Lorri 401b'!N:N,0),0)</f>
        <v>2907474.8691342021</v>
      </c>
      <c r="S405" s="25">
        <f t="shared" ca="1" si="267"/>
        <v>4609489.6402421333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1701177.3603494782</v>
      </c>
      <c r="R406" s="25">
        <f t="array" aca="1" ref="R406" ca="1">INDEX('Lorri 401b'!L:L,MATCH('Retirement Calculator'!A406,'Lorri 401b'!N:N,0),0)</f>
        <v>2899137.2891774136</v>
      </c>
      <c r="S406" s="25">
        <f t="shared" ca="1" si="267"/>
        <v>4600314.6495268922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1700336.4603795316</v>
      </c>
      <c r="R407" s="25">
        <f t="array" aca="1" ref="R407" ca="1">INDEX('Lorri 401b'!L:L,MATCH('Retirement Calculator'!A407,'Lorri 401b'!N:N,0),0)</f>
        <v>2890764.9693041383</v>
      </c>
      <c r="S407" s="25">
        <f t="shared" ca="1" si="267"/>
        <v>4591101.4296836704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1699492.0566597101</v>
      </c>
      <c r="R408" s="25">
        <f t="array" aca="1" ref="R408" ca="1">INDEX('Lorri 401b'!L:L,MATCH('Retirement Calculator'!A408,'Lorri 401b'!N:N,0),0)</f>
        <v>2882357.7647647243</v>
      </c>
      <c r="S408" s="25">
        <f t="shared" ca="1" si="267"/>
        <v>4581849.821424434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1698644.134591056</v>
      </c>
      <c r="R409" s="25">
        <f t="array" aca="1" ref="R409" ca="1">INDEX('Lorri 401b'!L:L,MATCH('Retirement Calculator'!A409,'Lorri 401b'!N:N,0),0)</f>
        <v>2873915.5302063962</v>
      </c>
      <c r="S409" s="25">
        <f t="shared" ca="1" si="267"/>
        <v>4572559.6647974523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1697792.6795137827</v>
      </c>
      <c r="R410" s="25">
        <f t="array" aca="1" ref="R410" ca="1">INDEX('Lorri 401b'!L:L,MATCH('Retirement Calculator'!A410,'Lorri 401b'!N:N,0),0)</f>
        <v>2865438.1196707417</v>
      </c>
      <c r="S410" s="25">
        <f t="shared" ca="1" si="267"/>
        <v>4563230.7991845245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1696937.6767070207</v>
      </c>
      <c r="R411" s="25">
        <f t="array" aca="1" ref="R411" ca="1">INDEX('Lorri 401b'!L:L,MATCH('Retirement Calculator'!A411,'Lorri 401b'!N:N,0),0)</f>
        <v>2856925.3865911886</v>
      </c>
      <c r="S411" s="25">
        <f t="shared" ca="1" si="267"/>
        <v>4553863.0632982096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1696079.1113885639</v>
      </c>
      <c r="R412" s="25">
        <f t="array" aca="1" ref="R412" ca="1">INDEX('Lorri 401b'!L:L,MATCH('Retirement Calculator'!A412,'Lorri 401b'!N:N,0),0)</f>
        <v>2848377.1837904705</v>
      </c>
      <c r="S412" s="25">
        <f t="shared" ca="1" si="267"/>
        <v>4544456.2951790346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1695216.9687146135</v>
      </c>
      <c r="R413" s="25">
        <f t="array" aca="1" ref="R413" ca="1">INDEX('Lorri 401b'!L:L,MATCH('Retirement Calculator'!A413,'Lorri 401b'!N:N,0),0)</f>
        <v>2839793.3634780827</v>
      </c>
      <c r="S413" s="25">
        <f t="shared" ca="1" si="267"/>
        <v>4535010.3321926966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1694351.2337795217</v>
      </c>
      <c r="R414" s="25">
        <f t="array" aca="1" ref="R414" ca="1">INDEX('Lorri 401b'!L:L,MATCH('Retirement Calculator'!A414,'Lorri 401b'!N:N,0),0)</f>
        <v>2831173.7772477269</v>
      </c>
      <c r="S414" s="25">
        <f t="shared" ca="1" si="267"/>
        <v>4525525.0110272486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1693481.8916155335</v>
      </c>
      <c r="R415" s="25">
        <f t="array" aca="1" ref="R415" ca="1">INDEX('Lorri 401b'!L:L,MATCH('Retirement Calculator'!A415,'Lorri 401b'!N:N,0),0)</f>
        <v>2822518.2760747448</v>
      </c>
      <c r="S415" s="25">
        <f t="shared" ca="1" si="267"/>
        <v>4516000.167690278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1692608.9271925287</v>
      </c>
      <c r="R416" s="25">
        <f t="array" aca="1" ref="R416" ca="1">INDEX('Lorri 401b'!L:L,MATCH('Retirement Calculator'!A416,'Lorri 401b'!N:N,0),0)</f>
        <v>2813826.7103135418</v>
      </c>
      <c r="S416" s="25">
        <f t="shared" ca="1" si="267"/>
        <v>4506435.6375060705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1691732.3254177615</v>
      </c>
      <c r="R417" s="25">
        <f t="array" aca="1" ref="R417" ca="1">INDEX('Lorri 401b'!L:L,MATCH('Retirement Calculator'!A417,'Lorri 401b'!N:N,0),0)</f>
        <v>2805098.9296950004</v>
      </c>
      <c r="S417" s="25">
        <f t="shared" ca="1" si="267"/>
        <v>4496831.2551127616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1690852.0711355994</v>
      </c>
      <c r="R418" s="25">
        <f t="array" aca="1" ref="R418" ca="1">INDEX('Lorri 401b'!L:L,MATCH('Retirement Calculator'!A418,'Lorri 401b'!N:N,0),0)</f>
        <v>2796334.7833238817</v>
      </c>
      <c r="S418" s="25">
        <f t="shared" ca="1" si="267"/>
        <v>4487186.8544594813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1689968.1491272615</v>
      </c>
      <c r="R419" s="25">
        <f t="array" aca="1" ref="R419" ca="1">INDEX('Lorri 401b'!L:L,MATCH('Retirement Calculator'!A419,'Lorri 401b'!N:N,0),0)</f>
        <v>2787534.1196762165</v>
      </c>
      <c r="S419" s="25">
        <f t="shared" ca="1" si="267"/>
        <v>4477502.2688034782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1689080.5441105557</v>
      </c>
      <c r="R420" s="25">
        <f t="array" aca="1" ref="R420" ca="1">INDEX('Lorri 401b'!L:L,MATCH('Retirement Calculator'!A420,'Lorri 401b'!N:N,0),0)</f>
        <v>2778696.7865966861</v>
      </c>
      <c r="S420" s="25">
        <f t="shared" ca="1" si="267"/>
        <v>4467777.3307072418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1688189.2407396135</v>
      </c>
      <c r="R421" s="25">
        <f t="array" aca="1" ref="R421" ca="1">INDEX('Lorri 401b'!L:L,MATCH('Retirement Calculator'!A421,'Lorri 401b'!N:N,0),0)</f>
        <v>2769822.6312959911</v>
      </c>
      <c r="S421" s="25">
        <f t="shared" ca="1" si="267"/>
        <v>4458011.8720356049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1687294.2236046258</v>
      </c>
      <c r="R422" s="25">
        <f t="array" aca="1" ref="R422" ca="1">INDEX('Lorri 401b'!L:L,MATCH('Retirement Calculator'!A422,'Lorri 401b'!N:N,0),0)</f>
        <v>2760911.5003482099</v>
      </c>
      <c r="S422" s="25">
        <f t="shared" ca="1" si="267"/>
        <v>4448205.7239528354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1686395.4772315756</v>
      </c>
      <c r="R423" s="25">
        <f t="array" aca="1" ref="R423" ca="1">INDEX('Lorri 401b'!L:L,MATCH('Retirement Calculator'!A423,'Lorri 401b'!N:N,0),0)</f>
        <v>2751963.2396881464</v>
      </c>
      <c r="S423" s="25">
        <f t="shared" ca="1" si="267"/>
        <v>4438358.716919722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1685492.9860819711</v>
      </c>
      <c r="R424" s="25">
        <f t="array" aca="1" ref="R424" ca="1">INDEX('Lorri 401b'!L:L,MATCH('Retirement Calculator'!A424,'Lorri 401b'!N:N,0),0)</f>
        <v>2742977.694608666</v>
      </c>
      <c r="S424" s="25">
        <f t="shared" ca="1" si="267"/>
        <v>4428470.6806906369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1684586.7345525764</v>
      </c>
      <c r="R425" s="25">
        <f t="array" aca="1" ref="R425" ca="1">INDEX('Lorri 401b'!L:L,MATCH('Retirement Calculator'!A425,'Lorri 401b'!N:N,0),0)</f>
        <v>2733954.7097580209</v>
      </c>
      <c r="S425" s="25">
        <f t="shared" ca="1" si="267"/>
        <v>4418541.4443105971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1683676.7069751427</v>
      </c>
      <c r="R426" s="25">
        <f t="array" aca="1" ref="R426" ca="1">INDEX('Lorri 401b'!L:L,MATCH('Retirement Calculator'!A426,'Lorri 401b'!N:N,0),0)</f>
        <v>2724894.1291371649</v>
      </c>
      <c r="S426" s="25">
        <f t="shared" ca="1" si="267"/>
        <v>4408570.8361123074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1682762.8876161363</v>
      </c>
      <c r="R427" s="25">
        <f t="array" aca="1" ref="R427" ca="1">INDEX('Lorri 401b'!L:L,MATCH('Retirement Calculator'!A427,'Lorri 401b'!N:N,0),0)</f>
        <v>2715795.7960970551</v>
      </c>
      <c r="S427" s="25">
        <f t="shared" ca="1" si="267"/>
        <v>4398558.6837131912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1681845.2606764673</v>
      </c>
      <c r="R428" s="25">
        <f t="array" aca="1" ref="R428" ca="1">INDEX('Lorri 401b'!L:L,MATCH('Retirement Calculator'!A428,'Lorri 401b'!N:N,0),0)</f>
        <v>2706659.5533359451</v>
      </c>
      <c r="S428" s="25">
        <f t="shared" ca="1" si="267"/>
        <v>4388504.814012412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1680923.8102912165</v>
      </c>
      <c r="R429" s="25">
        <f t="array" aca="1" ref="R429" ca="1">INDEX('Lorri 401b'!L:L,MATCH('Retirement Calculator'!A429,'Lorri 401b'!N:N,0),0)</f>
        <v>2697485.2428966635</v>
      </c>
      <c r="S429" s="25">
        <f t="shared" ca="1" si="267"/>
        <v>4378409.0531878797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1679998.5205293605</v>
      </c>
      <c r="R430" s="25">
        <f t="array" aca="1" ref="R430" ca="1">INDEX('Lorri 401b'!L:L,MATCH('Retirement Calculator'!A430,'Lorri 401b'!N:N,0),0)</f>
        <v>2688272.7061638851</v>
      </c>
      <c r="S430" s="25">
        <f t="shared" ca="1" si="267"/>
        <v>4368271.2266932456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1679069.3753934966</v>
      </c>
      <c r="R431" s="25">
        <f t="array" aca="1" ref="R431" ca="1">INDEX('Lorri 401b'!L:L,MATCH('Retirement Calculator'!A431,'Lorri 401b'!N:N,0),0)</f>
        <v>2679021.7838613866</v>
      </c>
      <c r="S431" s="25">
        <f t="shared" ca="1" si="267"/>
        <v>4358091.1592548834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1678136.3588195667</v>
      </c>
      <c r="R432" s="25">
        <f t="array" aca="1" ref="R432" ca="1">INDEX('Lorri 401b'!L:L,MATCH('Retirement Calculator'!A432,'Lorri 401b'!N:N,0),0)</f>
        <v>2669732.3160492945</v>
      </c>
      <c r="S432" s="25">
        <f t="shared" ca="1" si="267"/>
        <v>4347868.6748688612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1677199.4546765788</v>
      </c>
      <c r="R433" s="25">
        <f t="array" aca="1" ref="R433" ca="1">INDEX('Lorri 401b'!L:L,MATCH('Retirement Calculator'!A433,'Lorri 401b'!N:N,0),0)</f>
        <v>2660404.1421213187</v>
      </c>
      <c r="S433" s="25">
        <f t="shared" ca="1" si="267"/>
        <v>4337603.5967978975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1676258.6467663283</v>
      </c>
      <c r="R434" s="25">
        <f t="array" aca="1" ref="R434" ca="1">INDEX('Lorri 401b'!L:L,MATCH('Retirement Calculator'!A434,'Lorri 401b'!N:N,0),0)</f>
        <v>2651037.1008019764</v>
      </c>
      <c r="S434" s="25">
        <f t="shared" ca="1" si="267"/>
        <v>4327295.7475683047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1675313.9188231186</v>
      </c>
      <c r="R435" s="25">
        <f t="array" aca="1" ref="R435" ca="1">INDEX('Lorri 401b'!L:L,MATCH('Retirement Calculator'!A435,'Lorri 401b'!N:N,0),0)</f>
        <v>2641631.0301438035</v>
      </c>
      <c r="S435" s="25">
        <f t="shared" ca="1" si="267"/>
        <v>4316944.9489669222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1674365.2545134788</v>
      </c>
      <c r="R436" s="25">
        <f t="array" aca="1" ref="R436" ca="1">INDEX('Lorri 401b'!L:L,MATCH('Retirement Calculator'!A436,'Lorri 401b'!N:N,0),0)</f>
        <v>2632185.7675245549</v>
      </c>
      <c r="S436" s="25">
        <f t="shared" ca="1" si="267"/>
        <v>4306551.0220380332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1673412.6374358821</v>
      </c>
      <c r="R437" s="25">
        <f t="array" aca="1" ref="R437" ca="1">INDEX('Lorri 401b'!L:L,MATCH('Retirement Calculator'!A437,'Lorri 401b'!N:N,0),0)</f>
        <v>2622701.1496443925</v>
      </c>
      <c r="S437" s="25">
        <f t="shared" ca="1" si="267"/>
        <v>4296113.7870802749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1672456.0511204621</v>
      </c>
      <c r="R438" s="25">
        <f t="array" aca="1" ref="R438" ca="1">INDEX('Lorri 401b'!L:L,MATCH('Retirement Calculator'!A438,'Lorri 401b'!N:N,0),0)</f>
        <v>2613177.012523063</v>
      </c>
      <c r="S438" s="25">
        <f t="shared" ca="1" si="267"/>
        <v>4285633.0636435254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1671495.4790287279</v>
      </c>
      <c r="R439" s="25">
        <f t="array" aca="1" ref="R439" ca="1">INDEX('Lorri 401b'!L:L,MATCH('Retirement Calculator'!A439,'Lorri 401b'!N:N,0),0)</f>
        <v>2603613.1914970614</v>
      </c>
      <c r="S439" s="25">
        <f t="shared" ca="1" si="267"/>
        <v>4275108.6705257893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1670530.9045532781</v>
      </c>
      <c r="R440" s="25">
        <f t="array" aca="1" ref="R440" ca="1">INDEX('Lorri 401b'!L:L,MATCH('Retirement Calculator'!A440,'Lorri 401b'!N:N,0),0)</f>
        <v>2594009.5212167846</v>
      </c>
      <c r="S440" s="25">
        <f t="shared" ca="1" si="267"/>
        <v>4264540.425770063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1669562.311017514</v>
      </c>
      <c r="R441" s="25">
        <f t="array" aca="1" ref="R441" ca="1">INDEX('Lorri 401b'!L:L,MATCH('Retirement Calculator'!A441,'Lorri 401b'!N:N,0),0)</f>
        <v>2584365.8356436733</v>
      </c>
      <c r="S441" s="25">
        <f t="shared" ca="1" si="267"/>
        <v>4253928.1466611875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1668589.6816753508</v>
      </c>
      <c r="R442" s="25">
        <f t="array" aca="1" ref="R442" ca="1">INDEX('Lorri 401b'!L:L,MATCH('Retirement Calculator'!A442,'Lorri 401b'!N:N,0),0)</f>
        <v>2574681.9680473409</v>
      </c>
      <c r="S442" s="25">
        <f t="shared" ca="1" si="267"/>
        <v>4243271.6497226916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1667612.9997109286</v>
      </c>
      <c r="R443" s="25">
        <f t="array" aca="1" ref="R443" ca="1">INDEX('Lorri 401b'!L:L,MATCH('Retirement Calculator'!A443,'Lorri 401b'!N:N,0),0)</f>
        <v>2564957.7510026903</v>
      </c>
      <c r="S443" s="25">
        <f t="shared" ca="1" si="267"/>
        <v>4232570.7507136185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1666632.2482383214</v>
      </c>
      <c r="R444" s="25">
        <f t="array" aca="1" ref="R444" ca="1">INDEX('Lorri 401b'!L:L,MATCH('Retirement Calculator'!A444,'Lorri 401b'!N:N,0),0)</f>
        <v>2555193.0163870202</v>
      </c>
      <c r="S444" s="25">
        <f t="shared" ca="1" si="267"/>
        <v>4221825.2646253416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1665647.4103012448</v>
      </c>
      <c r="R445" s="25">
        <f t="array" aca="1" ref="R445" ca="1">INDEX('Lorri 401b'!L:L,MATCH('Retirement Calculator'!A445,'Lorri 401b'!N:N,0),0)</f>
        <v>2545387.5953771183</v>
      </c>
      <c r="S445" s="25">
        <f t="shared" ca="1" si="267"/>
        <v>4211035.0056783631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1664658.4688727639</v>
      </c>
      <c r="R446" s="25">
        <f t="array" aca="1" ref="R446" ca="1">INDEX('Lorri 401b'!L:L,MATCH('Retirement Calculator'!A446,'Lorri 401b'!N:N,0),0)</f>
        <v>2535541.3184463419</v>
      </c>
      <c r="S446" s="25">
        <f t="shared" ca="1" si="267"/>
        <v>4200199.787319106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1663665.4068549976</v>
      </c>
      <c r="R447" s="25">
        <f t="array" aca="1" ref="R447" ca="1">INDEX('Lorri 401b'!L:L,MATCH('Retirement Calculator'!A447,'Lorri 401b'!N:N,0),0)</f>
        <v>2525654.0153616872</v>
      </c>
      <c r="S447" s="25">
        <f t="shared" ca="1" si="267"/>
        <v>4189319.4222166846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1662668.2070788241</v>
      </c>
      <c r="R448" s="25">
        <f t="array" aca="1" ref="R448" ca="1">INDEX('Lorri 401b'!L:L,MATCH('Retirement Calculator'!A448,'Lorri 401b'!N:N,0),0)</f>
        <v>2515725.5151808462</v>
      </c>
      <c r="S448" s="25">
        <f t="shared" ca="1" si="267"/>
        <v>4178393.7222596705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1661666.8523035829</v>
      </c>
      <c r="R449" s="25">
        <f t="array" aca="1" ref="R449" ca="1">INDEX('Lorri 401b'!L:L,MATCH('Retirement Calculator'!A449,'Lorri 401b'!N:N,0),0)</f>
        <v>2505755.6462492519</v>
      </c>
      <c r="S449" s="25">
        <f t="shared" ca="1" si="267"/>
        <v>4167422.4985528346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1660661.3252167783</v>
      </c>
      <c r="R450" s="25">
        <f t="array" aca="1" ref="R450" ca="1">INDEX('Lorri 401b'!L:L,MATCH('Retirement Calculator'!A450,'Lorri 401b'!N:N,0),0)</f>
        <v>2495744.2361971093</v>
      </c>
      <c r="S450" s="25">
        <f t="shared" ca="1" si="267"/>
        <v>4156405.5614138879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1659651.6084337789</v>
      </c>
      <c r="R451" s="25">
        <f t="array" aca="1" ref="R451" ca="1">INDEX('Lorri 401b'!L:L,MATCH('Retirement Calculator'!A451,'Lorri 401b'!N:N,0),0)</f>
        <v>2485691.111936416</v>
      </c>
      <c r="S451" s="25">
        <f t="shared" ca="1" si="267"/>
        <v>4145342.7203701949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1658637.6844975168</v>
      </c>
      <c r="R452" s="25">
        <f t="array" aca="1" ref="R452" ca="1">INDEX('Lorri 401b'!L:L,MATCH('Retirement Calculator'!A452,'Lorri 401b'!N:N,0),0)</f>
        <v>2475596.09965797</v>
      </c>
      <c r="S452" s="25">
        <f t="shared" ca="1" si="267"/>
        <v>4134233.7841554871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1657619.535878187</v>
      </c>
      <c r="R453" s="25">
        <f t="array" aca="1" ref="R453" ca="1">INDEX('Lorri 401b'!L:L,MATCH('Retirement Calculator'!A453,'Lorri 401b'!N:N,0),0)</f>
        <v>2465459.0248283637</v>
      </c>
      <c r="S453" s="25">
        <f t="shared" ca="1" si="267"/>
        <v>4123078.5607065507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1656597.1449729432</v>
      </c>
      <c r="R454" s="25">
        <f t="array" aca="1" ref="R454" ca="1">INDEX('Lorri 401b'!L:L,MATCH('Retirement Calculator'!A454,'Lorri 401b'!N:N,0),0)</f>
        <v>2455279.7121869675</v>
      </c>
      <c r="S454" s="25">
        <f t="shared" ca="1" si="267"/>
        <v>4111876.8571599107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1655570.4941055945</v>
      </c>
      <c r="R455" s="25">
        <f t="array" aca="1" ref="R455" ca="1">INDEX('Lorri 401b'!L:L,MATCH('Retirement Calculator'!A455,'Lorri 401b'!N:N,0),0)</f>
        <v>2445057.9857428987</v>
      </c>
      <c r="S455" s="25">
        <f t="shared" ca="1" si="267"/>
        <v>4100628.4798484929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1654539.5655262982</v>
      </c>
      <c r="R456" s="25">
        <f t="array" aca="1" ref="R456" ca="1">INDEX('Lorri 401b'!L:L,MATCH('Retirement Calculator'!A456,'Lorri 401b'!N:N,0),0)</f>
        <v>2434793.6687719794</v>
      </c>
      <c r="S456" s="25">
        <f t="shared" ca="1" si="267"/>
        <v>4089333.2342982776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1653504.3414112551</v>
      </c>
      <c r="R457" s="25">
        <f t="array" aca="1" ref="R457" ca="1">INDEX('Lorri 401b'!L:L,MATCH('Retirement Calculator'!A457,'Lorri 401b'!N:N,0),0)</f>
        <v>2424486.5838136813</v>
      </c>
      <c r="S457" s="25">
        <f t="shared" ca="1" si="267"/>
        <v>4077990.9252249366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1652464.8038623992</v>
      </c>
      <c r="R458" s="25">
        <f t="array" aca="1" ref="R458" ca="1">INDEX('Lorri 401b'!L:L,MATCH('Retirement Calculator'!A458,'Lorri 401b'!N:N,0),0)</f>
        <v>2414136.5526680569</v>
      </c>
      <c r="S458" s="25">
        <f t="shared" ca="1" si="267"/>
        <v>4066601.3565304559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1651420.9349070897</v>
      </c>
      <c r="R459" s="25">
        <f t="array" aca="1" ref="R459" ca="1">INDEX('Lorri 401b'!L:L,MATCH('Retirement Calculator'!A459,'Lorri 401b'!N:N,0),0)</f>
        <v>2403743.3963926593</v>
      </c>
      <c r="S459" s="25">
        <f t="shared" ca="1" si="267"/>
        <v>4055164.3312997492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1650372.7164977998</v>
      </c>
      <c r="R460" s="25">
        <f t="array" aca="1" ref="R460" ca="1">INDEX('Lorri 401b'!L:L,MATCH('Retirement Calculator'!A460,'Lorri 401b'!N:N,0),0)</f>
        <v>2393306.9352994473</v>
      </c>
      <c r="S460" s="25">
        <f t="shared" ca="1" si="267"/>
        <v>4043679.6517972471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1649320.1305118045</v>
      </c>
      <c r="R461" s="25">
        <f t="array" aca="1" ref="R461" ca="1">INDEX('Lorri 401b'!L:L,MATCH('Retirement Calculator'!A461,'Lorri 401b'!N:N,0),0)</f>
        <v>2382826.9889516803</v>
      </c>
      <c r="S461" s="25">
        <f t="shared" ca="1" si="267"/>
        <v>4032147.1194634847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1648263.1587508675</v>
      </c>
      <c r="R462" s="25">
        <f t="array" aca="1" ref="R462" ca="1">INDEX('Lorri 401b'!L:L,MATCH('Retirement Calculator'!A462,'Lorri 401b'!N:N,0),0)</f>
        <v>2372303.3761607977</v>
      </c>
      <c r="S462" s="25">
        <f t="shared" ca="1" si="267"/>
        <v>4020566.5349116651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1647201.7829409265</v>
      </c>
      <c r="R463" s="25">
        <f t="array" aca="1" ref="R463" ca="1">INDEX('Lorri 401b'!L:L,MATCH('Retirement Calculator'!A463,'Lorri 401b'!N:N,0),0)</f>
        <v>2361735.9149832865</v>
      </c>
      <c r="S463" s="25">
        <f t="shared" ca="1" si="267"/>
        <v>4008937.697924213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1646135.9847317776</v>
      </c>
      <c r="R464" s="25">
        <f t="array" aca="1" ref="R464" ca="1">INDEX('Lorri 401b'!L:L,MATCH('Retirement Calculator'!A464,'Lorri 401b'!N:N,0),0)</f>
        <v>2351124.4227175359</v>
      </c>
      <c r="S464" s="25">
        <f t="shared" ca="1" si="267"/>
        <v>3997260.4074493134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1645065.7456967572</v>
      </c>
      <c r="R465" s="25">
        <f t="array" aca="1" ref="R465" ca="1">INDEX('Lorri 401b'!L:L,MATCH('Retirement Calculator'!A465,'Lorri 401b'!N:N,0),0)</f>
        <v>2340468.7159006777</v>
      </c>
      <c r="S465" s="25">
        <f t="shared" ca="1" si="267"/>
        <v>3985534.4615974352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1643991.0473324242</v>
      </c>
      <c r="R466" s="25">
        <f t="array" aca="1" ref="R466" ca="1">INDEX('Lorri 401b'!L:L,MATCH('Retirement Calculator'!A466,'Lorri 401b'!N:N,0),0)</f>
        <v>2329768.6103054159</v>
      </c>
      <c r="S466" s="25">
        <f t="shared" ca="1" si="267"/>
        <v>3973759.6576378401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1642911.8710582398</v>
      </c>
      <c r="R467" s="25">
        <f t="array" aca="1" ref="R467" ca="1">INDEX('Lorri 401b'!L:L,MATCH('Retirement Calculator'!A467,'Lorri 401b'!N:N,0),0)</f>
        <v>2319023.9209368406</v>
      </c>
      <c r="S467" s="25">
        <f t="shared" ca="1" si="267"/>
        <v>3961935.7919950802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1641828.1982162464</v>
      </c>
      <c r="R468" s="25">
        <f t="array" aca="1" ref="R468" ca="1">INDEX('Lorri 401b'!L:L,MATCH('Retirement Calculator'!A468,'Lorri 401b'!N:N,0),0)</f>
        <v>2308234.4620292294</v>
      </c>
      <c r="S468" s="25">
        <f t="shared" ca="1" si="267"/>
        <v>3950062.6602454758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1640740.0100707447</v>
      </c>
      <c r="R469" s="25">
        <f t="array" aca="1" ref="R469" ca="1">INDEX('Lorri 401b'!L:L,MATCH('Retirement Calculator'!A469,'Lorri 401b'!N:N,0),0)</f>
        <v>2297400.0470428364</v>
      </c>
      <c r="S469" s="25">
        <f t="shared" ca="1" si="267"/>
        <v>3938140.0571135813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1639647.2878079698</v>
      </c>
      <c r="R470" s="25">
        <f t="array" aca="1" ref="R470" ca="1">INDEX('Lorri 401b'!L:L,MATCH('Retirement Calculator'!A470,'Lorri 401b'!N:N,0),0)</f>
        <v>2286520.4886606671</v>
      </c>
      <c r="S470" s="25">
        <f t="shared" ca="1" si="267"/>
        <v>3926167.7764686369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1638550.0125357669</v>
      </c>
      <c r="R471" s="25">
        <f t="array" aca="1" ref="R471" ca="1">INDEX('Lorri 401b'!L:L,MATCH('Retirement Calculator'!A471,'Lorri 401b'!N:N,0),0)</f>
        <v>2275595.5987852388</v>
      </c>
      <c r="S471" s="25">
        <f t="shared" ca="1" si="267"/>
        <v>3914145.611321006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1637448.1652832632</v>
      </c>
      <c r="R472" s="25">
        <f t="array" aca="1" ref="R472" ca="1">INDEX('Lorri 401b'!L:L,MATCH('Retirement Calculator'!A472,'Lorri 401b'!N:N,0),0)</f>
        <v>2264625.1885353294</v>
      </c>
      <c r="S472" s="25">
        <f t="shared" ca="1" si="267"/>
        <v>3902073.3538185926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1636341.7270005406</v>
      </c>
      <c r="R473" s="25">
        <f t="array" aca="1" ref="R473" ca="1">INDEX('Lorri 401b'!L:L,MATCH('Retirement Calculator'!A473,'Lorri 401b'!N:N,0),0)</f>
        <v>2253609.0682427119</v>
      </c>
      <c r="S473" s="25">
        <f t="shared" ca="1" si="267"/>
        <v>3889950.7952432525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1635230.6785583068</v>
      </c>
      <c r="R474" s="25">
        <f t="array" aca="1" ref="R474" ca="1">INDEX('Lorri 401b'!L:L,MATCH('Retirement Calculator'!A474,'Lorri 401b'!N:N,0),0)</f>
        <v>2242547.0474488754</v>
      </c>
      <c r="S474" s="25">
        <f t="shared" ca="1" si="267"/>
        <v>3877777.7260071822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1634115.0007475636</v>
      </c>
      <c r="R475" s="25">
        <f t="array" aca="1" ref="R475" ca="1">INDEX('Lorri 401b'!L:L,MATCH('Retirement Calculator'!A475,'Lorri 401b'!N:N,0),0)</f>
        <v>2231438.9349017311</v>
      </c>
      <c r="S475" s="25">
        <f t="shared" ca="1" si="267"/>
        <v>3865553.9356492944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1632994.6742792756</v>
      </c>
      <c r="R476" s="25">
        <f t="array" aca="1" ref="R476" ca="1">INDEX('Lorri 401b'!L:L,MATCH('Retirement Calculator'!A476,'Lorri 401b'!N:N,0),0)</f>
        <v>2220284.5385523071</v>
      </c>
      <c r="S476" s="25">
        <f t="shared" ca="1" si="267"/>
        <v>3853279.2128315829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1631869.6797840365</v>
      </c>
      <c r="R477" s="25">
        <f t="array" aca="1" ref="R477" ca="1">INDEX('Lorri 401b'!L:L,MATCH('Retirement Calculator'!A477,'Lorri 401b'!N:N,0),0)</f>
        <v>2209083.6655514273</v>
      </c>
      <c r="S477" s="25">
        <f t="shared" ca="1" si="267"/>
        <v>3840953.345335464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1630739.9978117337</v>
      </c>
      <c r="R478" s="25">
        <f t="array" aca="1" ref="R478" ca="1">INDEX('Lorri 401b'!L:L,MATCH('Retirement Calculator'!A478,'Lorri 401b'!N:N,0),0)</f>
        <v>2197836.1222463772</v>
      </c>
      <c r="S478" s="25">
        <f t="shared" ca="1" si="267"/>
        <v>3828576.1200581109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1629605.6088312131</v>
      </c>
      <c r="R479" s="25">
        <f t="array" aca="1" ref="R479" ca="1">INDEX('Lorri 401b'!L:L,MATCH('Retirement Calculator'!A479,'Lorri 401b'!N:N,0),0)</f>
        <v>2186541.7141775559</v>
      </c>
      <c r="S479" s="25">
        <f t="shared" ca="1" si="267"/>
        <v>3816147.3230087692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1628466.4932299403</v>
      </c>
      <c r="R480" s="25">
        <f t="array" aca="1" ref="R480" ca="1">INDEX('Lorri 401b'!L:L,MATCH('Retirement Calculator'!A480,'Lorri 401b'!N:N,0),0)</f>
        <v>2175200.2460751147</v>
      </c>
      <c r="S480" s="25">
        <f t="shared" ca="1" si="267"/>
        <v>3803666.7393050548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1627322.6313136623</v>
      </c>
      <c r="R481" s="25">
        <f t="array" aca="1" ref="R481" ca="1">INDEX('Lorri 401b'!L:L,MATCH('Retirement Calculator'!A481,'Lorri 401b'!N:N,0),0)</f>
        <v>2163811.5218555797</v>
      </c>
      <c r="S481" s="25">
        <f t="shared" ca="1" si="267"/>
        <v>3791134.1531692417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1626174.0033060664</v>
      </c>
      <c r="R482" s="25">
        <f t="array" aca="1" ref="R482" ca="1">INDEX('Lorri 401b'!L:L,MATCH('Retirement Calculator'!A482,'Lorri 401b'!N:N,0),0)</f>
        <v>2152375.3446184634</v>
      </c>
      <c r="S482" s="25">
        <f t="shared" ca="1" si="267"/>
        <v>3778549.3479245296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1625020.5893484389</v>
      </c>
      <c r="R483" s="25">
        <f t="array" aca="1" ref="R483" ca="1">INDEX('Lorri 401b'!L:L,MATCH('Retirement Calculator'!A483,'Lorri 401b'!N:N,0),0)</f>
        <v>2140891.5166428592</v>
      </c>
      <c r="S483" s="25">
        <f t="shared" ca="1" si="267"/>
        <v>3765912.1059912983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1623862.3694993213</v>
      </c>
      <c r="R484" s="25">
        <f t="array" aca="1" ref="R484" ca="1">INDEX('Lorri 401b'!L:L,MATCH('Retirement Calculator'!A484,'Lorri 401b'!N:N,0),0)</f>
        <v>2129359.8393840231</v>
      </c>
      <c r="S484" s="25">
        <f t="shared" ca="1" si="267"/>
        <v>3753222.2088833442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1622699.3237341656</v>
      </c>
      <c r="R485" s="25">
        <f t="array" aca="1" ref="R485" ca="1">INDEX('Lorri 401b'!L:L,MATCH('Retirement Calculator'!A485,'Lorri 401b'!N:N,0),0)</f>
        <v>2117780.113469942</v>
      </c>
      <c r="S485" s="25">
        <f t="shared" ca="1" si="267"/>
        <v>3740479.4372041076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1621531.4319449884</v>
      </c>
      <c r="R486" s="25">
        <f t="array" aca="1" ref="R486" ca="1">INDEX('Lorri 401b'!L:L,MATCH('Retirement Calculator'!A486,'Lorri 401b'!N:N,0),0)</f>
        <v>2106152.1386978854</v>
      </c>
      <c r="S486" s="25">
        <f t="shared" ca="1" si="267"/>
        <v>3727683.5706428736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1620358.6739400232</v>
      </c>
      <c r="R487" s="25">
        <f t="array" aca="1" ref="R487" ca="1">INDEX('Lorri 401b'!L:L,MATCH('Retirement Calculator'!A487,'Lorri 401b'!N:N,0),0)</f>
        <v>2094475.7140309454</v>
      </c>
      <c r="S487" s="25">
        <f t="shared" ca="1" si="267"/>
        <v>3714834.3879709686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1619181.0294433704</v>
      </c>
      <c r="R488" s="25">
        <f t="array" aca="1" ref="R488" ca="1">INDEX('Lorri 401b'!L:L,MATCH('Retirement Calculator'!A488,'Lorri 401b'!N:N,0),0)</f>
        <v>2082750.6375945599</v>
      </c>
      <c r="S488" s="25">
        <f t="shared" ca="1" si="267"/>
        <v>3701931.6670379303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1617998.4780946483</v>
      </c>
      <c r="R489" s="25">
        <f t="array" aca="1" ref="R489" ca="1">INDEX('Lorri 401b'!L:L,MATCH('Retirement Calculator'!A489,'Lorri 401b'!N:N,0),0)</f>
        <v>2070976.7066730228</v>
      </c>
      <c r="S489" s="25">
        <f t="shared" ca="1" si="267"/>
        <v>3688975.1847676709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1616810.9994486398</v>
      </c>
      <c r="R490" s="25">
        <f t="array" aca="1" ref="R490" ca="1">INDEX('Lorri 401b'!L:L,MATCH('Retirement Calculator'!A490,'Lorri 401b'!N:N,0),0)</f>
        <v>2059153.7177059792</v>
      </c>
      <c r="S490" s="25">
        <f t="shared" ca="1" si="267"/>
        <v>3675964.7171546193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1615618.5729749396</v>
      </c>
      <c r="R491" s="25">
        <f t="array" aca="1" ref="R491" ca="1">INDEX('Lorri 401b'!L:L,MATCH('Retirement Calculator'!A491,'Lorri 401b'!N:N,0),0)</f>
        <v>2047281.4662849063</v>
      </c>
      <c r="S491" s="25">
        <f t="shared" ca="1" si="267"/>
        <v>3662900.0392598459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1614421.1780575991</v>
      </c>
      <c r="R492" s="25">
        <f t="array" aca="1" ref="R492" ca="1">INDEX('Lorri 401b'!L:L,MATCH('Retirement Calculator'!A492,'Lorri 401b'!N:N,0),0)</f>
        <v>2035359.7471495788</v>
      </c>
      <c r="S492" s="25">
        <f t="shared" ca="1" si="267"/>
        <v>3649780.9252071781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1613218.7939947697</v>
      </c>
      <c r="R493" s="25">
        <f t="array" aca="1" ref="R493" ca="1">INDEX('Lorri 401b'!L:L,MATCH('Retirement Calculator'!A493,'Lorri 401b'!N:N,0),0)</f>
        <v>2023388.3541845209</v>
      </c>
      <c r="S493" s="25">
        <f t="shared" ca="1" si="267"/>
        <v>3636607.1481792908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1612011.3999983452</v>
      </c>
      <c r="R494" s="25">
        <f t="array" aca="1" ref="R494" ca="1">INDEX('Lorri 401b'!L:L,MATCH('Retirement Calculator'!A494,'Lorri 401b'!N:N,0),0)</f>
        <v>2011367.0804154419</v>
      </c>
      <c r="S494" s="25">
        <f t="shared" ca="1" si="267"/>
        <v>3623378.4804137871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1610798.975193602</v>
      </c>
      <c r="R495" s="25">
        <f t="array" aca="1" ref="R495" ca="1">INDEX('Lorri 401b'!L:L,MATCH('Retirement Calculator'!A495,'Lorri 401b'!N:N,0),0)</f>
        <v>1999295.7180056584</v>
      </c>
      <c r="S495" s="25">
        <f t="shared" ca="1" si="267"/>
        <v>3610094.6931992602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1609581.4986188393</v>
      </c>
      <c r="R496" s="25">
        <f t="array" aca="1" ref="R496" ca="1">INDEX('Lorri 401b'!L:L,MATCH('Retirement Calculator'!A496,'Lorri 401b'!N:N,0),0)</f>
        <v>1987174.0582525008</v>
      </c>
      <c r="S496" s="25">
        <f t="shared" ca="1" si="267"/>
        <v>3596755.5568713401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1608358.949225015</v>
      </c>
      <c r="R497" s="25">
        <f t="array" aca="1" ref="R497" ca="1">INDEX('Lorri 401b'!L:L,MATCH('Retirement Calculator'!A497,'Lorri 401b'!N:N,0),0)</f>
        <v>1975001.8915837051</v>
      </c>
      <c r="S497" s="25">
        <f t="shared" ca="1" si="267"/>
        <v>3583360.8408087203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1607131.3058753831</v>
      </c>
      <c r="R498" s="25">
        <f t="array" aca="1" ref="R498" ca="1">INDEX('Lorri 401b'!L:L,MATCH('Retirement Calculator'!A498,'Lorri 401b'!N:N,0),0)</f>
        <v>1962779.0075537893</v>
      </c>
      <c r="S498" s="25">
        <f t="shared" ca="1" si="267"/>
        <v>3569910.3134291722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1605898.5473451277</v>
      </c>
      <c r="R499" s="25">
        <f t="array" aca="1" ref="R499" ca="1">INDEX('Lorri 401b'!L:L,MATCH('Retirement Calculator'!A499,'Lorri 401b'!N:N,0),0)</f>
        <v>1950505.1948404156</v>
      </c>
      <c r="S499" s="25">
        <f t="shared" ca="1" si="267"/>
        <v>3556403.7421855433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1604660.6523209962</v>
      </c>
      <c r="R500" s="25">
        <f t="array" aca="1" ref="R500" ca="1">INDEX('Lorri 401b'!L:L,MATCH('Retirement Calculator'!A500,'Lorri 401b'!N:N,0),0)</f>
        <v>1938180.2412407361</v>
      </c>
      <c r="S500" s="25">
        <f t="shared" ca="1" si="267"/>
        <v>3542840.893561732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1603417.5994009308</v>
      </c>
      <c r="R501" s="25">
        <f t="array" aca="1" ref="R501" ca="1">INDEX('Lorri 401b'!L:L,MATCH('Retirement Calculator'!A501,'Lorri 401b'!N:N,0),0)</f>
        <v>1925803.9336677247</v>
      </c>
      <c r="S501" s="25">
        <f t="shared" ca="1" si="267"/>
        <v>3529221.5330686555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1602169.3670936986</v>
      </c>
      <c r="R502" s="25">
        <f t="array" aca="1" ref="R502" ca="1">INDEX('Lorri 401b'!L:L,MATCH('Retirement Calculator'!A502,'Lorri 401b'!N:N,0),0)</f>
        <v>1913376.0581464923</v>
      </c>
      <c r="S502" s="25">
        <f t="shared" ca="1" si="267"/>
        <v>3515545.4252401907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1600915.9338185196</v>
      </c>
      <c r="R503" s="25">
        <f t="array" aca="1" ref="R503" ca="1">INDEX('Lorri 401b'!L:L,MATCH('Retirement Calculator'!A503,'Lorri 401b'!N:N,0),0)</f>
        <v>1900896.3998105882</v>
      </c>
      <c r="S503" s="25">
        <f t="shared" ca="1" si="267"/>
        <v>3501812.333629108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1599657.277904694</v>
      </c>
      <c r="R504" s="25">
        <f t="array" aca="1" ref="R504" ca="1">INDEX('Lorri 401b'!L:L,MATCH('Retirement Calculator'!A504,'Lorri 401b'!N:N,0),0)</f>
        <v>1888364.7428982845</v>
      </c>
      <c r="S504" s="25">
        <f t="shared" ca="1" si="267"/>
        <v>3488022.0208029784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1598393.3775912274</v>
      </c>
      <c r="R505" s="25">
        <f t="array" aca="1" ref="R505" ca="1">INDEX('Lorri 401b'!L:L,MATCH('Retirement Calculator'!A505,'Lorri 401b'!N:N,0),0)</f>
        <v>1875780.8707488461</v>
      </c>
      <c r="S505" s="25">
        <f t="shared" ca="1" si="267"/>
        <v>3474174.2483400735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1597124.2110264548</v>
      </c>
      <c r="R506" s="25">
        <f t="array" aca="1" ref="R506" ca="1">INDEX('Lorri 401b'!L:L,MATCH('Retirement Calculator'!A506,'Lorri 401b'!N:N,0),0)</f>
        <v>1863144.5657987851</v>
      </c>
      <c r="S506" s="25">
        <f t="shared" ca="1" si="267"/>
        <v>3460268.7768252399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1595849.7562676622</v>
      </c>
      <c r="R507" s="25">
        <f t="array" aca="1" ref="R507" ca="1">INDEX('Lorri 401b'!L:L,MATCH('Retirement Calculator'!A507,'Lorri 401b'!N:N,0),0)</f>
        <v>1850455.6095780989</v>
      </c>
      <c r="S507" s="25">
        <f t="shared" ca="1" si="267"/>
        <v>3446305.3658457613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1594569.991280708</v>
      </c>
      <c r="R508" s="25">
        <f t="array" aca="1" ref="R508" ca="1">INDEX('Lorri 401b'!L:L,MATCH('Retirement Calculator'!A508,'Lorri 401b'!N:N,0),0)</f>
        <v>1837713.782706493</v>
      </c>
      <c r="S508" s="25">
        <f t="shared" ca="1" si="267"/>
        <v>3432283.773987201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1593284.8939396415</v>
      </c>
      <c r="R509" s="25">
        <f t="array" aca="1" ref="R509" ca="1">INDEX('Lorri 401b'!L:L,MATCH('Retirement Calculator'!A509,'Lorri 401b'!N:N,0),0)</f>
        <v>1824918.8648895889</v>
      </c>
      <c r="S509" s="25">
        <f t="shared" ca="1" si="267"/>
        <v>3418203.7588292304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1591994.4420263206</v>
      </c>
      <c r="R510" s="25">
        <f t="array" aca="1" ref="R510" ca="1">INDEX('Lorri 401b'!L:L,MATCH('Retirement Calculator'!A510,'Lorri 401b'!N:N,0),0)</f>
        <v>1812070.6349151144</v>
      </c>
      <c r="S510" s="25">
        <f t="shared" ca="1" si="267"/>
        <v>3404065.0769414352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1590698.6132300275</v>
      </c>
      <c r="R511" s="25">
        <f t="array" aca="1" ref="R511" ca="1">INDEX('Lorri 401b'!L:L,MATCH('Retirement Calculator'!A511,'Lorri 401b'!N:N,0),0)</f>
        <v>1799168.8706490796</v>
      </c>
      <c r="S511" s="25">
        <f t="shared" ca="1" si="267"/>
        <v>3389867.4838791071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1589397.3851470831</v>
      </c>
      <c r="R512" s="25">
        <f t="array" aca="1" ref="R512" ca="1">INDEX('Lorri 401b'!L:L,MATCH('Retirement Calculator'!A512,'Lorri 401b'!N:N,0),0)</f>
        <v>1786213.3490319361</v>
      </c>
      <c r="S512" s="25">
        <f t="shared" ca="1" si="267"/>
        <v>3375610.734179019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1588090.7352804597</v>
      </c>
      <c r="R513" s="25">
        <f t="array" aca="1" ref="R513" ca="1">INDEX('Lorri 401b'!L:L,MATCH('Retirement Calculator'!A513,'Lorri 401b'!N:N,0),0)</f>
        <v>1773203.8460747213</v>
      </c>
      <c r="S513" s="25">
        <f t="shared" ca="1" si="267"/>
        <v>3361294.5813551811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1586778.6410393922</v>
      </c>
      <c r="R514" s="25">
        <f t="array" aca="1" ref="R514" ca="1">INDEX('Lorri 401b'!L:L,MATCH('Retirement Calculator'!A514,'Lorri 401b'!N:N,0),0)</f>
        <v>1760140.1368551848</v>
      </c>
      <c r="S514" s="25">
        <f t="shared" ca="1" si="267"/>
        <v>3346918.777894577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1585461.0797389869</v>
      </c>
      <c r="R515" s="25">
        <f t="array" aca="1" ref="R515" ca="1">INDEX('Lorri 401b'!L:L,MATCH('Retirement Calculator'!A515,'Lorri 401b'!N:N,0),0)</f>
        <v>1747021.9955139002</v>
      </c>
      <c r="S515" s="25">
        <f t="shared" ca="1" si="267"/>
        <v>3332483.0752528869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1584138.0285998299</v>
      </c>
      <c r="R516" s="25">
        <f t="array" aca="1" ref="R516" ca="1">INDEX('Lorri 401b'!L:L,MATCH('Retirement Calculator'!A516,'Lorri 401b'!N:N,0),0)</f>
        <v>1733849.1952503603</v>
      </c>
      <c r="S516" s="25">
        <f t="shared" ca="1" si="267"/>
        <v>3317987.2238501902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1582809.464747593</v>
      </c>
      <c r="R517" s="25">
        <f t="array" aca="1" ref="R517" ca="1">INDEX('Lorri 401b'!L:L,MATCH('Retirement Calculator'!A517,'Lorri 401b'!N:N,0),0)</f>
        <v>1720621.5083190557</v>
      </c>
      <c r="S517" s="25">
        <f t="shared" ca="1" si="267"/>
        <v>3303430.9730666485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1581475.3652126386</v>
      </c>
      <c r="R518" s="25">
        <f t="array" aca="1" ref="R518" ca="1">INDEX('Lorri 401b'!L:L,MATCH('Retirement Calculator'!A518,'Lorri 401b'!N:N,0),0)</f>
        <v>1707338.7060255371</v>
      </c>
      <c r="S518" s="25">
        <f t="shared" ca="1" si="267"/>
        <v>3288814.071238176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1580135.7069296218</v>
      </c>
      <c r="R519" s="25">
        <f t="array" aca="1" ref="R519" ca="1">INDEX('Lorri 401b'!L:L,MATCH('Retirement Calculator'!A519,'Lorri 401b'!N:N,0),0)</f>
        <v>1694000.5587224623</v>
      </c>
      <c r="S519" s="25">
        <f t="shared" ca="1" si="267"/>
        <v>3274136.2656520838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1578790.4667370925</v>
      </c>
      <c r="R520" s="25">
        <f t="array" aca="1" ref="R520" ca="1">INDEX('Lorri 401b'!L:L,MATCH('Retirement Calculator'!A520,'Lorri 401b'!N:N,0),0)</f>
        <v>1680606.8358056247</v>
      </c>
      <c r="S520" s="25">
        <f t="shared" ca="1" si="267"/>
        <v>3259397.3025427172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1577439.6213770942</v>
      </c>
      <c r="R521" s="25">
        <f t="array" aca="1" ref="R521" ca="1">INDEX('Lorri 401b'!L:L,MATCH('Retirement Calculator'!A521,'Lorri 401b'!N:N,0),0)</f>
        <v>1667157.3057099669</v>
      </c>
      <c r="S521" s="25">
        <f t="shared" ref="S521:S775" ca="1" si="527">SUM(Q521:R521)</f>
        <v>3244596.9270870611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1576083.1474947627</v>
      </c>
      <c r="R522" s="25">
        <f t="array" aca="1" ref="R522" ca="1">INDEX('Lorri 401b'!L:L,MATCH('Retirement Calculator'!A522,'Lorri 401b'!N:N,0),0)</f>
        <v>1653651.7359055772</v>
      </c>
      <c r="S522" s="25">
        <f t="shared" ca="1" si="527"/>
        <v>3229734.8834003396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1574721.0216379215</v>
      </c>
      <c r="R523" s="25">
        <f t="array" aca="1" ref="R523" ca="1">INDEX('Lorri 401b'!L:L,MATCH('Retirement Calculator'!A523,'Lorri 401b'!N:N,0),0)</f>
        <v>1640089.8928936692</v>
      </c>
      <c r="S523" s="25">
        <f t="shared" ca="1" si="527"/>
        <v>3214810.9145315904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1573353.2202566767</v>
      </c>
      <c r="R524" s="25">
        <f t="array" aca="1" ref="R524" ca="1">INDEX('Lorri 401b'!L:L,MATCH('Retirement Calculator'!A524,'Lorri 401b'!N:N,0),0)</f>
        <v>1626471.5422025449</v>
      </c>
      <c r="S524" s="25">
        <f t="shared" ca="1" si="527"/>
        <v>3199824.7624592213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1571979.7197030101</v>
      </c>
      <c r="R525" s="25">
        <f t="array" aca="1" ref="R525" ca="1">INDEX('Lorri 401b'!L:L,MATCH('Retirement Calculator'!A525,'Lorri 401b'!N:N,0),0)</f>
        <v>1612796.4483835408</v>
      </c>
      <c r="S525" s="25">
        <f t="shared" ca="1" si="527"/>
        <v>3184776.1680865511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1570600.4962303697</v>
      </c>
      <c r="R526" s="25">
        <f t="array" aca="1" ref="R526" ca="1">INDEX('Lorri 401b'!L:L,MATCH('Retirement Calculator'!A526,'Lorri 401b'!N:N,0),0)</f>
        <v>1599064.3750069577</v>
      </c>
      <c r="S526" s="25">
        <f t="shared" ca="1" si="527"/>
        <v>3169664.8712373273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1569215.5259932601</v>
      </c>
      <c r="R527" s="25">
        <f t="array" aca="1" ref="R527" ca="1">INDEX('Lorri 401b'!L:L,MATCH('Retirement Calculator'!A527,'Lorri 401b'!N:N,0),0)</f>
        <v>1585275.0846579722</v>
      </c>
      <c r="S527" s="25">
        <f t="shared" ca="1" si="527"/>
        <v>3154490.6106512323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1567824.7850468291</v>
      </c>
      <c r="R528" s="25">
        <f t="array" aca="1" ref="R528" ca="1">INDEX('Lorri 401b'!L:L,MATCH('Retirement Calculator'!A528,'Lorri 401b'!N:N,0),0)</f>
        <v>1571428.3389325326</v>
      </c>
      <c r="S528" s="25">
        <f t="shared" ca="1" si="527"/>
        <v>3139253.1239793617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1566428.2493464549</v>
      </c>
      <c r="R529" s="25">
        <f t="array" aca="1" ref="R529" ca="1">INDEX('Lorri 401b'!L:L,MATCH('Retirement Calculator'!A529,'Lorri 401b'!N:N,0),0)</f>
        <v>1557523.8984332369</v>
      </c>
      <c r="S529" s="25">
        <f t="shared" ca="1" si="527"/>
        <v>3123952.147779692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1565025.8947473289</v>
      </c>
      <c r="R530" s="25">
        <f t="array" aca="1" ref="R530" ca="1">INDEX('Lorri 401b'!L:L,MATCH('Retirement Calculator'!A530,'Lorri 401b'!N:N,0),0)</f>
        <v>1543561.5227651941</v>
      </c>
      <c r="S530" s="25">
        <f t="shared" ca="1" si="527"/>
        <v>3108587.417512523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1563617.69700404</v>
      </c>
      <c r="R531" s="25">
        <f t="array" aca="1" ref="R531" ca="1">INDEX('Lorri 401b'!L:L,MATCH('Retirement Calculator'!A531,'Lorri 401b'!N:N,0),0)</f>
        <v>1529540.9705318678</v>
      </c>
      <c r="S531" s="25">
        <f t="shared" ca="1" si="527"/>
        <v>3093158.6675359076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1562203.631770154</v>
      </c>
      <c r="R532" s="25">
        <f t="array" aca="1" ref="R532" ca="1">INDEX('Lorri 401b'!L:L,MATCH('Retirement Calculator'!A532,'Lorri 401b'!N:N,0),0)</f>
        <v>1515461.9993309027</v>
      </c>
      <c r="S532" s="25">
        <f t="shared" ca="1" si="527"/>
        <v>3077665.6311010569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1560783.6745977935</v>
      </c>
      <c r="R533" s="25">
        <f t="array" aca="1" ref="R533" ca="1">INDEX('Lorri 401b'!L:L,MATCH('Retirement Calculator'!A533,'Lorri 401b'!N:N,0),0)</f>
        <v>1501324.3657499335</v>
      </c>
      <c r="S533" s="25">
        <f t="shared" ca="1" si="527"/>
        <v>3062108.040347727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1559357.8009372149</v>
      </c>
      <c r="R534" s="25">
        <f t="array" aca="1" ref="R534" ca="1">INDEX('Lorri 401b'!L:L,MATCH('Retirement Calculator'!A534,'Lorri 401b'!N:N,0),0)</f>
        <v>1487127.8253623771</v>
      </c>
      <c r="S534" s="25">
        <f t="shared" ca="1" si="527"/>
        <v>3046485.6262995917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1557925.9861363838</v>
      </c>
      <c r="R535" s="25">
        <f t="array" aca="1" ref="R535" ca="1">INDEX('Lorri 401b'!L:L,MATCH('Retirement Calculator'!A535,'Lorri 401b'!N:N,0),0)</f>
        <v>1472872.1327232057</v>
      </c>
      <c r="S535" s="25">
        <f t="shared" ca="1" si="527"/>
        <v>3030798.1188595896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1556488.2054405492</v>
      </c>
      <c r="R536" s="25">
        <f t="array" aca="1" ref="R536" ca="1">INDEX('Lorri 401b'!L:L,MATCH('Retirement Calculator'!A536,'Lorri 401b'!N:N,0),0)</f>
        <v>1458557.0413647045</v>
      </c>
      <c r="S536" s="25">
        <f t="shared" ca="1" si="527"/>
        <v>3015045.2468052534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1555044.4339918154</v>
      </c>
      <c r="R537" s="25">
        <f t="array" aca="1" ref="R537" ca="1">INDEX('Lorri 401b'!L:L,MATCH('Retirement Calculator'!A537,'Lorri 401b'!N:N,0),0)</f>
        <v>1444182.3037922096</v>
      </c>
      <c r="S537" s="25">
        <f t="shared" ca="1" si="527"/>
        <v>2999226.7377840253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1553594.6468287117</v>
      </c>
      <c r="R538" s="25">
        <f t="array" aca="1" ref="R538" ca="1">INDEX('Lorri 401b'!L:L,MATCH('Retirement Calculator'!A538,'Lorri 401b'!N:N,0),0)</f>
        <v>1429747.6714798294</v>
      </c>
      <c r="S538" s="25">
        <f t="shared" ca="1" si="527"/>
        <v>2983342.3183085411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1552138.8188857618</v>
      </c>
      <c r="R539" s="25">
        <f t="array" aca="1" ref="R539" ca="1">INDEX('Lorri 401b'!L:L,MATCH('Retirement Calculator'!A539,'Lorri 401b'!N:N,0),0)</f>
        <v>1415252.8948661475</v>
      </c>
      <c r="S539" s="25">
        <f t="shared" ca="1" si="527"/>
        <v>2967391.7137519093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1550676.9249930496</v>
      </c>
      <c r="R540" s="25">
        <f t="array" aca="1" ref="R540" ca="1">INDEX('Lorri 401b'!L:L,MATCH('Retirement Calculator'!A540,'Lorri 401b'!N:N,0),0)</f>
        <v>1400697.7233499086</v>
      </c>
      <c r="S540" s="25">
        <f t="shared" ca="1" si="527"/>
        <v>2951374.6483429582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1549208.9398757846</v>
      </c>
      <c r="R541" s="25">
        <f t="array" aca="1" ref="R541" ca="1">INDEX('Lorri 401b'!L:L,MATCH('Retirement Calculator'!A541,'Lorri 401b'!N:N,0),0)</f>
        <v>1386081.9052856853</v>
      </c>
      <c r="S541" s="25">
        <f t="shared" ca="1" si="527"/>
        <v>2935290.8451614697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1547734.8381538643</v>
      </c>
      <c r="R542" s="25">
        <f t="array" aca="1" ref="R542" ca="1">INDEX('Lorri 401b'!L:L,MATCH('Retirement Calculator'!A542,'Lorri 401b'!N:N,0),0)</f>
        <v>1371405.1879795277</v>
      </c>
      <c r="S542" s="25">
        <f t="shared" ca="1" si="527"/>
        <v>2919140.026133392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1546254.5943414359</v>
      </c>
      <c r="R543" s="25">
        <f t="array" aca="1" ref="R543" ca="1">INDEX('Lorri 401b'!L:L,MATCH('Retirement Calculator'!A543,'Lorri 401b'!N:N,0),0)</f>
        <v>1356667.3176845945</v>
      </c>
      <c r="S543" s="25">
        <f t="shared" ca="1" si="527"/>
        <v>2902921.9120260305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1544768.1828464558</v>
      </c>
      <c r="R544" s="25">
        <f t="array" aca="1" ref="R544" ca="1">INDEX('Lorri 401b'!L:L,MATCH('Retirement Calculator'!A544,'Lorri 401b'!N:N,0),0)</f>
        <v>1341868.0395967658</v>
      </c>
      <c r="S544" s="25">
        <f t="shared" ca="1" si="527"/>
        <v>2886636.2224432216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1543275.5779702466</v>
      </c>
      <c r="R545" s="25">
        <f t="array" aca="1" ref="R545" ca="1">INDEX('Lorri 401b'!L:L,MATCH('Retirement Calculator'!A545,'Lorri 401b'!N:N,0),0)</f>
        <v>1327007.0978502377</v>
      </c>
      <c r="S545" s="25">
        <f t="shared" ca="1" si="527"/>
        <v>2870282.6758204843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1541776.753907053</v>
      </c>
      <c r="R546" s="25">
        <f t="array" aca="1" ref="R546" ca="1">INDEX('Lorri 401b'!L:L,MATCH('Retirement Calculator'!A546,'Lorri 401b'!N:N,0),0)</f>
        <v>1312084.2355130992</v>
      </c>
      <c r="S546" s="25">
        <f t="shared" ca="1" si="527"/>
        <v>2853860.9894201523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1540271.6847435962</v>
      </c>
      <c r="R547" s="25">
        <f t="array" aca="1" ref="R547" ca="1">INDEX('Lorri 401b'!L:L,MATCH('Retirement Calculator'!A547,'Lorri 401b'!N:N,0),0)</f>
        <v>1297099.1945828893</v>
      </c>
      <c r="S547" s="25">
        <f t="shared" ca="1" si="527"/>
        <v>2837370.8793264856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1538760.3444586252</v>
      </c>
      <c r="R548" s="25">
        <f t="array" aca="1" ref="R548" ca="1">INDEX('Lorri 401b'!L:L,MATCH('Retirement Calculator'!A548,'Lorri 401b'!N:N,0),0)</f>
        <v>1282051.7159821368</v>
      </c>
      <c r="S548" s="25">
        <f t="shared" ca="1" si="527"/>
        <v>2820812.060440762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1537242.7069224666</v>
      </c>
      <c r="R549" s="25">
        <f t="array" aca="1" ref="R549" ca="1">INDEX('Lorri 401b'!L:L,MATCH('Retirement Calculator'!A549,'Lorri 401b'!N:N,0),0)</f>
        <v>1266941.5395538812</v>
      </c>
      <c r="S549" s="25">
        <f t="shared" ca="1" si="527"/>
        <v>2804184.2464763476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1535718.7458965741</v>
      </c>
      <c r="R550" s="25">
        <f t="array" aca="1" ref="R550" ca="1">INDEX('Lorri 401b'!L:L,MATCH('Retirement Calculator'!A550,'Lorri 401b'!N:N,0),0)</f>
        <v>1251768.4040571745</v>
      </c>
      <c r="S550" s="25">
        <f t="shared" ca="1" si="527"/>
        <v>2787487.1499537486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1534188.4350330736</v>
      </c>
      <c r="R551" s="25">
        <f t="array" aca="1" ref="R551" ca="1">INDEX('Lorri 401b'!L:L,MATCH('Retirement Calculator'!A551,'Lorri 401b'!N:N,0),0)</f>
        <v>1236532.0471625647</v>
      </c>
      <c r="S551" s="25">
        <f t="shared" ca="1" si="527"/>
        <v>2770720.4821956381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1532651.7478743086</v>
      </c>
      <c r="R552" s="25">
        <f t="array" aca="1" ref="R552" ca="1">INDEX('Lorri 401b'!L:L,MATCH('Retirement Calculator'!A552,'Lorri 401b'!N:N,0),0)</f>
        <v>1221232.2054475609</v>
      </c>
      <c r="S552" s="25">
        <f t="shared" ca="1" si="527"/>
        <v>2753883.9533218695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1531108.6578523822</v>
      </c>
      <c r="R553" s="25">
        <f t="array" aca="1" ref="R553" ca="1">INDEX('Lorri 401b'!L:L,MATCH('Retirement Calculator'!A553,'Lorri 401b'!N:N,0),0)</f>
        <v>1205868.6143920778</v>
      </c>
      <c r="S553" s="25">
        <f t="shared" ca="1" si="527"/>
        <v>2736977.2722444599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1529559.1382886977</v>
      </c>
      <c r="R554" s="25">
        <f t="array" aca="1" ref="R554" ca="1">INDEX('Lorri 401b'!L:L,MATCH('Retirement Calculator'!A554,'Lorri 401b'!N:N,0),0)</f>
        <v>1190441.0083738635</v>
      </c>
      <c r="S554" s="25">
        <f t="shared" ca="1" si="527"/>
        <v>2720000.1466625612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1528003.1623934978</v>
      </c>
      <c r="R555" s="25">
        <f t="array" aca="1" ref="R555" ca="1">INDEX('Lorri 401b'!L:L,MATCH('Retirement Calculator'!A555,'Lorri 401b'!N:N,0),0)</f>
        <v>1174949.1206639067</v>
      </c>
      <c r="S555" s="25">
        <f t="shared" ca="1" si="527"/>
        <v>2702952.2830574047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1526440.7032654013</v>
      </c>
      <c r="R556" s="25">
        <f t="array" aca="1" ref="R556" ca="1">INDEX('Lorri 401b'!L:L,MATCH('Retirement Calculator'!A556,'Lorri 401b'!N:N,0),0)</f>
        <v>1159392.6834218251</v>
      </c>
      <c r="S556" s="25">
        <f t="shared" ca="1" si="527"/>
        <v>2685833.3866872266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1524871.7338909376</v>
      </c>
      <c r="R557" s="25">
        <f t="array" aca="1" ref="R557" ca="1">INDEX('Lorri 401b'!L:L,MATCH('Retirement Calculator'!A557,'Lorri 401b'!N:N,0),0)</f>
        <v>1143771.4276912347</v>
      </c>
      <c r="S557" s="25">
        <f t="shared" ca="1" si="527"/>
        <v>2668643.1615821724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1523296.2271440804</v>
      </c>
      <c r="R558" s="25">
        <f t="array" aca="1" ref="R558" ca="1">INDEX('Lorri 401b'!L:L,MATCH('Retirement Calculator'!A558,'Lorri 401b'!N:N,0),0)</f>
        <v>1128085.0833951004</v>
      </c>
      <c r="S558" s="25">
        <f t="shared" ca="1" si="527"/>
        <v>2651381.3105391809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1521714.1557857781</v>
      </c>
      <c r="R559" s="25">
        <f t="array" aca="1" ref="R559" ca="1">INDEX('Lorri 401b'!L:L,MATCH('Retirement Calculator'!A559,'Lorri 401b'!N:N,0),0)</f>
        <v>1112333.3793310656</v>
      </c>
      <c r="S559" s="25">
        <f t="shared" ca="1" si="527"/>
        <v>2634047.5351168439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1520125.4924634828</v>
      </c>
      <c r="R560" s="25">
        <f t="array" aca="1" ref="R560" ca="1">INDEX('Lorri 401b'!L:L,MATCH('Retirement Calculator'!A560,'Lorri 401b'!N:N,0),0)</f>
        <v>1096516.0431667638</v>
      </c>
      <c r="S560" s="25">
        <f t="shared" ca="1" si="527"/>
        <v>2616641.5356302466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1518530.2097106779</v>
      </c>
      <c r="R561" s="25">
        <f t="array" aca="1" ref="R561" ca="1">INDEX('Lorri 401b'!L:L,MATCH('Retirement Calculator'!A561,'Lorri 401b'!N:N,0),0)</f>
        <v>1080632.8014351109</v>
      </c>
      <c r="S561" s="25">
        <f t="shared" ca="1" si="527"/>
        <v>2599163.0111457887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1516928.2799464029</v>
      </c>
      <c r="R562" s="25">
        <f t="array" aca="1" ref="R562" ca="1">INDEX('Lorri 401b'!L:L,MATCH('Retirement Calculator'!A562,'Lorri 401b'!N:N,0),0)</f>
        <v>1064683.3795295761</v>
      </c>
      <c r="S562" s="25">
        <f t="shared" ca="1" si="527"/>
        <v>2581611.6594759789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1515319.6754747767</v>
      </c>
      <c r="R563" s="25">
        <f t="array" aca="1" ref="R563" ca="1">INDEX('Lorri 401b'!L:L,MATCH('Retirement Calculator'!A563,'Lorri 401b'!N:N,0),0)</f>
        <v>1048667.5016994348</v>
      </c>
      <c r="S563" s="25">
        <f t="shared" ca="1" si="527"/>
        <v>2563987.1771742115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1513704.3684845187</v>
      </c>
      <c r="R564" s="25">
        <f t="array" aca="1" ref="R564" ca="1">INDEX('Lorri 401b'!L:L,MATCH('Retirement Calculator'!A564,'Lorri 401b'!N:N,0),0)</f>
        <v>1032584.8910450012</v>
      </c>
      <c r="S564" s="25">
        <f t="shared" ca="1" si="527"/>
        <v>2546289.2595295198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1512082.3310484681</v>
      </c>
      <c r="R565" s="25">
        <f t="array" aca="1" ref="R565" ca="1">INDEX('Lorri 401b'!L:L,MATCH('Retirement Calculator'!A565,'Lorri 401b'!N:N,0),0)</f>
        <v>1016435.2695128409</v>
      </c>
      <c r="S565" s="25">
        <f t="shared" ca="1" si="527"/>
        <v>2528517.6005613091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1510453.5351231005</v>
      </c>
      <c r="R566" s="25">
        <f t="array" aca="1" ref="R566" ca="1">INDEX('Lorri 401b'!L:L,MATCH('Retirement Calculator'!A566,'Lorri 401b'!N:N,0),0)</f>
        <v>1000218.3578909632</v>
      </c>
      <c r="S566" s="25">
        <f t="shared" ca="1" si="527"/>
        <v>2510671.8930140636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1508817.952548044</v>
      </c>
      <c r="R567" s="25">
        <f t="array" aca="1" ref="R567" ca="1">INDEX('Lorri 401b'!L:L,MATCH('Retirement Calculator'!A567,'Lorri 401b'!N:N,0),0)</f>
        <v>983933.87580399436</v>
      </c>
      <c r="S567" s="25">
        <f t="shared" ca="1" si="527"/>
        <v>2492751.8283520383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1507175.5550455914</v>
      </c>
      <c r="R568" s="25">
        <f t="array" aca="1" ref="R568" ca="1">INDEX('Lorri 401b'!L:L,MATCH('Retirement Calculator'!A568,'Lorri 401b'!N:N,0),0)</f>
        <v>967581.54170832981</v>
      </c>
      <c r="S568" s="25">
        <f t="shared" ca="1" si="527"/>
        <v>2474757.0967539214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1505526.3142202119</v>
      </c>
      <c r="R569" s="25">
        <f t="array" aca="1" ref="R569" ca="1">INDEX('Lorri 401b'!L:L,MATCH('Retirement Calculator'!A569,'Lorri 401b'!N:N,0),0)</f>
        <v>951161.07288726664</v>
      </c>
      <c r="S569" s="25">
        <f t="shared" ca="1" si="527"/>
        <v>2456687.3871074785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1503870.20155806</v>
      </c>
      <c r="R570" s="25">
        <f t="array" aca="1" ref="R570" ca="1">INDEX('Lorri 401b'!L:L,MATCH('Retirement Calculator'!A570,'Lorri 401b'!N:N,0),0)</f>
        <v>934672.18544611568</v>
      </c>
      <c r="S570" s="25">
        <f t="shared" ca="1" si="527"/>
        <v>2438542.3870041757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1502207.1884264825</v>
      </c>
      <c r="R571" s="25">
        <f t="array" aca="1" ref="R571" ca="1">INDEX('Lorri 401b'!L:L,MATCH('Retirement Calculator'!A571,'Lorri 401b'!N:N,0),0)</f>
        <v>918114.5943072933</v>
      </c>
      <c r="S571" s="25">
        <f t="shared" ca="1" si="527"/>
        <v>2420321.7827337757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1500537.2460735233</v>
      </c>
      <c r="R572" s="25">
        <f t="array" aca="1" ref="R572" ca="1">INDEX('Lorri 401b'!L:L,MATCH('Retirement Calculator'!A572,'Lorri 401b'!N:N,0),0)</f>
        <v>901488.01320539252</v>
      </c>
      <c r="S572" s="25">
        <f t="shared" ca="1" si="527"/>
        <v>2402025.2592789158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1498860.3456274269</v>
      </c>
      <c r="R573" s="25">
        <f t="array" aca="1" ref="R573" ca="1">INDEX('Lorri 401b'!L:L,MATCH('Retirement Calculator'!A573,'Lorri 401b'!N:N,0),0)</f>
        <v>884792.15468223381</v>
      </c>
      <c r="S573" s="25">
        <f t="shared" ca="1" si="527"/>
        <v>2383652.5003096606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1497176.4580961384</v>
      </c>
      <c r="R574" s="25">
        <f t="array" aca="1" ref="R574" ca="1">INDEX('Lorri 401b'!L:L,MATCH('Retirement Calculator'!A574,'Lorri 401b'!N:N,0),0)</f>
        <v>868026.73008189525</v>
      </c>
      <c r="S574" s="25">
        <f t="shared" ca="1" si="527"/>
        <v>2365203.1881780336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1495485.5543668028</v>
      </c>
      <c r="R575" s="25">
        <f t="array" aca="1" ref="R575" ca="1">INDEX('Lorri 401b'!L:L,MATCH('Retirement Calculator'!A575,'Lorri 401b'!N:N,0),0)</f>
        <v>851191.44954572199</v>
      </c>
      <c r="S575" s="25">
        <f t="shared" ca="1" si="527"/>
        <v>2346677.0039125248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1493787.6052052616</v>
      </c>
      <c r="R576" s="25">
        <f t="array" aca="1" ref="R576" ca="1">INDEX('Lorri 401b'!L:L,MATCH('Retirement Calculator'!A576,'Lorri 401b'!N:N,0),0)</f>
        <v>834286.0220073146</v>
      </c>
      <c r="S576" s="25">
        <f t="shared" ca="1" si="527"/>
        <v>2328073.6272125761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1492082.5812555475</v>
      </c>
      <c r="R577" s="25">
        <f t="array" aca="1" ref="R577" ca="1">INDEX('Lorri 401b'!L:L,MATCH('Retirement Calculator'!A577,'Lorri 401b'!N:N,0),0)</f>
        <v>817310.15518749726</v>
      </c>
      <c r="S577" s="25">
        <f t="shared" ca="1" si="527"/>
        <v>2309392.7364430446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1490370.4530393761</v>
      </c>
      <c r="R578" s="25">
        <f t="array" aca="1" ref="R578" ca="1">INDEX('Lorri 401b'!L:L,MATCH('Retirement Calculator'!A578,'Lorri 401b'!N:N,0),0)</f>
        <v>800263.55558926391</v>
      </c>
      <c r="S578" s="25">
        <f t="shared" ca="1" si="527"/>
        <v>2290634.0086286399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1488651.1909556373</v>
      </c>
      <c r="R579" s="25">
        <f t="array" aca="1" ref="R579" ca="1">INDEX('Lorri 401b'!L:L,MATCH('Retirement Calculator'!A579,'Lorri 401b'!N:N,0),0)</f>
        <v>783145.92849270464</v>
      </c>
      <c r="S579" s="25">
        <f t="shared" ca="1" si="527"/>
        <v>2271797.1194483419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1486924.7652798828</v>
      </c>
      <c r="R580" s="25">
        <f t="array" aca="1" ref="R580" ca="1">INDEX('Lorri 401b'!L:L,MATCH('Retirement Calculator'!A580,'Lorri 401b'!N:N,0),0)</f>
        <v>765956.97794990975</v>
      </c>
      <c r="S580" s="25">
        <f t="shared" ca="1" si="527"/>
        <v>2252881.7432297925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1485191.1461638128</v>
      </c>
      <c r="R581" s="25">
        <f t="array" aca="1" ref="R581" ca="1">INDEX('Lorri 401b'!L:L,MATCH('Retirement Calculator'!A581,'Lorri 401b'!N:N,0),0)</f>
        <v>748696.40677985316</v>
      </c>
      <c r="S581" s="25">
        <f t="shared" ca="1" si="527"/>
        <v>2233887.552943666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1483450.3036347593</v>
      </c>
      <c r="R582" s="25">
        <f t="array" aca="1" ref="R582" ca="1">INDEX('Lorri 401b'!L:L,MATCH('Retirement Calculator'!A582,'Lorri 401b'!N:N,0),0)</f>
        <v>731363.91656325466</v>
      </c>
      <c r="S582" s="25">
        <f t="shared" ca="1" si="527"/>
        <v>2214814.2201980138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1481702.2075951679</v>
      </c>
      <c r="R583" s="25">
        <f t="array" aca="1" ref="R583" ca="1">INDEX('Lorri 401b'!L:L,MATCH('Retirement Calculator'!A583,'Lorri 401b'!N:N,0),0)</f>
        <v>713959.20763742039</v>
      </c>
      <c r="S583" s="25">
        <f t="shared" ca="1" si="527"/>
        <v>2195661.4152325885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1479946.8278220783</v>
      </c>
      <c r="R584" s="25">
        <f t="array" aca="1" ref="R584" ca="1">INDEX('Lorri 401b'!L:L,MATCH('Retirement Calculator'!A584,'Lorri 401b'!N:N,0),0)</f>
        <v>696481.97909106174</v>
      </c>
      <c r="S584" s="25">
        <f t="shared" ca="1" si="527"/>
        <v>2176428.8069131402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1478184.1339666008</v>
      </c>
      <c r="R585" s="25">
        <f t="array" aca="1" ref="R585" ca="1">INDEX('Lorri 401b'!L:L,MATCH('Retirement Calculator'!A585,'Lorri 401b'!N:N,0),0)</f>
        <v>678931.92875909328</v>
      </c>
      <c r="S585" s="25">
        <f t="shared" ca="1" si="527"/>
        <v>2157116.0627256939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1476414.0955533921</v>
      </c>
      <c r="R586" s="25">
        <f t="array" aca="1" ref="R586" ca="1">INDEX('Lorri 401b'!L:L,MATCH('Retirement Calculator'!A586,'Lorri 401b'!N:N,0),0)</f>
        <v>661308.75321740832</v>
      </c>
      <c r="S586" s="25">
        <f t="shared" ca="1" si="527"/>
        <v>2137722.8487708005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1474636.6819801284</v>
      </c>
      <c r="R587" s="25">
        <f t="array" aca="1" ref="R587" ca="1">INDEX('Lorri 401b'!L:L,MATCH('Retirement Calculator'!A587,'Lorri 401b'!N:N,0),0)</f>
        <v>643612.14777763293</v>
      </c>
      <c r="S587" s="25">
        <f t="shared" ca="1" si="527"/>
        <v>2118248.8297577612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1472851.8625169762</v>
      </c>
      <c r="R588" s="25">
        <f t="array" aca="1" ref="R588" ca="1">INDEX('Lorri 401b'!L:L,MATCH('Retirement Calculator'!A588,'Lorri 401b'!N:N,0),0)</f>
        <v>625841.80648185848</v>
      </c>
      <c r="S588" s="25">
        <f t="shared" ca="1" si="527"/>
        <v>2098693.6689988347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1471059.6063060607</v>
      </c>
      <c r="R589" s="25">
        <f t="array" aca="1" ref="R589" ca="1">INDEX('Lorri 401b'!L:L,MATCH('Retirement Calculator'!A589,'Lorri 401b'!N:N,0),0)</f>
        <v>607997.42209735163</v>
      </c>
      <c r="S589" s="25">
        <f t="shared" ca="1" si="527"/>
        <v>2079057.0284034123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1469259.8823609331</v>
      </c>
      <c r="R590" s="25">
        <f t="array" aca="1" ref="R590" ca="1">INDEX('Lorri 401b'!L:L,MATCH('Retirement Calculator'!A590,'Lorri 401b'!N:N,0),0)</f>
        <v>590078.68611124274</v>
      </c>
      <c r="S590" s="25">
        <f t="shared" ca="1" si="527"/>
        <v>2059338.5684721759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1467452.6595660341</v>
      </c>
      <c r="R591" s="25">
        <f t="array" aca="1" ref="R591" ca="1">INDEX('Lorri 401b'!L:L,MATCH('Retirement Calculator'!A591,'Lorri 401b'!N:N,0),0)</f>
        <v>572085.28872519173</v>
      </c>
      <c r="S591" s="25">
        <f t="shared" ca="1" si="527"/>
        <v>2039537.9482912258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1465637.9066761564</v>
      </c>
      <c r="R592" s="25">
        <f t="array" aca="1" ref="R592" ca="1">INDEX('Lorri 401b'!L:L,MATCH('Retirement Calculator'!A592,'Lorri 401b'!N:N,0),0)</f>
        <v>554016.91885003215</v>
      </c>
      <c r="S592" s="25">
        <f t="shared" ca="1" si="527"/>
        <v>2019654.8255261886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1463815.5923159043</v>
      </c>
      <c r="R593" s="25">
        <f t="array" aca="1" ref="R593" ca="1">INDEX('Lorri 401b'!L:L,MATCH('Retirement Calculator'!A593,'Lorri 401b'!N:N,0),0)</f>
        <v>535873.2641003927</v>
      </c>
      <c r="S593" s="25">
        <f t="shared" ca="1" si="527"/>
        <v>1999688.8564162971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1461985.684979151</v>
      </c>
      <c r="R594" s="25">
        <f t="array" aca="1" ref="R594" ca="1">INDEX('Lorri 401b'!L:L,MATCH('Retirement Calculator'!A594,'Lorri 401b'!N:N,0),0)</f>
        <v>517654.01078929647</v>
      </c>
      <c r="S594" s="25">
        <f t="shared" ca="1" si="527"/>
        <v>1979639.6957684476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1460148.1530284947</v>
      </c>
      <c r="R595" s="25">
        <f t="array" aca="1" ref="R595" ca="1">INDEX('Lorri 401b'!L:L,MATCH('Retirement Calculator'!A595,'Lorri 401b'!N:N,0),0)</f>
        <v>499358.84392273735</v>
      </c>
      <c r="S595" s="25">
        <f t="shared" ca="1" si="527"/>
        <v>1959506.996951232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1458302.9646947107</v>
      </c>
      <c r="R596" s="25">
        <f t="array" aca="1" ref="R596" ca="1">INDEX('Lorri 401b'!L:L,MATCH('Retirement Calculator'!A596,'Lorri 401b'!N:N,0),0)</f>
        <v>480987.44719423424</v>
      </c>
      <c r="S596" s="25">
        <f t="shared" ca="1" si="527"/>
        <v>1939290.4118889449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1456450.0880762024</v>
      </c>
      <c r="R597" s="25">
        <f t="array" aca="1" ref="R597" ca="1">INDEX('Lorri 401b'!L:L,MATCH('Retirement Calculator'!A597,'Lorri 401b'!N:N,0),0)</f>
        <v>462539.50297936233</v>
      </c>
      <c r="S597" s="25">
        <f t="shared" ca="1" si="527"/>
        <v>1918989.5910555648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1454589.4911384506</v>
      </c>
      <c r="R598" s="25">
        <f t="array" aca="1" ref="R598" ca="1">INDEX('Lorri 401b'!L:L,MATCH('Retirement Calculator'!A598,'Lorri 401b'!N:N,0),0)</f>
        <v>444014.69233026181</v>
      </c>
      <c r="S598" s="25">
        <f t="shared" ca="1" si="527"/>
        <v>1898604.1834687125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1452721.1417134579</v>
      </c>
      <c r="R599" s="25">
        <f t="array" aca="1" ref="R599" ca="1">INDEX('Lorri 401b'!L:L,MATCH('Retirement Calculator'!A599,'Lorri 401b'!N:N,0),0)</f>
        <v>425412.69497012335</v>
      </c>
      <c r="S599" s="25">
        <f t="shared" ca="1" si="527"/>
        <v>1878133.8366835811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1450845.0074991945</v>
      </c>
      <c r="R600" s="25">
        <f t="array" aca="1" ref="R600" ca="1">INDEX('Lorri 401b'!L:L,MATCH('Retirement Calculator'!A600,'Lorri 401b'!N:N,0),0)</f>
        <v>406733.18928765098</v>
      </c>
      <c r="S600" s="25">
        <f t="shared" ca="1" si="527"/>
        <v>1857578.1967868456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1448961.0560590383</v>
      </c>
      <c r="R601" s="25">
        <f t="array" aca="1" ref="R601" ca="1">INDEX('Lorri 401b'!L:L,MATCH('Retirement Calculator'!A601,'Lorri 401b'!N:N,0),0)</f>
        <v>387975.85233150166</v>
      </c>
      <c r="S601" s="25">
        <f t="shared" ca="1" si="527"/>
        <v>1836936.9083905399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1447069.2548212148</v>
      </c>
      <c r="R602" s="25">
        <f t="array" aca="1" ref="R602" ca="1">INDEX('Lorri 401b'!L:L,MATCH('Retirement Calculator'!A602,'Lorri 401b'!N:N,0),0)</f>
        <v>369140.3598047017</v>
      </c>
      <c r="S602" s="25">
        <f t="shared" ca="1" si="527"/>
        <v>1816209.6146259166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1445169.5710782337</v>
      </c>
      <c r="R603" s="25">
        <f t="array" aca="1" ref="R603" ca="1">INDEX('Lorri 401b'!L:L,MATCH('Retirement Calculator'!A603,'Lorri 401b'!N:N,0),0)</f>
        <v>350226.38605904009</v>
      </c>
      <c r="S603" s="25">
        <f t="shared" ca="1" si="527"/>
        <v>1795395.9571372736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1443261.9719863236</v>
      </c>
      <c r="R604" s="25">
        <f t="array" aca="1" ref="R604" ca="1">INDEX('Lorri 401b'!L:L,MATCH('Retirement Calculator'!A604,'Lorri 401b'!N:N,0),0)</f>
        <v>331233.60408943822</v>
      </c>
      <c r="S604" s="25">
        <f t="shared" ca="1" si="527"/>
        <v>1774495.5760757618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1441346.4245648638</v>
      </c>
      <c r="R605" s="25">
        <f t="array" aca="1" ref="R605" ca="1">INDEX('Lorri 401b'!L:L,MATCH('Retirement Calculator'!A605,'Lorri 401b'!N:N,0),0)</f>
        <v>312161.68552829634</v>
      </c>
      <c r="S605" s="25">
        <f t="shared" ca="1" si="527"/>
        <v>1753508.1100931601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1439422.8956958146</v>
      </c>
      <c r="R606" s="25">
        <f t="array" aca="1" ref="R606" ca="1">INDEX('Lorri 401b'!L:L,MATCH('Retirement Calculator'!A606,'Lorri 401b'!N:N,0),0)</f>
        <v>293010.30063981639</v>
      </c>
      <c r="S606" s="25">
        <f t="shared" ca="1" si="527"/>
        <v>1732433.196335631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1437491.3521231443</v>
      </c>
      <c r="R607" s="25">
        <f t="array" aca="1" ref="R607" ca="1">INDEX('Lorri 401b'!L:L,MATCH('Retirement Calculator'!A607,'Lorri 401b'!N:N,0),0)</f>
        <v>273779.11831430107</v>
      </c>
      <c r="S607" s="25">
        <f t="shared" ca="1" si="527"/>
        <v>1711270.4704374454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1435551.7604522547</v>
      </c>
      <c r="R608" s="25">
        <f t="array" aca="1" ref="R608" ca="1">INDEX('Lorri 401b'!L:L,MATCH('Retirement Calculator'!A608,'Lorri 401b'!N:N,0),0)</f>
        <v>254467.80606242944</v>
      </c>
      <c r="S608" s="25">
        <f t="shared" ca="1" si="527"/>
        <v>1690019.5665146841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1433604.0871494028</v>
      </c>
      <c r="R609" s="25">
        <f t="array" aca="1" ref="R609" ca="1">INDEX('Lorri 401b'!L:L,MATCH('Retirement Calculator'!A609,'Lorri 401b'!N:N,0),0)</f>
        <v>235076.03000950837</v>
      </c>
      <c r="S609" s="25">
        <f t="shared" ca="1" si="527"/>
        <v>1668680.1171589112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1431648.2985411226</v>
      </c>
      <c r="R610" s="25">
        <f t="array" aca="1" ref="R610" ca="1">INDEX('Lorri 401b'!L:L,MATCH('Retirement Calculator'!A610,'Lorri 401b'!N:N,0),0)</f>
        <v>215603.45488970011</v>
      </c>
      <c r="S610" s="25">
        <f t="shared" ca="1" si="527"/>
        <v>1647251.7534308226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1429684.3608136412</v>
      </c>
      <c r="R611" s="25">
        <f t="array" aca="1" ref="R611" ca="1">INDEX('Lorri 401b'!L:L,MATCH('Retirement Calculator'!A611,'Lorri 401b'!N:N,0),0)</f>
        <v>196049.74404022598</v>
      </c>
      <c r="S611" s="25">
        <f t="shared" ca="1" si="527"/>
        <v>1625734.1048538671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1427712.2400122953</v>
      </c>
      <c r="R612" s="25">
        <f t="array" aca="1" ref="R612" ca="1">INDEX('Lorri 401b'!L:L,MATCH('Retirement Calculator'!A612,'Lorri 401b'!N:N,0),0)</f>
        <v>176414.55939554572</v>
      </c>
      <c r="S612" s="25">
        <f t="shared" ca="1" si="527"/>
        <v>1604126.7994078409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1425731.9020409437</v>
      </c>
      <c r="R613" s="25">
        <f t="array" aca="1" ref="R613" ca="1">INDEX('Lorri 401b'!L:L,MATCH('Retirement Calculator'!A613,'Lorri 401b'!N:N,0),0)</f>
        <v>156697.56148151262</v>
      </c>
      <c r="S613" s="25">
        <f t="shared" ca="1" si="527"/>
        <v>1582429.4635224564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1423743.3126613782</v>
      </c>
      <c r="R614" s="25">
        <f t="array" aca="1" ref="R614" ca="1">INDEX('Lorri 401b'!L:L,MATCH('Retirement Calculator'!A614,'Lorri 401b'!N:N,0),0)</f>
        <v>136898.40940950438</v>
      </c>
      <c r="S614" s="25">
        <f t="shared" ca="1" si="527"/>
        <v>1560641.7220708826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1421746.437492731</v>
      </c>
      <c r="R615" s="25">
        <f t="array" aca="1" ref="R615" ca="1">INDEX('Lorri 401b'!L:L,MATCH('Retirement Calculator'!A615,'Lorri 401b'!N:N,0),0)</f>
        <v>117016.76087052946</v>
      </c>
      <c r="S615" s="25">
        <f t="shared" ca="1" si="527"/>
        <v>1538763.1983632604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1419741.2420108812</v>
      </c>
      <c r="R616" s="25">
        <f t="array" aca="1" ref="R616" ca="1">INDEX('Lorri 401b'!L:L,MATCH('Retirement Calculator'!A616,'Lorri 401b'!N:N,0),0)</f>
        <v>97052.272129308796</v>
      </c>
      <c r="S616" s="25">
        <f t="shared" ca="1" si="527"/>
        <v>1516793.5141401901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1417727.6915478571</v>
      </c>
      <c r="R617" s="25">
        <f t="array" aca="1" ref="R617" ca="1">INDEX('Lorri 401b'!L:L,MATCH('Retirement Calculator'!A617,'Lorri 401b'!N:N,0),0)</f>
        <v>77004.598018333054</v>
      </c>
      <c r="S617" s="25">
        <f t="shared" ca="1" si="527"/>
        <v>1494732.2895661902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1415705.7512912371</v>
      </c>
      <c r="R618" s="25">
        <f t="array" aca="1" ref="R618" ca="1">INDEX('Lorri 401b'!L:L,MATCH('Retirement Calculator'!A618,'Lorri 401b'!N:N,0),0)</f>
        <v>56873.391931894912</v>
      </c>
      <c r="S618" s="25">
        <f t="shared" ca="1" si="527"/>
        <v>1472579.143223132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1413675.3862835479</v>
      </c>
      <c r="R619" s="25">
        <f t="array" aca="1" ref="R619" ca="1">INDEX('Lorri 401b'!L:L,MATCH('Retirement Calculator'!A619,'Lorri 401b'!N:N,0),0)</f>
        <v>36658.305820096604</v>
      </c>
      <c r="S619" s="25">
        <f t="shared" ca="1" si="527"/>
        <v>1450333.6921036444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1411636.5614216598</v>
      </c>
      <c r="R620" s="25">
        <f t="array" aca="1" ref="R620" ca="1">INDEX('Lorri 401b'!L:L,MATCH('Retirement Calculator'!A620,'Lorri 401b'!N:N,0),0)</f>
        <v>16358.990182832476</v>
      </c>
      <c r="S620" s="25">
        <f t="shared" ca="1" si="527"/>
        <v>1427995.5516044924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1409589.2414561806</v>
      </c>
      <c r="R621" s="25">
        <f t="array" aca="1" ref="R621" ca="1">INDEX('Lorri 401b'!L:L,MATCH('Retirement Calculator'!A621,'Lorri 401b'!N:N,0),0)</f>
        <v>-4024.9059362535859</v>
      </c>
      <c r="S621" s="25">
        <f t="shared" ca="1" si="527"/>
        <v>1405564.3355199271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1407533.3909908452</v>
      </c>
      <c r="R622" s="25">
        <f t="array" aca="1" ref="R622" ca="1">INDEX('Lorri 401b'!L:L,MATCH('Retirement Calculator'!A622,'Lorri 401b'!N:N,0),0)</f>
        <v>-24493.73495583584</v>
      </c>
      <c r="S622" s="25">
        <f t="shared" ca="1" si="527"/>
        <v>1383039.6560350093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1405468.9744819042</v>
      </c>
      <c r="R623" s="25">
        <f t="array" aca="1" ref="R623" ca="1">INDEX('Lorri 401b'!L:L,MATCH('Retirement Calculator'!A623,'Lorri 401b'!N:N,0),0)</f>
        <v>-45047.850762999682</v>
      </c>
      <c r="S623" s="25">
        <f t="shared" ca="1" si="527"/>
        <v>1360421.1237189046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1403395.9562375094</v>
      </c>
      <c r="R624" s="25">
        <f t="array" aca="1" ref="R624" ca="1">INDEX('Lorri 401b'!L:L,MATCH('Retirement Calculator'!A624,'Lorri 401b'!N:N,0),0)</f>
        <v>-65687.608719360054</v>
      </c>
      <c r="S624" s="25">
        <f t="shared" ca="1" si="527"/>
        <v>1337708.3475181493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1401314.3004170961</v>
      </c>
      <c r="R625" s="25">
        <f t="array" aca="1" ref="R625" ca="1">INDEX('Lorri 401b'!L:L,MATCH('Retirement Calculator'!A625,'Lorri 401b'!N:N,0),0)</f>
        <v>-86413.365667205246</v>
      </c>
      <c r="S625" s="25">
        <f t="shared" ca="1" si="527"/>
        <v>1314900.9347498908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1399223.9710307645</v>
      </c>
      <c r="R626" s="25">
        <f t="array" aca="1" ref="R626" ca="1">INDEX('Lorri 401b'!L:L,MATCH('Retirement Calculator'!A626,'Lorri 401b'!N:N,0),0)</f>
        <v>-107225.47993566646</v>
      </c>
      <c r="S626" s="25">
        <f t="shared" ca="1" si="527"/>
        <v>1291998.491095098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1397124.9319386566</v>
      </c>
      <c r="R627" s="25">
        <f t="array" aca="1" ref="R627" ca="1">INDEX('Lorri 401b'!L:L,MATCH('Retirement Calculator'!A627,'Lorri 401b'!N:N,0),0)</f>
        <v>-128124.31134691293</v>
      </c>
      <c r="S627" s="25">
        <f t="shared" ca="1" si="527"/>
        <v>1269000.6205917436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1395017.1468503315</v>
      </c>
      <c r="R628" s="25">
        <f t="array" aca="1" ref="R628" ca="1">INDEX('Lorri 401b'!L:L,MATCH('Retirement Calculator'!A628,'Lorri 401b'!N:N,0),0)</f>
        <v>-149110.22122237293</v>
      </c>
      <c r="S628" s="25">
        <f t="shared" ca="1" si="527"/>
        <v>1245906.9256279585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1392900.5793241384</v>
      </c>
      <c r="R629" s="25">
        <f t="array" aca="1" ref="R629" ca="1">INDEX('Lorri 401b'!L:L,MATCH('Retirement Calculator'!A629,'Lorri 401b'!N:N,0),0)</f>
        <v>-170183.57238898068</v>
      </c>
      <c r="S629" s="25">
        <f t="shared" ca="1" si="527"/>
        <v>1222717.0069351576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1390775.1927665861</v>
      </c>
      <c r="R630" s="25">
        <f t="array" aca="1" ref="R630" ca="1">INDEX('Lorri 401b'!L:L,MATCH('Retirement Calculator'!A630,'Lorri 401b'!N:N,0),0)</f>
        <v>-191344.72918544931</v>
      </c>
      <c r="S630" s="25">
        <f t="shared" ca="1" si="527"/>
        <v>1199430.4635811369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1388640.9504317108</v>
      </c>
      <c r="R631" s="25">
        <f t="array" aca="1" ref="R631" ca="1">INDEX('Lorri 401b'!L:L,MATCH('Retirement Calculator'!A631,'Lorri 401b'!N:N,0),0)</f>
        <v>-212594.0574685699</v>
      </c>
      <c r="S631" s="25">
        <f t="shared" ca="1" si="527"/>
        <v>1176046.892963141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1386497.8154204402</v>
      </c>
      <c r="R632" s="25">
        <f t="array" aca="1" ref="R632" ca="1">INDEX('Lorri 401b'!L:L,MATCH('Retirement Calculator'!A632,'Lorri 401b'!N:N,0),0)</f>
        <v>-233931.92461953682</v>
      </c>
      <c r="S632" s="25">
        <f t="shared" ca="1" si="527"/>
        <v>1152565.8908009033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1384345.7506799558</v>
      </c>
      <c r="R633" s="25">
        <f t="array" aca="1" ref="R633" ca="1">INDEX('Lorri 401b'!L:L,MATCH('Retirement Calculator'!A633,'Lorri 401b'!N:N,0),0)</f>
        <v>-255358.69955029944</v>
      </c>
      <c r="S633" s="25">
        <f t="shared" ca="1" si="527"/>
        <v>1128987.0511296564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1382184.7190030529</v>
      </c>
      <c r="R634" s="25">
        <f t="array" aca="1" ref="R634" ca="1">INDEX('Lorri 401b'!L:L,MATCH('Retirement Calculator'!A634,'Lorri 401b'!N:N,0),0)</f>
        <v>-276874.75270994025</v>
      </c>
      <c r="S634" s="25">
        <f t="shared" ca="1" si="527"/>
        <v>1105309.9662931126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1380014.6830274961</v>
      </c>
      <c r="R635" s="25">
        <f t="array" aca="1" ref="R635" ca="1">INDEX('Lorri 401b'!L:L,MATCH('Retirement Calculator'!A635,'Lorri 401b'!N:N,0),0)</f>
        <v>-298480.45609107957</v>
      </c>
      <c r="S635" s="25">
        <f t="shared" ca="1" si="527"/>
        <v>1081534.2269364165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1377835.6052353745</v>
      </c>
      <c r="R636" s="25">
        <f t="array" aca="1" ref="R636" ca="1">INDEX('Lorri 401b'!L:L,MATCH('Retirement Calculator'!A636,'Lorri 401b'!N:N,0),0)</f>
        <v>-320176.18323630694</v>
      </c>
      <c r="S636" s="25">
        <f t="shared" ca="1" si="527"/>
        <v>1057659.4219990675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1375647.4479524523</v>
      </c>
      <c r="R637" s="25">
        <f t="array" aca="1" ref="R637" ca="1">INDEX('Lorri 401b'!L:L,MATCH('Retirement Calculator'!A637,'Lorri 401b'!N:N,0),0)</f>
        <v>-341962.30924463941</v>
      </c>
      <c r="S637" s="25">
        <f t="shared" ca="1" si="527"/>
        <v>1033685.1387078129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1373450.1733475181</v>
      </c>
      <c r="R638" s="25">
        <f t="array" aca="1" ref="R638" ca="1">INDEX('Lorri 401b'!L:L,MATCH('Retirement Calculator'!A638,'Lorri 401b'!N:N,0),0)</f>
        <v>-363839.21077800664</v>
      </c>
      <c r="S638" s="25">
        <f t="shared" ca="1" si="527"/>
        <v>1009610.9625695115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1371243.74343173</v>
      </c>
      <c r="R639" s="25">
        <f t="array" aca="1" ref="R639" ca="1">INDEX('Lorri 401b'!L:L,MATCH('Retirement Calculator'!A639,'Lorri 401b'!N:N,0),0)</f>
        <v>-385807.26606776286</v>
      </c>
      <c r="S639" s="25">
        <f t="shared" ca="1" si="527"/>
        <v>985436.4773639671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1369028.1200579593</v>
      </c>
      <c r="R640" s="25">
        <f t="array" aca="1" ref="R640" ca="1">INDEX('Lorri 401b'!L:L,MATCH('Retirement Calculator'!A640,'Lorri 401b'!N:N,0),0)</f>
        <v>-407866.85492122639</v>
      </c>
      <c r="S640" s="25">
        <f t="shared" ca="1" si="527"/>
        <v>961161.26513673295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1366803.2649201313</v>
      </c>
      <c r="R641" s="25">
        <f t="array" aca="1" ref="R641" ca="1">INDEX('Lorri 401b'!L:L,MATCH('Retirement Calculator'!A641,'Lorri 401b'!N:N,0),0)</f>
        <v>-430018.35872824606</v>
      </c>
      <c r="S641" s="25">
        <f t="shared" ca="1" si="527"/>
        <v>936784.90619188524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1364569.1395525623</v>
      </c>
      <c r="R642" s="25">
        <f t="array" aca="1" ref="R642" ca="1">INDEX('Lorri 401b'!L:L,MATCH('Retirement Calculator'!A642,'Lorri 401b'!N:N,0),0)</f>
        <v>-452262.16046779498</v>
      </c>
      <c r="S642" s="25">
        <f t="shared" ca="1" si="527"/>
        <v>912306.97908476728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1362325.705329295</v>
      </c>
      <c r="R643" s="25">
        <f t="array" aca="1" ref="R643" ca="1">INDEX('Lorri 401b'!L:L,MATCH('Retirement Calculator'!A643,'Lorri 401b'!N:N,0),0)</f>
        <v>-474598.64471459202</v>
      </c>
      <c r="S643" s="25">
        <f t="shared" ca="1" si="527"/>
        <v>887727.06061470299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1360072.923463431</v>
      </c>
      <c r="R644" s="25">
        <f t="array" aca="1" ref="R644" ca="1">INDEX('Lorri 401b'!L:L,MATCH('Retirement Calculator'!A644,'Lorri 401b'!N:N,0),0)</f>
        <v>-497028.19764575071</v>
      </c>
      <c r="S644" s="25">
        <f t="shared" ca="1" si="527"/>
        <v>863044.72581768024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1357810.7550064591</v>
      </c>
      <c r="R645" s="25">
        <f t="array" aca="1" ref="R645" ca="1">INDEX('Lorri 401b'!L:L,MATCH('Retirement Calculator'!A645,'Lorri 401b'!N:N,0),0)</f>
        <v>-519551.20704745589</v>
      </c>
      <c r="S645" s="25">
        <f t="shared" ca="1" si="527"/>
        <v>838259.54795900313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1355539.1608475831</v>
      </c>
      <c r="R646" s="25">
        <f t="array" aca="1" ref="R646" ca="1">INDEX('Lorri 401b'!L:L,MATCH('Retirement Calculator'!A646,'Lorri 401b'!N:N,0),0)</f>
        <v>-542168.06232166814</v>
      </c>
      <c r="S646" s="25">
        <f t="shared" ca="1" si="527"/>
        <v>813371.09852591495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1353258.1017130453</v>
      </c>
      <c r="R647" s="25">
        <f t="array" aca="1" ref="R647" ca="1">INDEX('Lorri 401b'!L:L,MATCH('Retirement Calculator'!A647,'Lorri 401b'!N:N,0),0)</f>
        <v>-564879.15449285635</v>
      </c>
      <c r="S647" s="25">
        <f t="shared" ca="1" si="527"/>
        <v>788378.94722018891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1350967.5381654468</v>
      </c>
      <c r="R648" s="25">
        <f t="array" aca="1" ref="R648" ca="1">INDEX('Lorri 401b'!L:L,MATCH('Retirement Calculator'!A648,'Lorri 401b'!N:N,0),0)</f>
        <v>-587684.87621475779</v>
      </c>
      <c r="S648" s="25">
        <f t="shared" ca="1" si="527"/>
        <v>763282.66195068904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1348667.4306030667</v>
      </c>
      <c r="R649" s="25">
        <f t="array" aca="1" ref="R649" ca="1">INDEX('Lorri 401b'!L:L,MATCH('Retirement Calculator'!A649,'Lorri 401b'!N:N,0),0)</f>
        <v>-610585.62177716719</v>
      </c>
      <c r="S649" s="25">
        <f t="shared" ca="1" si="527"/>
        <v>738081.8088258995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1346357.7392591767</v>
      </c>
      <c r="R650" s="25">
        <f t="array" aca="1" ref="R650" ca="1">INDEX('Lorri 401b'!L:L,MATCH('Retirement Calculator'!A650,'Lorri 401b'!N:N,0),0)</f>
        <v>-633581.78711275326</v>
      </c>
      <c r="S650" s="25">
        <f t="shared" ca="1" si="527"/>
        <v>712775.9521464234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1344038.4242013537</v>
      </c>
      <c r="R651" s="25">
        <f t="array" aca="1" ref="R651" ca="1">INDEX('Lorri 401b'!L:L,MATCH('Retirement Calculator'!A651,'Lorri 401b'!N:N,0),0)</f>
        <v>-656673.76980390423</v>
      </c>
      <c r="S651" s="25">
        <f t="shared" ca="1" si="527"/>
        <v>687364.65439744946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1341709.4453307898</v>
      </c>
      <c r="R652" s="25">
        <f t="array" aca="1" ref="R652" ca="1">INDEX('Lorri 401b'!L:L,MATCH('Retirement Calculator'!A652,'Lorri 401b'!N:N,0),0)</f>
        <v>-679861.96908960165</v>
      </c>
      <c r="S652" s="25">
        <f t="shared" ca="1" si="527"/>
        <v>661847.47624118812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1339370.7623815986</v>
      </c>
      <c r="R653" s="25">
        <f t="array" aca="1" ref="R653" ca="1">INDEX('Lorri 401b'!L:L,MATCH('Retirement Calculator'!A653,'Lorri 401b'!N:N,0),0)</f>
        <v>-703146.78587232286</v>
      </c>
      <c r="S653" s="25">
        <f t="shared" ca="1" si="527"/>
        <v>636223.97650927573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1337022.334920119</v>
      </c>
      <c r="R654" s="25">
        <f t="array" aca="1" ref="R654" ca="1">INDEX('Lorri 401b'!L:L,MATCH('Retirement Calculator'!A654,'Lorri 401b'!N:N,0),0)</f>
        <v>-726528.62272497208</v>
      </c>
      <c r="S654" s="25">
        <f t="shared" ca="1" si="527"/>
        <v>610493.71219514695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1334664.1223442168</v>
      </c>
      <c r="R655" s="25">
        <f t="array" aca="1" ref="R655" ca="1">INDEX('Lorri 401b'!L:L,MATCH('Retirement Calculator'!A655,'Lorri 401b'!N:N,0),0)</f>
        <v>-750007.88389784063</v>
      </c>
      <c r="S655" s="25">
        <f t="shared" ca="1" si="527"/>
        <v>584656.23844637617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1332296.0838825814</v>
      </c>
      <c r="R656" s="25">
        <f t="array" aca="1" ref="R656" ca="1">INDEX('Lorri 401b'!L:L,MATCH('Retirement Calculator'!A656,'Lorri 401b'!N:N,0),0)</f>
        <v>-773584.97532559617</v>
      </c>
      <c r="S656" s="25">
        <f t="shared" ca="1" si="527"/>
        <v>558711.10855698527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1329918.1785940228</v>
      </c>
      <c r="R657" s="25">
        <f t="array" aca="1" ref="R657" ca="1">INDEX('Lorri 401b'!L:L,MATCH('Retirement Calculator'!A657,'Lorri 401b'!N:N,0),0)</f>
        <v>-797260.30463430064</v>
      </c>
      <c r="S657" s="25">
        <f t="shared" ca="1" si="527"/>
        <v>532657.87395972211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1327530.3653667618</v>
      </c>
      <c r="R658" s="25">
        <f t="array" aca="1" ref="R658" ca="1">INDEX('Lorri 401b'!L:L,MATCH('Retirement Calculator'!A658,'Lorri 401b'!N:N,0),0)</f>
        <v>-821034.28114845813</v>
      </c>
      <c r="S658" s="25">
        <f t="shared" ca="1" si="527"/>
        <v>506496.08421830367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1325132.6029177206</v>
      </c>
      <c r="R659" s="25">
        <f t="array" aca="1" ref="R659" ca="1">INDEX('Lorri 401b'!L:L,MATCH('Retirement Calculator'!A659,'Lorri 401b'!N:N,0),0)</f>
        <v>-844907.3158980913</v>
      </c>
      <c r="S659" s="25">
        <f t="shared" ca="1" si="527"/>
        <v>480225.28701962926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1322724.8497918083</v>
      </c>
      <c r="R660" s="25">
        <f t="array" aca="1" ref="R660" ca="1">INDEX('Lorri 401b'!L:L,MATCH('Retirement Calculator'!A660,'Lorri 401b'!N:N,0),0)</f>
        <v>-868879.82162584784</v>
      </c>
      <c r="S660" s="25">
        <f t="shared" ca="1" si="527"/>
        <v>453845.02816596045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1320307.0643612046</v>
      </c>
      <c r="R661" s="25">
        <f t="array" aca="1" ref="R661" ca="1">INDEX('Lorri 401b'!L:L,MATCH('Retirement Calculator'!A661,'Lorri 401b'!N:N,0),0)</f>
        <v>-892952.21279413672</v>
      </c>
      <c r="S661" s="25">
        <f t="shared" ca="1" si="527"/>
        <v>427354.8515670679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1317879.2048246402</v>
      </c>
      <c r="R662" s="25">
        <f t="array" aca="1" ref="R662" ca="1">INDEX('Lorri 401b'!L:L,MATCH('Retirement Calculator'!A662,'Lorri 401b'!N:N,0),0)</f>
        <v>-917124.90559229348</v>
      </c>
      <c r="S662" s="25">
        <f t="shared" ca="1" si="527"/>
        <v>400754.2992323467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1315441.2292066733</v>
      </c>
      <c r="R663" s="25">
        <f t="array" aca="1" ref="R663" ca="1">INDEX('Lorri 401b'!L:L,MATCH('Retirement Calculator'!A663,'Lorri 401b'!N:N,0),0)</f>
        <v>-941398.31794377591</v>
      </c>
      <c r="S663" s="25">
        <f t="shared" ca="1" si="527"/>
        <v>374042.91126289743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1312993.095356965</v>
      </c>
      <c r="R664" s="25">
        <f t="array" aca="1" ref="R664" ca="1">INDEX('Lorri 401b'!L:L,MATCH('Retirement Calculator'!A664,'Lorri 401b'!N:N,0),0)</f>
        <v>-965772.86951338954</v>
      </c>
      <c r="S664" s="25">
        <f t="shared" ca="1" si="527"/>
        <v>347220.22584357543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1310534.7609495495</v>
      </c>
      <c r="R665" s="25">
        <f t="array" aca="1" ref="R665" ca="1">INDEX('Lorri 401b'!L:L,MATCH('Retirement Calculator'!A665,'Lorri 401b'!N:N,0),0)</f>
        <v>-990248.98171454319</v>
      </c>
      <c r="S665" s="25">
        <f t="shared" ca="1" si="527"/>
        <v>320285.77923500631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1308066.183482103</v>
      </c>
      <c r="R666" s="25">
        <f t="array" aca="1" ref="R666" ca="1">INDEX('Lorri 401b'!L:L,MATCH('Retirement Calculator'!A666,'Lorri 401b'!N:N,0),0)</f>
        <v>-1014827.077716535</v>
      </c>
      <c r="S666" s="25">
        <f t="shared" ca="1" si="527"/>
        <v>293239.10576556809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1305587.3202752089</v>
      </c>
      <c r="R667" s="25">
        <f t="array" aca="1" ref="R667" ca="1">INDEX('Lorri 401b'!L:L,MATCH('Retirement Calculator'!A667,'Lorri 401b'!N:N,0),0)</f>
        <v>-1039507.5824518683</v>
      </c>
      <c r="S667" s="25">
        <f t="shared" ca="1" si="527"/>
        <v>266079.73782334058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1303098.1284716194</v>
      </c>
      <c r="R668" s="25">
        <f t="array" aca="1" ref="R668" ca="1">INDEX('Lorri 401b'!L:L,MATCH('Retirement Calculator'!A668,'Lorri 401b'!N:N,0),0)</f>
        <v>-1064290.9226235989</v>
      </c>
      <c r="S668" s="25">
        <f t="shared" ca="1" si="527"/>
        <v>238807.2058480205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1300598.565035515</v>
      </c>
      <c r="R669" s="25">
        <f t="array" aca="1" ref="R669" ca="1">INDEX('Lorri 401b'!L:L,MATCH('Retirement Calculator'!A669,'Lorri 401b'!N:N,0),0)</f>
        <v>-1089177.5267127119</v>
      </c>
      <c r="S669" s="25">
        <f t="shared" ca="1" si="527"/>
        <v>211421.0383228031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1298088.5867517602</v>
      </c>
      <c r="R670" s="25">
        <f t="array" aca="1" ref="R670" ca="1">INDEX('Lorri 401b'!L:L,MATCH('Retirement Calculator'!A670,'Lorri 401b'!N:N,0),0)</f>
        <v>-1114167.8249855293</v>
      </c>
      <c r="S670" s="25">
        <f t="shared" ca="1" si="527"/>
        <v>183920.76176623092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1295568.1502251565</v>
      </c>
      <c r="R671" s="25">
        <f t="array" aca="1" ref="R671" ca="1">INDEX('Lorri 401b'!L:L,MATCH('Retirement Calculator'!A671,'Lorri 401b'!N:N,0),0)</f>
        <v>-1139262.2495011501</v>
      </c>
      <c r="S671" s="25">
        <f t="shared" ca="1" si="527"/>
        <v>156305.90072400635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1293037.2118796918</v>
      </c>
      <c r="R672" s="25">
        <f t="array" aca="1" ref="R672" ca="1">INDEX('Lorri 401b'!L:L,MATCH('Retirement Calculator'!A672,'Lorri 401b'!N:N,0),0)</f>
        <v>-1164461.2341189194</v>
      </c>
      <c r="S672" s="25">
        <f t="shared" ca="1" si="527"/>
        <v>128575.97776077245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1290495.7279577877</v>
      </c>
      <c r="R673" s="25">
        <f t="array" aca="1" ref="R673" ca="1">INDEX('Lorri 401b'!L:L,MATCH('Retirement Calculator'!A673,'Lorri 401b'!N:N,0),0)</f>
        <v>-1189765.2145059295</v>
      </c>
      <c r="S673" s="25">
        <f t="shared" ca="1" si="527"/>
        <v>100730.51345185819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1287943.6545195424</v>
      </c>
      <c r="R674" s="25">
        <f t="array" aca="1" ref="R674" ca="1">INDEX('Lorri 401b'!L:L,MATCH('Retirement Calculator'!A674,'Lorri 401b'!N:N,0),0)</f>
        <v>-1215174.628144552</v>
      </c>
      <c r="S674" s="25">
        <f t="shared" ca="1" si="527"/>
        <v>72769.026374990353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1285380.9474419709</v>
      </c>
      <c r="R675" s="25">
        <f t="array" aca="1" ref="R675" ca="1">INDEX('Lorri 401b'!L:L,MATCH('Retirement Calculator'!A675,'Lorri 401b'!N:N,0),0)</f>
        <v>-1240689.9143400022</v>
      </c>
      <c r="S675" s="25">
        <f t="shared" ca="1" si="527"/>
        <v>44691.0331019687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1282807.5624182429</v>
      </c>
      <c r="R676" s="25">
        <f t="array" aca="1" ref="R676" ca="1">INDEX('Lorri 401b'!L:L,MATCH('Retirement Calculator'!A676,'Lorri 401b'!N:N,0),0)</f>
        <v>-1266311.5142279335</v>
      </c>
      <c r="S676" s="25">
        <f t="shared" ca="1" si="527"/>
        <v>16496.048190309433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1280223.4549569162</v>
      </c>
      <c r="R677" s="25">
        <f t="array" aca="1" ref="R677" ca="1">INDEX('Lorri 401b'!L:L,MATCH('Retirement Calculator'!A677,'Lorri 401b'!N:N,0),0)</f>
        <v>-1292039.8707820645</v>
      </c>
      <c r="S677" s="25">
        <f t="shared" ca="1" si="527"/>
        <v>-11816.415825148346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1277628.5803811671</v>
      </c>
      <c r="R678" s="25">
        <f t="array" aca="1" ref="R678" ca="1">INDEX('Lorri 401b'!L:L,MATCH('Retirement Calculator'!A678,'Lorri 401b'!N:N,0),0)</f>
        <v>-1317875.4288218378</v>
      </c>
      <c r="S678" s="25">
        <f t="shared" ca="1" si="527"/>
        <v>-40246.848440670641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1275022.8938280193</v>
      </c>
      <c r="R679" s="25">
        <f t="array" aca="1" ref="R679" ca="1">INDEX('Lorri 401b'!L:L,MATCH('Retirement Calculator'!A679,'Lorri 401b'!N:N,0),0)</f>
        <v>-1343818.6350201101</v>
      </c>
      <c r="S679" s="25">
        <f t="shared" ca="1" si="527"/>
        <v>-68795.741192090791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1272406.3502475666</v>
      </c>
      <c r="R680" s="25">
        <f t="array" aca="1" ref="R680" ca="1">INDEX('Lorri 401b'!L:L,MATCH('Retirement Calculator'!A680,'Lorri 401b'!N:N,0),0)</f>
        <v>-1369869.9379108751</v>
      </c>
      <c r="S680" s="25">
        <f t="shared" ca="1" si="527"/>
        <v>-97463.587663308484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1269778.9044021952</v>
      </c>
      <c r="R681" s="25">
        <f t="array" aca="1" ref="R681" ca="1">INDEX('Lorri 401b'!L:L,MATCH('Retirement Calculator'!A681,'Lorri 401b'!N:N,0),0)</f>
        <v>-1396029.7878970183</v>
      </c>
      <c r="S681" s="25">
        <f t="shared" ca="1" si="527"/>
        <v>-126250.88349482301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1267140.5108658015</v>
      </c>
      <c r="R682" s="25">
        <f t="array" aca="1" ref="R682" ca="1">INDEX('Lorri 401b'!L:L,MATCH('Retirement Calculator'!A682,'Lorri 401b'!N:N,0),0)</f>
        <v>-1422298.6372581038</v>
      </c>
      <c r="S682" s="25">
        <f t="shared" ca="1" si="527"/>
        <v>-155158.12639230234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1264491.1240230061</v>
      </c>
      <c r="R683" s="25">
        <f t="array" aca="1" ref="R683" ca="1">INDEX('Lorri 401b'!L:L,MATCH('Retirement Calculator'!A683,'Lorri 401b'!N:N,0),0)</f>
        <v>-1448676.9401581937</v>
      </c>
      <c r="S683" s="25">
        <f t="shared" ca="1" si="527"/>
        <v>-184185.81613518763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1261830.6980683657</v>
      </c>
      <c r="R684" s="25">
        <f t="array" aca="1" ref="R684" ca="1">INDEX('Lorri 401b'!L:L,MATCH('Retirement Calculator'!A684,'Lorri 401b'!N:N,0),0)</f>
        <v>-1475165.1526537007</v>
      </c>
      <c r="S684" s="25">
        <f t="shared" ca="1" si="527"/>
        <v>-213334.45458533498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1259159.1870055811</v>
      </c>
      <c r="R685" s="25">
        <f t="array" aca="1" ref="R685" ca="1">INDEX('Lorri 401b'!L:L,MATCH('Retirement Calculator'!A685,'Lorri 401b'!N:N,0),0)</f>
        <v>-1501763.7327012722</v>
      </c>
      <c r="S685" s="25">
        <f t="shared" ca="1" si="527"/>
        <v>-242604.54569569114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1256476.5446467015</v>
      </c>
      <c r="R686" s="25">
        <f t="array" aca="1" ref="R686" ca="1">INDEX('Lorri 401b'!L:L,MATCH('Retirement Calculator'!A686,'Lorri 401b'!N:N,0),0)</f>
        <v>-1528473.1401657087</v>
      </c>
      <c r="S686" s="25">
        <f t="shared" ca="1" si="527"/>
        <v>-271996.59551900718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1253782.7246113266</v>
      </c>
      <c r="R687" s="25">
        <f t="array" aca="1" ref="R687" ca="1">INDEX('Lorri 401b'!L:L,MATCH('Retirement Calculator'!A687,'Lorri 401b'!N:N,0),0)</f>
        <v>-1555293.8368279138</v>
      </c>
      <c r="S687" s="25">
        <f t="shared" ca="1" si="527"/>
        <v>-301511.11221658718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1251077.6803258043</v>
      </c>
      <c r="R688" s="25">
        <f t="array" aca="1" ref="R688" ca="1">INDEX('Lorri 401b'!L:L,MATCH('Retirement Calculator'!A688,'Lorri 401b'!N:N,0),0)</f>
        <v>-1582226.286392878</v>
      </c>
      <c r="S688" s="25">
        <f t="shared" ca="1" si="527"/>
        <v>-331148.60606707376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1248361.3650224255</v>
      </c>
      <c r="R689" s="25">
        <f t="array" aca="1" ref="R689" ca="1">INDEX('Lorri 401b'!L:L,MATCH('Retirement Calculator'!A689,'Lorri 401b'!N:N,0),0)</f>
        <v>-1609270.9544976961</v>
      </c>
      <c r="S689" s="25">
        <f t="shared" ca="1" si="527"/>
        <v>-360909.58947527059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1245633.7317386162</v>
      </c>
      <c r="R690" s="25">
        <f t="array" aca="1" ref="R690" ca="1">INDEX('Lorri 401b'!L:L,MATCH('Retirement Calculator'!A690,'Lorri 401b'!N:N,0),0)</f>
        <v>-1636428.3087196178</v>
      </c>
      <c r="S690" s="25">
        <f t="shared" ca="1" si="527"/>
        <v>-390794.57698100153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1242894.7333161244</v>
      </c>
      <c r="R691" s="25">
        <f t="array" aca="1" ref="R691" ca="1">INDEX('Lorri 401b'!L:L,MATCH('Retirement Calculator'!A691,'Lorri 401b'!N:N,0),0)</f>
        <v>-1663698.8185841308</v>
      </c>
      <c r="S691" s="25">
        <f t="shared" ca="1" si="527"/>
        <v>-420804.08526800643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1240144.3224002055</v>
      </c>
      <c r="R692" s="25">
        <f t="array" aca="1" ref="R692" ca="1">INDEX('Lorri 401b'!L:L,MATCH('Retirement Calculator'!A692,'Lorri 401b'!N:N,0),0)</f>
        <v>-1691082.9555730792</v>
      </c>
      <c r="S692" s="25">
        <f t="shared" ca="1" si="527"/>
        <v>-450938.63317287364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1237382.4514388037</v>
      </c>
      <c r="R693" s="25">
        <f t="array" aca="1" ref="R693" ca="1">INDEX('Lorri 401b'!L:L,MATCH('Retirement Calculator'!A693,'Lorri 401b'!N:N,0),0)</f>
        <v>-1718581.193132815</v>
      </c>
      <c r="S693" s="25">
        <f t="shared" ca="1" si="527"/>
        <v>-481198.74169401126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1234609.0726817292</v>
      </c>
      <c r="R694" s="25">
        <f t="array" aca="1" ref="R694" ca="1">INDEX('Lorri 401b'!L:L,MATCH('Retirement Calculator'!A694,'Lorri 401b'!N:N,0),0)</f>
        <v>-1746194.0066823829</v>
      </c>
      <c r="S694" s="25">
        <f t="shared" ca="1" si="527"/>
        <v>-511584.93400065368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1231824.1381798335</v>
      </c>
      <c r="R695" s="25">
        <f t="array" aca="1" ref="R695" ca="1">INDEX('Lorri 401b'!L:L,MATCH('Retirement Calculator'!A695,'Lorri 401b'!N:N,0),0)</f>
        <v>-1773921.8736217406</v>
      </c>
      <c r="S695" s="25">
        <f t="shared" ca="1" si="527"/>
        <v>-542097.73544190708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1229027.5997841801</v>
      </c>
      <c r="R696" s="25">
        <f t="array" aca="1" ref="R696" ca="1">INDEX('Lorri 401b'!L:L,MATCH('Retirement Calculator'!A696,'Lorri 401b'!N:N,0),0)</f>
        <v>-1801765.2733400124</v>
      </c>
      <c r="S696" s="25">
        <f t="shared" ca="1" si="527"/>
        <v>-572737.67355583236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1226219.4091452113</v>
      </c>
      <c r="R697" s="25">
        <f t="array" aca="1" ref="R697" ca="1">INDEX('Lorri 401b'!L:L,MATCH('Retirement Calculator'!A697,'Lorri 401b'!N:N,0),0)</f>
        <v>-1829724.6872237769</v>
      </c>
      <c r="S697" s="25">
        <f t="shared" ca="1" si="527"/>
        <v>-603505.27807856561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1223399.5177119137</v>
      </c>
      <c r="R698" s="25">
        <f t="array" aca="1" ref="R698" ca="1">INDEX('Lorri 401b'!L:L,MATCH('Retirement Calculator'!A698,'Lorri 401b'!N:N,0),0)</f>
        <v>-1857800.5986653906</v>
      </c>
      <c r="S698" s="25">
        <f t="shared" ca="1" si="527"/>
        <v>-634401.08095347695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1220567.8767309771</v>
      </c>
      <c r="R699" s="25">
        <f t="array" aca="1" ref="R699" ca="1">INDEX('Lorri 401b'!L:L,MATCH('Retirement Calculator'!A699,'Lorri 401b'!N:N,0),0)</f>
        <v>-1885993.4930713442</v>
      </c>
      <c r="S699" s="25">
        <f t="shared" ca="1" si="527"/>
        <v>-665425.61634036712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1217724.4372459534</v>
      </c>
      <c r="R700" s="25">
        <f t="array" aca="1" ref="R700" ca="1">INDEX('Lorri 401b'!L:L,MATCH('Retirement Calculator'!A700,'Lorri 401b'!N:N,0),0)</f>
        <v>-1914303.8578706561</v>
      </c>
      <c r="S700" s="25">
        <f t="shared" ca="1" si="527"/>
        <v>-696579.4206247027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1214869.1500964088</v>
      </c>
      <c r="R701" s="25">
        <f t="array" aca="1" ref="R701" ca="1">INDEX('Lorri 401b'!L:L,MATCH('Retirement Calculator'!A701,'Lorri 401b'!N:N,0),0)</f>
        <v>-1942732.1825232983</v>
      </c>
      <c r="S701" s="25">
        <f t="shared" ca="1" si="527"/>
        <v>-727863.03242688952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1212001.9659170744</v>
      </c>
      <c r="R702" s="25">
        <f t="array" aca="1" ref="R702" ca="1">INDEX('Lorri 401b'!L:L,MATCH('Retirement Calculator'!A702,'Lorri 401b'!N:N,0),0)</f>
        <v>-1971278.95852866</v>
      </c>
      <c r="S702" s="25">
        <f t="shared" ca="1" si="527"/>
        <v>-759276.99261158565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1209122.8351369926</v>
      </c>
      <c r="R703" s="25">
        <f t="array" aca="1" ref="R703" ca="1">INDEX('Lorri 401b'!L:L,MATCH('Retirement Calculator'!A703,'Lorri 401b'!N:N,0),0)</f>
        <v>-1999944.6794340441</v>
      </c>
      <c r="S703" s="25">
        <f t="shared" ca="1" si="527"/>
        <v>-790821.84429705143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1206231.7079786607</v>
      </c>
      <c r="R704" s="25">
        <f t="array" aca="1" ref="R704" ca="1">INDEX('Lorri 401b'!L:L,MATCH('Retirement Calculator'!A704,'Lorri 401b'!N:N,0),0)</f>
        <v>-2028729.8408432005</v>
      </c>
      <c r="S704" s="25">
        <f t="shared" ca="1" si="527"/>
        <v>-822498.13286453974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1203328.534457169</v>
      </c>
      <c r="R705" s="25">
        <f t="array" aca="1" ref="R705" ca="1">INDEX('Lorri 401b'!L:L,MATCH('Retirement Calculator'!A705,'Lorri 401b'!N:N,0),0)</f>
        <v>-2057634.9404248949</v>
      </c>
      <c r="S705" s="25">
        <f t="shared" ca="1" si="527"/>
        <v>-854306.40596772591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1200413.2643793377</v>
      </c>
      <c r="R706" s="25">
        <f t="array" aca="1" ref="R706" ca="1">INDEX('Lorri 401b'!L:L,MATCH('Retirement Calculator'!A706,'Lorri 401b'!N:N,0),0)</f>
        <v>-2086660.4779215131</v>
      </c>
      <c r="S706" s="25">
        <f t="shared" ca="1" si="527"/>
        <v>-886247.21354217548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1197485.8473428488</v>
      </c>
      <c r="R707" s="25">
        <f t="array" aca="1" ref="R707" ca="1">INDEX('Lorri 401b'!L:L,MATCH('Retirement Calculator'!A707,'Lorri 401b'!N:N,0),0)</f>
        <v>-2115806.9551577005</v>
      </c>
      <c r="S707" s="25">
        <f t="shared" ca="1" si="527"/>
        <v>-918321.10781485168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1194546.2327353745</v>
      </c>
      <c r="R708" s="25">
        <f t="array" aca="1" ref="R708" ca="1">INDEX('Lorri 401b'!L:L,MATCH('Retirement Calculator'!A708,'Lorri 401b'!N:N,0),0)</f>
        <v>-2145074.876049039</v>
      </c>
      <c r="S708" s="25">
        <f t="shared" ca="1" si="527"/>
        <v>-950528.64331366448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1191594.3697337024</v>
      </c>
      <c r="R709" s="25">
        <f t="array" aca="1" ref="R709" ca="1">INDEX('Lorri 401b'!L:L,MATCH('Retirement Calculator'!A709,'Lorri 401b'!N:N,0),0)</f>
        <v>-2174464.7466107579</v>
      </c>
      <c r="S709" s="25">
        <f t="shared" ca="1" si="527"/>
        <v>-982870.3768770555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1188630.2073028567</v>
      </c>
      <c r="R710" s="25">
        <f t="array" aca="1" ref="R710" ca="1">INDEX('Lorri 401b'!L:L,MATCH('Retirement Calculator'!A710,'Lorri 401b'!N:N,0),0)</f>
        <v>-2203977.0749664837</v>
      </c>
      <c r="S710" s="25">
        <f t="shared" ca="1" si="527"/>
        <v>-1015346.867663627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1185653.6941952158</v>
      </c>
      <c r="R711" s="25">
        <f t="array" aca="1" ref="R711" ca="1">INDEX('Lorri 401b'!L:L,MATCH('Retirement Calculator'!A711,'Lorri 401b'!N:N,0),0)</f>
        <v>-2233612.3713570251</v>
      </c>
      <c r="S711" s="25">
        <f t="shared" ca="1" si="527"/>
        <v>-1047958.6771618093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1182664.7789496265</v>
      </c>
      <c r="R712" s="25">
        <f t="array" aca="1" ref="R712" ca="1">INDEX('Lorri 401b'!L:L,MATCH('Retirement Calculator'!A712,'Lorri 401b'!N:N,0),0)</f>
        <v>-2263371.1481491937</v>
      </c>
      <c r="S712" s="25">
        <f t="shared" ca="1" si="527"/>
        <v>-1080706.3691995672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1179663.4098905139</v>
      </c>
      <c r="R713" s="25">
        <f t="array" aca="1" ref="R713" ca="1">INDEX('Lorri 401b'!L:L,MATCH('Retirement Calculator'!A713,'Lorri 401b'!N:N,0),0)</f>
        <v>-2293253.9198446632</v>
      </c>
      <c r="S713" s="25">
        <f t="shared" ca="1" si="527"/>
        <v>-1113590.5099541494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1176649.5351269881</v>
      </c>
      <c r="R714" s="25">
        <f t="array" aca="1" ref="R714" ca="1">INDEX('Lorri 401b'!L:L,MATCH('Retirement Calculator'!A714,'Lorri 401b'!N:N,0),0)</f>
        <v>-2323261.2030888638</v>
      </c>
      <c r="S714" s="25">
        <f t="shared" ca="1" si="527"/>
        <v>-1146611.6679618757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1173623.1025519478</v>
      </c>
      <c r="R715" s="25">
        <f t="array" aca="1" ref="R715" ca="1">INDEX('Lorri 401b'!L:L,MATCH('Retirement Calculator'!A715,'Lorri 401b'!N:N,0),0)</f>
        <v>-2353393.5166799151</v>
      </c>
      <c r="S715" s="25">
        <f t="shared" ca="1" si="527"/>
        <v>-1179770.4141279673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1170584.0598411781</v>
      </c>
      <c r="R716" s="25">
        <f t="array" aca="1" ref="R716" ca="1">INDEX('Lorri 401b'!L:L,MATCH('Retirement Calculator'!A716,'Lorri 401b'!N:N,0),0)</f>
        <v>-2383651.3815775961</v>
      </c>
      <c r="S716" s="25">
        <f t="shared" ca="1" si="527"/>
        <v>-1213067.3217364179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1167532.3544524468</v>
      </c>
      <c r="R717" s="25">
        <f t="array" aca="1" ref="R717" ca="1">INDEX('Lorri 401b'!L:L,MATCH('Retirement Calculator'!A717,'Lorri 401b'!N:N,0),0)</f>
        <v>-2414035.3209123504</v>
      </c>
      <c r="S717" s="25">
        <f t="shared" ca="1" si="527"/>
        <v>-1246502.9664599036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1164467.9336245959</v>
      </c>
      <c r="R718" s="25">
        <f t="array" aca="1" ref="R718" ca="1">INDEX('Lorri 401b'!L:L,MATCH('Retirement Calculator'!A718,'Lorri 401b'!N:N,0),0)</f>
        <v>-2444545.8599943332</v>
      </c>
      <c r="S718" s="25">
        <f t="shared" ca="1" si="527"/>
        <v>-1280077.9263697374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1161390.7443766289</v>
      </c>
      <c r="R719" s="25">
        <f t="array" aca="1" ref="R719" ca="1">INDEX('Lorri 401b'!L:L,MATCH('Retirement Calculator'!A719,'Lorri 401b'!N:N,0),0)</f>
        <v>-2475183.526322491</v>
      </c>
      <c r="S719" s="25">
        <f t="shared" ca="1" si="527"/>
        <v>-1313792.7819458621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1158300.7335067953</v>
      </c>
      <c r="R720" s="25">
        <f t="array" aca="1" ref="R720" ca="1">INDEX('Lorri 401b'!L:L,MATCH('Retirement Calculator'!A720,'Lorri 401b'!N:N,0),0)</f>
        <v>-2505948.8495936827</v>
      </c>
      <c r="S720" s="25">
        <f t="shared" ca="1" si="527"/>
        <v>-1347648.1160868874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1155197.8475916707</v>
      </c>
      <c r="R721" s="25">
        <f t="array" aca="1" ref="R721" ca="1">INDEX('Lorri 401b'!L:L,MATCH('Retirement Calculator'!A721,'Lorri 401b'!N:N,0),0)</f>
        <v>-2536842.3617118374</v>
      </c>
      <c r="S721" s="25">
        <f t="shared" ca="1" si="527"/>
        <v>-1381644.5141201667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1152082.0329852332</v>
      </c>
      <c r="R722" s="25">
        <f t="array" aca="1" ref="R722" ca="1">INDEX('Lorri 401b'!L:L,MATCH('Retirement Calculator'!A722,'Lorri 401b'!N:N,0),0)</f>
        <v>-2567864.596797151</v>
      </c>
      <c r="S722" s="25">
        <f t="shared" ca="1" si="527"/>
        <v>-1415782.5638119178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1148953.2358179356</v>
      </c>
      <c r="R723" s="25">
        <f t="array" aca="1" ref="R723" ca="1">INDEX('Lorri 401b'!L:L,MATCH('Retirement Calculator'!A723,'Lorri 401b'!N:N,0),0)</f>
        <v>-2599016.0911953202</v>
      </c>
      <c r="S723" s="25">
        <f t="shared" ca="1" si="527"/>
        <v>-1450062.8553773847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1145811.4019957741</v>
      </c>
      <c r="R724" s="25">
        <f t="array" aca="1" ref="R724" ca="1">INDEX('Lorri 401b'!L:L,MATCH('Retirement Calculator'!A724,'Lorri 401b'!N:N,0),0)</f>
        <v>-2630297.3834868153</v>
      </c>
      <c r="S724" s="25">
        <f t="shared" ca="1" si="527"/>
        <v>-1484485.9814910411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1142656.4771993537</v>
      </c>
      <c r="R725" s="25">
        <f t="array" aca="1" ref="R725" ca="1">INDEX('Lorri 401b'!L:L,MATCH('Retirement Calculator'!A725,'Lorri 401b'!N:N,0),0)</f>
        <v>-2661709.0144961914</v>
      </c>
      <c r="S725" s="25">
        <f t="shared" ca="1" si="527"/>
        <v>-1519052.5372968377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1139488.4068829482</v>
      </c>
      <c r="R726" s="25">
        <f t="array" aca="1" ref="R726" ca="1">INDEX('Lorri 401b'!L:L,MATCH('Retirement Calculator'!A726,'Lorri 401b'!N:N,0),0)</f>
        <v>-2693251.52730144</v>
      </c>
      <c r="S726" s="25">
        <f t="shared" ca="1" si="527"/>
        <v>-1553763.1204184918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1136307.1362735578</v>
      </c>
      <c r="R727" s="25">
        <f t="array" aca="1" ref="R727" ca="1">INDEX('Lorri 401b'!L:L,MATCH('Retirement Calculator'!A727,'Lorri 401b'!N:N,0),0)</f>
        <v>-2724925.4672433771</v>
      </c>
      <c r="S727" s="25">
        <f t="shared" ca="1" si="527"/>
        <v>-1588618.3309698193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1133112.6103699615</v>
      </c>
      <c r="R728" s="25">
        <f t="array" aca="1" ref="R728" ca="1">INDEX('Lorri 401b'!L:L,MATCH('Retirement Calculator'!A728,'Lorri 401b'!N:N,0),0)</f>
        <v>-2756731.3819350726</v>
      </c>
      <c r="S728" s="25">
        <f t="shared" ca="1" si="527"/>
        <v>-1623618.7715651111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1129904.7739417669</v>
      </c>
      <c r="R729" s="25">
        <f t="array" aca="1" ref="R729" ca="1">INDEX('Lorri 401b'!L:L,MATCH('Retirement Calculator'!A729,'Lorri 401b'!N:N,0),0)</f>
        <v>-2788669.8212713166</v>
      </c>
      <c r="S729" s="25">
        <f t="shared" ca="1" si="527"/>
        <v>-1658765.0473295497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1126683.5715284548</v>
      </c>
      <c r="R730" s="25">
        <f t="array" aca="1" ref="R730" ca="1">INDEX('Lorri 401b'!L:L,MATCH('Retirement Calculator'!A730,'Lorri 401b'!N:N,0),0)</f>
        <v>-2820741.3374381284</v>
      </c>
      <c r="S730" s="25">
        <f t="shared" ca="1" si="527"/>
        <v>-1694057.7659096736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1123448.9474384205</v>
      </c>
      <c r="R731" s="25">
        <f t="array" aca="1" ref="R731" ca="1">INDEX('Lorri 401b'!L:L,MATCH('Retirement Calculator'!A731,'Lorri 401b'!N:N,0),0)</f>
        <v>-2852946.484922302</v>
      </c>
      <c r="S731" s="25">
        <f t="shared" ca="1" si="527"/>
        <v>-1729497.5374838815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1120200.845748011</v>
      </c>
      <c r="R732" s="25">
        <f t="array" aca="1" ref="R732" ca="1">INDEX('Lorri 401b'!L:L,MATCH('Retirement Calculator'!A732,'Lorri 401b'!N:N,0),0)</f>
        <v>-2885285.8205209929</v>
      </c>
      <c r="S732" s="25">
        <f t="shared" ca="1" si="527"/>
        <v>-1765084.9747729818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1116939.2103005582</v>
      </c>
      <c r="R733" s="25">
        <f t="array" aca="1" ref="R733" ca="1">INDEX('Lorri 401b'!L:L,MATCH('Retirement Calculator'!A733,'Lorri 401b'!N:N,0),0)</f>
        <v>-2917759.9033513451</v>
      </c>
      <c r="S733" s="25">
        <f t="shared" ca="1" si="527"/>
        <v>-1800820.6930507869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1113663.9847054079</v>
      </c>
      <c r="R734" s="25">
        <f t="array" aca="1" ref="R734" ca="1">INDEX('Lorri 401b'!L:L,MATCH('Retirement Calculator'!A734,'Lorri 401b'!N:N,0),0)</f>
        <v>-2950369.2948601567</v>
      </c>
      <c r="S734" s="25">
        <f t="shared" ca="1" si="527"/>
        <v>-1836705.3101547488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1110375.1123369443</v>
      </c>
      <c r="R735" s="25">
        <f t="array" aca="1" ref="R735" ca="1">INDEX('Lorri 401b'!L:L,MATCH('Retirement Calculator'!A735,'Lorri 401b'!N:N,0),0)</f>
        <v>-2983114.5588335884</v>
      </c>
      <c r="S735" s="25">
        <f t="shared" ca="1" si="527"/>
        <v>-1872739.4464966441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1107072.5363336122</v>
      </c>
      <c r="R736" s="25">
        <f t="array" aca="1" ref="R736" ca="1">INDEX('Lorri 401b'!L:L,MATCH('Retirement Calculator'!A736,'Lorri 401b'!N:N,0),0)</f>
        <v>-3015996.2614069097</v>
      </c>
      <c r="S736" s="25">
        <f t="shared" ca="1" si="527"/>
        <v>-1908923.7250732975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1103756.1995969326</v>
      </c>
      <c r="R737" s="25">
        <f t="array" aca="1" ref="R737" ca="1">INDEX('Lorri 401b'!L:L,MATCH('Retirement Calculator'!A737,'Lorri 401b'!N:N,0),0)</f>
        <v>-3049014.9710742864</v>
      </c>
      <c r="S737" s="25">
        <f t="shared" ca="1" si="527"/>
        <v>-1945258.7714773538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1100426.0447905171</v>
      </c>
      <c r="R738" s="25">
        <f t="array" aca="1" ref="R738" ca="1">INDEX('Lorri 401b'!L:L,MATCH('Retirement Calculator'!A738,'Lorri 401b'!N:N,0),0)</f>
        <v>-3082171.2586986106</v>
      </c>
      <c r="S738" s="25">
        <f t="shared" ca="1" si="527"/>
        <v>-1981745.2139080935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1097082.0143390747</v>
      </c>
      <c r="R739" s="25">
        <f t="array" aca="1" ref="R739" ca="1">INDEX('Lorri 401b'!L:L,MATCH('Retirement Calculator'!A739,'Lorri 401b'!N:N,0),0)</f>
        <v>-3115465.6975213694</v>
      </c>
      <c r="S739" s="25">
        <f t="shared" ca="1" si="527"/>
        <v>-2018383.6831822947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1093724.050427418</v>
      </c>
      <c r="R740" s="25">
        <f t="array" aca="1" ref="R740" ca="1">INDEX('Lorri 401b'!L:L,MATCH('Retirement Calculator'!A740,'Lorri 401b'!N:N,0),0)</f>
        <v>-3148898.8631725563</v>
      </c>
      <c r="S740" s="25">
        <f t="shared" ca="1" si="527"/>
        <v>-2055174.8127451383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1090352.0949994628</v>
      </c>
      <c r="R741" s="25">
        <f t="array" aca="1" ref="R741" ca="1">INDEX('Lorri 401b'!L:L,MATCH('Retirement Calculator'!A741,'Lorri 401b'!N:N,0),0)</f>
        <v>-3182471.3336806232</v>
      </c>
      <c r="S741" s="25">
        <f t="shared" ca="1" si="527"/>
        <v>-2092119.2386811604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1086966.0897572245</v>
      </c>
      <c r="R742" s="25">
        <f t="array" aca="1" ref="R742" ca="1">INDEX('Lorri 401b'!L:L,MATCH('Retirement Calculator'!A742,'Lorri 401b'!N:N,0),0)</f>
        <v>-3216183.6894824738</v>
      </c>
      <c r="S742" s="25">
        <f t="shared" ca="1" si="527"/>
        <v>-2129217.5997252492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1083565.9761598101</v>
      </c>
      <c r="R743" s="25">
        <f t="array" aca="1" ref="R743" ca="1">INDEX('Lorri 401b'!L:L,MATCH('Retirement Calculator'!A743,'Lorri 401b'!N:N,0),0)</f>
        <v>-3250036.5134334988</v>
      </c>
      <c r="S743" s="25">
        <f t="shared" ca="1" si="527"/>
        <v>-2166470.5372736887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1080151.6954224065</v>
      </c>
      <c r="R744" s="25">
        <f t="array" aca="1" ref="R744" ca="1">INDEX('Lorri 401b'!L:L,MATCH('Retirement Calculator'!A744,'Lorri 401b'!N:N,0),0)</f>
        <v>-3284030.3908176529</v>
      </c>
      <c r="S744" s="25">
        <f t="shared" ca="1" si="527"/>
        <v>-2203878.6953952461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1076723.1885152638</v>
      </c>
      <c r="R745" s="25">
        <f t="array" aca="1" ref="R745" ca="1">INDEX('Lorri 401b'!L:L,MATCH('Retirement Calculator'!A745,'Lorri 401b'!N:N,0),0)</f>
        <v>-3318165.9093575743</v>
      </c>
      <c r="S745" s="25">
        <f t="shared" ca="1" si="527"/>
        <v>-2241442.7208423102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1073280.3961626745</v>
      </c>
      <c r="R746" s="25">
        <f t="array" aca="1" ref="R746" ca="1">INDEX('Lorri 401b'!L:L,MATCH('Retirement Calculator'!A746,'Lorri 401b'!N:N,0),0)</f>
        <v>-3352443.6592247454</v>
      </c>
      <c r="S746" s="25">
        <f t="shared" ca="1" si="527"/>
        <v>-2279163.2630620711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1069823.2588419495</v>
      </c>
      <c r="R747" s="25">
        <f t="array" aca="1" ref="R747" ca="1">INDEX('Lorri 401b'!L:L,MATCH('Retirement Calculator'!A747,'Lorri 401b'!N:N,0),0)</f>
        <v>-3386864.2330496963</v>
      </c>
      <c r="S747" s="25">
        <f t="shared" ca="1" si="527"/>
        <v>-2317040.9742077468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1066351.716782388</v>
      </c>
      <c r="R748" s="25">
        <f t="array" aca="1" ref="R748" ca="1">INDEX('Lorri 401b'!L:L,MATCH('Retirement Calculator'!A748,'Lorri 401b'!N:N,0),0)</f>
        <v>-3421428.2259322512</v>
      </c>
      <c r="S748" s="25">
        <f t="shared" ca="1" si="527"/>
        <v>-2355076.5091498634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1062865.7099642451</v>
      </c>
      <c r="R749" s="25">
        <f t="array" aca="1" ref="R749" ca="1">INDEX('Lorri 401b'!L:L,MATCH('Retirement Calculator'!A749,'Lorri 401b'!N:N,0),0)</f>
        <v>-3456136.2354518166</v>
      </c>
      <c r="S749" s="25">
        <f t="shared" ca="1" si="527"/>
        <v>-2393270.5254875715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1059365.1781176934</v>
      </c>
      <c r="R750" s="25">
        <f t="array" aca="1" ref="R750" ca="1">INDEX('Lorri 401b'!L:L,MATCH('Retirement Calculator'!A750,'Lorri 401b'!N:N,0),0)</f>
        <v>-3490988.8616777137</v>
      </c>
      <c r="S750" s="25">
        <f t="shared" ca="1" si="527"/>
        <v>-2431623.6835600203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1055850.0607217809</v>
      </c>
      <c r="R751" s="25">
        <f t="array" aca="1" ref="R751" ca="1">INDEX('Lorri 401b'!L:L,MATCH('Retirement Calculator'!A751,'Lorri 401b'!N:N,0),0)</f>
        <v>-3525986.7071795519</v>
      </c>
      <c r="S751" s="25">
        <f t="shared" ca="1" si="527"/>
        <v>-2470136.6464577708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1052320.2970033854</v>
      </c>
      <c r="R752" s="25">
        <f t="array" aca="1" ref="R752" ca="1">INDEX('Lorri 401b'!L:L,MATCH('Retirement Calculator'!A752,'Lorri 401b'!N:N,0),0)</f>
        <v>-3561130.3770376481</v>
      </c>
      <c r="S752" s="25">
        <f t="shared" ca="1" si="527"/>
        <v>-2508810.0800342625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1048775.8259361633</v>
      </c>
      <c r="R753" s="25">
        <f t="array" aca="1" ref="R753" ca="1">INDEX('Lorri 401b'!L:L,MATCH('Retirement Calculator'!A753,'Lorri 401b'!N:N,0),0)</f>
        <v>-3596420.478853486</v>
      </c>
      <c r="S753" s="25">
        <f t="shared" ca="1" si="527"/>
        <v>-2547644.6529173227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1045216.5862394945</v>
      </c>
      <c r="R754" s="25">
        <f t="array" aca="1" ref="R754" ca="1">INDEX('Lorri 401b'!L:L,MATCH('Retirement Calculator'!A754,'Lorri 401b'!N:N,0),0)</f>
        <v>-3631857.6227602232</v>
      </c>
      <c r="S754" s="25">
        <f t="shared" ca="1" si="527"/>
        <v>-2586641.0365207288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1041642.516377423</v>
      </c>
      <c r="R755" s="25">
        <f t="array" aca="1" ref="R755" ca="1">INDEX('Lorri 401b'!L:L,MATCH('Retirement Calculator'!A755,'Lorri 401b'!N:N,0),0)</f>
        <v>-3667442.4214332388</v>
      </c>
      <c r="S755" s="25">
        <f t="shared" ca="1" si="527"/>
        <v>-2625799.9050558158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1038053.5545575927</v>
      </c>
      <c r="R756" s="25">
        <f t="array" aca="1" ref="R756" ca="1">INDEX('Lorri 401b'!L:L,MATCH('Retirement Calculator'!A756,'Lorri 401b'!N:N,0),0)</f>
        <v>-3703175.4901007251</v>
      </c>
      <c r="S756" s="25">
        <f t="shared" ca="1" si="527"/>
        <v>-2665121.9355431325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1034449.6387301799</v>
      </c>
      <c r="R757" s="25">
        <f t="array" aca="1" ref="R757" ca="1">INDEX('Lorri 401b'!L:L,MATCH('Retirement Calculator'!A757,'Lorri 401b'!N:N,0),0)</f>
        <v>-3739057.446554326</v>
      </c>
      <c r="S757" s="25">
        <f t="shared" ca="1" si="527"/>
        <v>-2704607.807824146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1030830.7065868195</v>
      </c>
      <c r="R758" s="25">
        <f t="array" aca="1" ref="R758" ca="1">INDEX('Lorri 401b'!L:L,MATCH('Retirement Calculator'!A758,'Lorri 401b'!N:N,0),0)</f>
        <v>-3775088.9111598167</v>
      </c>
      <c r="S758" s="25">
        <f t="shared" ca="1" si="527"/>
        <v>-2744258.2045729971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1027196.6955595284</v>
      </c>
      <c r="R759" s="25">
        <f t="array" aca="1" ref="R759" ca="1">INDEX('Lorri 401b'!L:L,MATCH('Retirement Calculator'!A759,'Lorri 401b'!N:N,0),0)</f>
        <v>-3811270.5068678306</v>
      </c>
      <c r="S759" s="25">
        <f t="shared" ca="1" si="527"/>
        <v>-2784073.811308302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1023547.5428196236</v>
      </c>
      <c r="R760" s="25">
        <f t="array" aca="1" ref="R760" ca="1">INDEX('Lorri 401b'!L:L,MATCH('Retirement Calculator'!A760,'Lorri 401b'!N:N,0),0)</f>
        <v>-3847602.8592246277</v>
      </c>
      <c r="S760" s="25">
        <f t="shared" ca="1" si="527"/>
        <v>-2824055.3164050039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1019883.1852766359</v>
      </c>
      <c r="R761" s="25">
        <f t="array" aca="1" ref="R761" ca="1">INDEX('Lorri 401b'!L:L,MATCH('Retirement Calculator'!A761,'Lorri 401b'!N:N,0),0)</f>
        <v>-3884086.5963829118</v>
      </c>
      <c r="S761" s="25">
        <f t="shared" ca="1" si="527"/>
        <v>-2864203.4111062759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1016203.5595772191</v>
      </c>
      <c r="R762" s="25">
        <f t="array" aca="1" ref="R762" ca="1">INDEX('Lorri 401b'!L:L,MATCH('Retirement Calculator'!A762,'Lorri 401b'!N:N,0),0)</f>
        <v>-3920722.3491126886</v>
      </c>
      <c r="S762" s="25">
        <f t="shared" ca="1" si="527"/>
        <v>-2904518.7895354694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1012508.6021040546</v>
      </c>
      <c r="R763" s="25">
        <f t="array" aca="1" ref="R763" ca="1">INDEX('Lorri 401b'!L:L,MATCH('Retirement Calculator'!A763,'Lorri 401b'!N:N,0),0)</f>
        <v>-3957510.7508121724</v>
      </c>
      <c r="S763" s="25">
        <f t="shared" ca="1" si="527"/>
        <v>-2945002.1487081177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1008798.248974752</v>
      </c>
      <c r="R764" s="25">
        <f t="array" aca="1" ref="R764" ca="1">INDEX('Lorri 401b'!L:L,MATCH('Retirement Calculator'!A764,'Lorri 401b'!N:N,0),0)</f>
        <v>-3994452.4375187377</v>
      </c>
      <c r="S764" s="25">
        <f t="shared" ca="1" si="527"/>
        <v>-2985654.1885439856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1005072.4360407441</v>
      </c>
      <c r="R765" s="25">
        <f t="array" aca="1" ref="R765" ca="1">INDEX('Lorri 401b'!L:L,MATCH('Retirement Calculator'!A765,'Lorri 401b'!N:N,0),0)</f>
        <v>-4031548.0479199137</v>
      </c>
      <c r="S765" s="25">
        <f t="shared" ca="1" si="527"/>
        <v>-3026475.6118791695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1001331.0988861776</v>
      </c>
      <c r="R766" s="25">
        <f t="array" aca="1" ref="R766" ca="1">INDEX('Lorri 401b'!L:L,MATCH('Retirement Calculator'!A766,'Lorri 401b'!N:N,0),0)</f>
        <v>-4068798.2233644277</v>
      </c>
      <c r="S766" s="25">
        <f t="shared" ca="1" si="527"/>
        <v>-3067467.1244782498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997574.17282680061</v>
      </c>
      <c r="R767" s="25">
        <f t="array" aca="1" ref="R767" ca="1">INDEX('Lorri 401b'!L:L,MATCH('Retirement Calculator'!A767,'Lorri 401b'!N:N,0),0)</f>
        <v>-4106203.607873294</v>
      </c>
      <c r="S767" s="25">
        <f t="shared" ca="1" si="527"/>
        <v>-3108629.4350464935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993801.59290884284</v>
      </c>
      <c r="R768" s="25">
        <f t="array" aca="1" ref="R768" ca="1">INDEX('Lorri 401b'!L:L,MATCH('Retirement Calculator'!A768,'Lorri 401b'!N:N,0),0)</f>
        <v>-4143764.8481509471</v>
      </c>
      <c r="S768" s="25">
        <f t="shared" ca="1" si="527"/>
        <v>-3149963.2552421042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990013.29390789359</v>
      </c>
      <c r="R769" s="25">
        <f t="array" aca="1" ref="R769" ca="1">INDEX('Lorri 401b'!L:L,MATCH('Retirement Calculator'!A769,'Lorri 401b'!N:N,0),0)</f>
        <v>-4181482.593596424</v>
      </c>
      <c r="S769" s="25">
        <f t="shared" ca="1" si="527"/>
        <v>-3191469.2996885302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986209.2103277737</v>
      </c>
      <c r="R770" s="25">
        <f t="array" aca="1" ref="R770" ca="1">INDEX('Lorri 401b'!L:L,MATCH('Retirement Calculator'!A770,'Lorri 401b'!N:N,0),0)</f>
        <v>-4219357.4963145899</v>
      </c>
      <c r="S770" s="25">
        <f t="shared" ca="1" si="527"/>
        <v>-3233148.285986816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982389.27639940323</v>
      </c>
      <c r="R771" s="25">
        <f t="array" aca="1" ref="R771" ca="1">INDEX('Lorri 401b'!L:L,MATCH('Retirement Calculator'!A771,'Lorri 401b'!N:N,0),0)</f>
        <v>-4257390.2111274153</v>
      </c>
      <c r="S771" s="25">
        <f t="shared" ca="1" si="527"/>
        <v>-3275000.934728012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978553.42607966461</v>
      </c>
      <c r="R772" s="25">
        <f t="array" aca="1" ref="R772" ca="1">INDEX('Lorri 401b'!L:L,MATCH('Retirement Calculator'!A772,'Lorri 401b'!N:N,0),0)</f>
        <v>-4295581.3955852939</v>
      </c>
      <c r="S772" s="25">
        <f t="shared" ca="1" si="527"/>
        <v>-3317027.9695056295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974701.59305026045</v>
      </c>
      <c r="R773" s="25">
        <f t="array" aca="1" ref="R773" ca="1">INDEX('Lorri 401b'!L:L,MATCH('Retirement Calculator'!A773,'Lorri 401b'!N:N,0),0)</f>
        <v>-4333931.7099784138</v>
      </c>
      <c r="S773" s="25">
        <f t="shared" ca="1" si="527"/>
        <v>-3359230.1169281532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970833.710716567</v>
      </c>
      <c r="R774" s="25">
        <f t="array" aca="1" ref="R774" ca="1">INDEX('Lorri 401b'!L:L,MATCH('Retirement Calculator'!A774,'Lorri 401b'!N:N,0),0)</f>
        <v>-4372441.817348172</v>
      </c>
      <c r="S774" s="25">
        <f t="shared" ca="1" si="527"/>
        <v>-3401608.106631605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966949.71220648324</v>
      </c>
      <c r="R775" s="25">
        <f t="array" aca="1" ref="R775" ca="1">INDEX('Lorri 401b'!L:L,MATCH('Retirement Calculator'!A775,'Lorri 401b'!N:N,0),0)</f>
        <v>-4411112.383498637</v>
      </c>
      <c r="S775" s="25">
        <f t="shared" ca="1" si="527"/>
        <v>-3444162.6712921537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963049.53036927409</v>
      </c>
      <c r="R776" s="25">
        <f t="array" aca="1" ref="R776" ca="1">INDEX('Lorri 401b'!L:L,MATCH('Retirement Calculator'!A776,'Lorri 401b'!N:N,0),0)</f>
        <v>-4449944.077008063</v>
      </c>
      <c r="S776" s="25">
        <f t="shared" ref="S776:S1030" ca="1" si="787">SUM(Q776:R776)</f>
        <v>-3486894.5466387887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959133.09777440992</v>
      </c>
      <c r="R777" s="25">
        <f t="array" aca="1" ref="R777" ca="1">INDEX('Lorri 401b'!L:L,MATCH('Retirement Calculator'!A777,'Lorri 401b'!N:N,0),0)</f>
        <v>-4488937.5692404443</v>
      </c>
      <c r="S777" s="25">
        <f t="shared" ca="1" si="787"/>
        <v>-3529804.4714660347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955200.34671040042</v>
      </c>
      <c r="R778" s="25">
        <f t="array" aca="1" ref="R778" ca="1">INDEX('Lorri 401b'!L:L,MATCH('Retirement Calculator'!A778,'Lorri 401b'!N:N,0),0)</f>
        <v>-4528093.5343571277</v>
      </c>
      <c r="S778" s="25">
        <f t="shared" ca="1" si="787"/>
        <v>-3572893.1876467271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951251.20918362425</v>
      </c>
      <c r="R779" s="25">
        <f t="array" aca="1" ref="R779" ca="1">INDEX('Lorri 401b'!L:L,MATCH('Retirement Calculator'!A779,'Lorri 401b'!N:N,0),0)</f>
        <v>-4567412.6493284637</v>
      </c>
      <c r="S779" s="25">
        <f t="shared" ca="1" si="787"/>
        <v>-3616161.4401448397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947285.61691715324</v>
      </c>
      <c r="R780" s="25">
        <f t="array" aca="1" ref="R780" ca="1">INDEX('Lorri 401b'!L:L,MATCH('Retirement Calculator'!A780,'Lorri 401b'!N:N,0),0)</f>
        <v>-4606895.5939455135</v>
      </c>
      <c r="S780" s="25">
        <f t="shared" ca="1" si="787"/>
        <v>-3659609.9770283601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943303.50134957186</v>
      </c>
      <c r="R781" s="25">
        <f t="array" aca="1" ref="R781" ca="1">INDEX('Lorri 401b'!L:L,MATCH('Retirement Calculator'!A781,'Lorri 401b'!N:N,0),0)</f>
        <v>-4646543.0508318013</v>
      </c>
      <c r="S781" s="25">
        <f t="shared" ca="1" si="787"/>
        <v>-3703239.5494822292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939304.79363379232</v>
      </c>
      <c r="R782" s="25">
        <f t="array" aca="1" ref="R782" ca="1">INDEX('Lorri 401b'!L:L,MATCH('Retirement Calculator'!A782,'Lorri 401b'!N:N,0),0)</f>
        <v>-4686355.7054551151</v>
      </c>
      <c r="S782" s="25">
        <f t="shared" ca="1" si="787"/>
        <v>-3747050.9118213225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935289.42463586363</v>
      </c>
      <c r="R783" s="25">
        <f t="array" aca="1" ref="R783" ca="1">INDEX('Lorri 401b'!L:L,MATCH('Retirement Calculator'!A783,'Lorri 401b'!N:N,0),0)</f>
        <v>-4726334.2461393597</v>
      </c>
      <c r="S783" s="25">
        <f t="shared" ca="1" si="787"/>
        <v>-3791044.8215034958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931257.32493377686</v>
      </c>
      <c r="R784" s="25">
        <f t="array" aca="1" ref="R784" ca="1">INDEX('Lorri 401b'!L:L,MATCH('Retirement Calculator'!A784,'Lorri 401b'!N:N,0),0)</f>
        <v>-4766479.3640764551</v>
      </c>
      <c r="S784" s="25">
        <f t="shared" ca="1" si="787"/>
        <v>-3835222.0391426785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927208.42481626477</v>
      </c>
      <c r="R785" s="25">
        <f t="array" aca="1" ref="R785" ca="1">INDEX('Lorri 401b'!L:L,MATCH('Retirement Calculator'!A785,'Lorri 401b'!N:N,0),0)</f>
        <v>-4806791.7533382885</v>
      </c>
      <c r="S785" s="25">
        <f t="shared" ca="1" si="787"/>
        <v>-3879583.3285220237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923142.65428159642</v>
      </c>
      <c r="R786" s="25">
        <f t="array" aca="1" ref="R786" ca="1">INDEX('Lorri 401b'!L:L,MATCH('Retirement Calculator'!A786,'Lorri 401b'!N:N,0),0)</f>
        <v>-4847272.110888713</v>
      </c>
      <c r="S786" s="25">
        <f t="shared" ca="1" si="787"/>
        <v>-3924129.4566071164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919059.94303636695</v>
      </c>
      <c r="R787" s="25">
        <f t="array" aca="1" ref="R787" ca="1">INDEX('Lorri 401b'!L:L,MATCH('Retirement Calculator'!A787,'Lorri 401b'!N:N,0),0)</f>
        <v>-4887921.1365955975</v>
      </c>
      <c r="S787" s="25">
        <f t="shared" ca="1" si="787"/>
        <v>-3968861.1935592303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914960.22049428232</v>
      </c>
      <c r="R788" s="25">
        <f t="array" aca="1" ref="R788" ca="1">INDEX('Lorri 401b'!L:L,MATCH('Retirement Calculator'!A788,'Lorri 401b'!N:N,0),0)</f>
        <v>-4928739.5332429269</v>
      </c>
      <c r="S788" s="25">
        <f t="shared" ca="1" si="787"/>
        <v>-4013779.3127486445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910843.415774939</v>
      </c>
      <c r="R789" s="25">
        <f t="array" aca="1" ref="R789" ca="1">INDEX('Lorri 401b'!L:L,MATCH('Retirement Calculator'!A789,'Lorri 401b'!N:N,0),0)</f>
        <v>-4969728.0065429537</v>
      </c>
      <c r="S789" s="25">
        <f t="shared" ca="1" si="787"/>
        <v>-4058884.5907680145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906709.45770259842</v>
      </c>
      <c r="R790" s="25">
        <f t="array" aca="1" ref="R790" ca="1">INDEX('Lorri 401b'!L:L,MATCH('Retirement Calculator'!A790,'Lorri 401b'!N:N,0),0)</f>
        <v>-5010887.2651483975</v>
      </c>
      <c r="S790" s="25">
        <f t="shared" ca="1" si="787"/>
        <v>-4104177.807445799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902558.2748049564</v>
      </c>
      <c r="R791" s="25">
        <f t="array" aca="1" ref="R791" ca="1">INDEX('Lorri 401b'!L:L,MATCH('Retirement Calculator'!A791,'Lorri 401b'!N:N,0),0)</f>
        <v>-5052218.0206646975</v>
      </c>
      <c r="S791" s="25">
        <f t="shared" ca="1" si="787"/>
        <v>-4149659.7458597412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898389.79531190754</v>
      </c>
      <c r="R792" s="25">
        <f t="array" aca="1" ref="R792" ca="1">INDEX('Lorri 401b'!L:L,MATCH('Retirement Calculator'!A792,'Lorri 401b'!N:N,0),0)</f>
        <v>-5093720.9876623154</v>
      </c>
      <c r="S792" s="25">
        <f t="shared" ca="1" si="787"/>
        <v>-4195331.1923504081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894203.94715430436</v>
      </c>
      <c r="R793" s="25">
        <f t="array" aca="1" ref="R793" ca="1">INDEX('Lorri 401b'!L:L,MATCH('Retirement Calculator'!A793,'Lorri 401b'!N:N,0),0)</f>
        <v>-5135396.8836890897</v>
      </c>
      <c r="S793" s="25">
        <f t="shared" ca="1" si="787"/>
        <v>-4241192.9365347857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890000.65796271118</v>
      </c>
      <c r="R794" s="25">
        <f t="array" aca="1" ref="R794" ca="1">INDEX('Lorri 401b'!L:L,MATCH('Retirement Calculator'!A794,'Lorri 401b'!N:N,0),0)</f>
        <v>-5177246.429282642</v>
      </c>
      <c r="S794" s="25">
        <f t="shared" ca="1" si="787"/>
        <v>-4287245.7713199304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885779.85506615299</v>
      </c>
      <c r="R795" s="25">
        <f t="array" aca="1" ref="R795" ca="1">INDEX('Lorri 401b'!L:L,MATCH('Retirement Calculator'!A795,'Lorri 401b'!N:N,0),0)</f>
        <v>-5219270.3479828341</v>
      </c>
      <c r="S795" s="25">
        <f t="shared" ca="1" si="787"/>
        <v>-4333490.4929166809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881541.46549085912</v>
      </c>
      <c r="R796" s="25">
        <f t="array" aca="1" ref="R796" ca="1">INDEX('Lorri 401b'!L:L,MATCH('Retirement Calculator'!A796,'Lorri 401b'!N:N,0),0)</f>
        <v>-5261469.3663442768</v>
      </c>
      <c r="S796" s="25">
        <f t="shared" ca="1" si="787"/>
        <v>-4379927.9008534178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877285.41595900152</v>
      </c>
      <c r="R797" s="25">
        <f t="array" aca="1" ref="R797" ca="1">INDEX('Lorri 401b'!L:L,MATCH('Retirement Calculator'!A797,'Lorri 401b'!N:N,0),0)</f>
        <v>-5303844.2139488924</v>
      </c>
      <c r="S797" s="25">
        <f t="shared" ca="1" si="787"/>
        <v>-4426558.7979898909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873011.63288742793</v>
      </c>
      <c r="R798" s="25">
        <f t="array" aca="1" ref="R798" ca="1">INDEX('Lorri 401b'!L:L,MATCH('Retirement Calculator'!A798,'Lorri 401b'!N:N,0),0)</f>
        <v>-5346395.6234185277</v>
      </c>
      <c r="S798" s="25">
        <f t="shared" ca="1" si="787"/>
        <v>-4473383.9905311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868720.04238638945</v>
      </c>
      <c r="R799" s="25">
        <f t="array" aca="1" ref="R799" ca="1">INDEX('Lorri 401b'!L:L,MATCH('Retirement Calculator'!A799,'Lorri 401b'!N:N,0),0)</f>
        <v>-5389124.3304276196</v>
      </c>
      <c r="S799" s="25">
        <f t="shared" ca="1" si="787"/>
        <v>-4520404.2880412303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864410.57025826327</v>
      </c>
      <c r="R800" s="25">
        <f t="array" aca="1" ref="R800" ca="1">INDEX('Lorri 401b'!L:L,MATCH('Retirement Calculator'!A800,'Lorri 401b'!N:N,0),0)</f>
        <v>-5432031.0737159159</v>
      </c>
      <c r="S800" s="25">
        <f t="shared" ca="1" si="787"/>
        <v>-4567620.5034576524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860083.14199626993</v>
      </c>
      <c r="R801" s="25">
        <f t="array" aca="1" ref="R801" ca="1">INDEX('Lorri 401b'!L:L,MATCH('Retirement Calculator'!A801,'Lorri 401b'!N:N,0),0)</f>
        <v>-5475116.5951012466</v>
      </c>
      <c r="S801" s="25">
        <f t="shared" ca="1" si="787"/>
        <v>-4615033.4531049766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855737.68278318492</v>
      </c>
      <c r="R802" s="25">
        <f t="array" aca="1" ref="R802" ca="1">INDEX('Lorri 401b'!L:L,MATCH('Retirement Calculator'!A802,'Lorri 401b'!N:N,0),0)</f>
        <v>-5518381.6394923497</v>
      </c>
      <c r="S802" s="25">
        <f t="shared" ca="1" si="787"/>
        <v>-4662643.9567091651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851374.11749004538</v>
      </c>
      <c r="R803" s="25">
        <f t="array" aca="1" ref="R803" ca="1">INDEX('Lorri 401b'!L:L,MATCH('Retirement Calculator'!A803,'Lorri 401b'!N:N,0),0)</f>
        <v>-5561826.9549017493</v>
      </c>
      <c r="S803" s="25">
        <f t="shared" ca="1" si="787"/>
        <v>-4710452.8374117035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846992.37067485112</v>
      </c>
      <c r="R804" s="25">
        <f t="array" aca="1" ref="R804" ca="1">INDEX('Lorri 401b'!L:L,MATCH('Retirement Calculator'!A804,'Lorri 401b'!N:N,0),0)</f>
        <v>-5605453.2924586879</v>
      </c>
      <c r="S804" s="25">
        <f t="shared" ca="1" si="787"/>
        <v>-4758460.9217838366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842592.36658126023</v>
      </c>
      <c r="R805" s="25">
        <f t="array" aca="1" ref="R805" ca="1">INDEX('Lorri 401b'!L:L,MATCH('Retirement Calculator'!A805,'Lorri 401b'!N:N,0),0)</f>
        <v>-5649261.406422114</v>
      </c>
      <c r="S805" s="25">
        <f t="shared" ca="1" si="787"/>
        <v>-4806669.0398408538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838174.02913727937</v>
      </c>
      <c r="R806" s="25">
        <f t="array" aca="1" ref="R806" ca="1">INDEX('Lorri 401b'!L:L,MATCH('Retirement Calculator'!A806,'Lorri 401b'!N:N,0),0)</f>
        <v>-5693252.0541937202</v>
      </c>
      <c r="S806" s="25">
        <f t="shared" ca="1" si="787"/>
        <v>-4855078.0250564404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833737.28195394855</v>
      </c>
      <c r="R807" s="25">
        <f t="array" aca="1" ref="R807" ca="1">INDEX('Lorri 401b'!L:L,MATCH('Retirement Calculator'!A807,'Lorri 401b'!N:N,0),0)</f>
        <v>-5737425.9963310417</v>
      </c>
      <c r="S807" s="25">
        <f t="shared" ca="1" si="787"/>
        <v>-4903688.7143770931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829282.04832402046</v>
      </c>
      <c r="R808" s="25">
        <f t="array" aca="1" ref="R808" ca="1">INDEX('Lorri 401b'!L:L,MATCH('Retirement Calculator'!A808,'Lorri 401b'!N:N,0),0)</f>
        <v>-5781783.9965606024</v>
      </c>
      <c r="S808" s="25">
        <f t="shared" ca="1" si="787"/>
        <v>-4952501.9482365819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824808.25122063444</v>
      </c>
      <c r="R809" s="25">
        <f t="array" aca="1" ref="R809" ca="1">INDEX('Lorri 401b'!L:L,MATCH('Retirement Calculator'!A809,'Lorri 401b'!N:N,0),0)</f>
        <v>-5826326.8217911199</v>
      </c>
      <c r="S809" s="25">
        <f t="shared" ca="1" si="787"/>
        <v>-5001518.5705704857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820315.81329598429</v>
      </c>
      <c r="R810" s="25">
        <f t="array" aca="1" ref="R810" ca="1">INDEX('Lorri 401b'!L:L,MATCH('Retirement Calculator'!A810,'Lorri 401b'!N:N,0),0)</f>
        <v>-5871055.2421267638</v>
      </c>
      <c r="S810" s="25">
        <f t="shared" ca="1" si="787"/>
        <v>-5050739.4288307792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815804.6568799814</v>
      </c>
      <c r="R811" s="25">
        <f t="array" aca="1" ref="R811" ca="1">INDEX('Lorri 401b'!L:L,MATCH('Retirement Calculator'!A811,'Lorri 401b'!N:N,0),0)</f>
        <v>-5915970.0308804736</v>
      </c>
      <c r="S811" s="25">
        <f t="shared" ca="1" si="787"/>
        <v>-5100165.3740004925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811274.70397891186</v>
      </c>
      <c r="R812" s="25">
        <f t="array" aca="1" ref="R812" ca="1">INDEX('Lorri 401b'!L:L,MATCH('Retirement Calculator'!A812,'Lorri 401b'!N:N,0),0)</f>
        <v>-5961071.9645873234</v>
      </c>
      <c r="S812" s="25">
        <f t="shared" ca="1" si="787"/>
        <v>-5149797.2606084114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806725.87627408782</v>
      </c>
      <c r="R813" s="25">
        <f t="array" aca="1" ref="R813" ca="1">INDEX('Lorri 401b'!L:L,MATCH('Retirement Calculator'!A813,'Lorri 401b'!N:N,0),0)</f>
        <v>-6006361.823017952</v>
      </c>
      <c r="S813" s="25">
        <f t="shared" ca="1" si="787"/>
        <v>-5199635.9467438646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802158.09512049367</v>
      </c>
      <c r="R814" s="25">
        <f t="array" aca="1" ref="R814" ca="1">INDEX('Lorri 401b'!L:L,MATCH('Retirement Calculator'!A814,'Lorri 401b'!N:N,0),0)</f>
        <v>-6051840.389192041</v>
      </c>
      <c r="S814" s="25">
        <f t="shared" ca="1" si="787"/>
        <v>-5249682.2940715477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797571.28154542623</v>
      </c>
      <c r="R815" s="25">
        <f t="array" aca="1" ref="R815" ca="1">INDEX('Lorri 401b'!L:L,MATCH('Retirement Calculator'!A815,'Lorri 401b'!N:N,0),0)</f>
        <v>-6097508.4493918559</v>
      </c>
      <c r="S815" s="25">
        <f t="shared" ca="1" si="787"/>
        <v>-5299937.1678464301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792965.35624712938</v>
      </c>
      <c r="R816" s="25">
        <f t="array" aca="1" ref="R816" ca="1">INDEX('Lorri 401b'!L:L,MATCH('Retirement Calculator'!A816,'Lorri 401b'!N:N,0),0)</f>
        <v>-6143366.7931758361</v>
      </c>
      <c r="S816" s="25">
        <f t="shared" ca="1" si="787"/>
        <v>-5350401.4369287062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788340.23959342297</v>
      </c>
      <c r="R817" s="25">
        <f t="array" aca="1" ref="R817" ca="1">INDEX('Lorri 401b'!L:L,MATCH('Retirement Calculator'!A817,'Lorri 401b'!N:N,0),0)</f>
        <v>-6189416.2133922502</v>
      </c>
      <c r="S817" s="25">
        <f t="shared" ca="1" si="787"/>
        <v>-5401075.9737988273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783695.85162032605</v>
      </c>
      <c r="R818" s="25">
        <f t="array" aca="1" ref="R818" ca="1">INDEX('Lorri 401b'!L:L,MATCH('Retirement Calculator'!A818,'Lorri 401b'!N:N,0),0)</f>
        <v>-6235657.5061928993</v>
      </c>
      <c r="S818" s="25">
        <f t="shared" ca="1" si="787"/>
        <v>-5451961.6545725735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779032.11203067459</v>
      </c>
      <c r="R819" s="25">
        <f t="array" aca="1" ref="R819" ca="1">INDEX('Lorri 401b'!L:L,MATCH('Retirement Calculator'!A819,'Lorri 401b'!N:N,0),0)</f>
        <v>-6282091.4710468845</v>
      </c>
      <c r="S819" s="25">
        <f t="shared" ca="1" si="787"/>
        <v>-5503059.3590162098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774348.94019273296</v>
      </c>
      <c r="R820" s="25">
        <f t="array" aca="1" ref="R820" ca="1">INDEX('Lorri 401b'!L:L,MATCH('Retirement Calculator'!A820,'Lorri 401b'!N:N,0),0)</f>
        <v>-6328718.9107544273</v>
      </c>
      <c r="S820" s="25">
        <f t="shared" ca="1" si="787"/>
        <v>-5554369.9705616944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769646.2551387999</v>
      </c>
      <c r="R821" s="25">
        <f t="array" aca="1" ref="R821" ca="1">INDEX('Lorri 401b'!L:L,MATCH('Retirement Calculator'!A821,'Lorri 401b'!N:N,0),0)</f>
        <v>-6375540.6314607523</v>
      </c>
      <c r="S821" s="25">
        <f t="shared" ca="1" si="787"/>
        <v>-5605894.3763219528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764923.97556380869</v>
      </c>
      <c r="R822" s="25">
        <f t="array" aca="1" ref="R822" ca="1">INDEX('Lorri 401b'!L:L,MATCH('Retirement Calculator'!A822,'Lorri 401b'!N:N,0),0)</f>
        <v>-6422557.4426700203</v>
      </c>
      <c r="S822" s="25">
        <f t="shared" ca="1" si="787"/>
        <v>-5657633.4671062119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760182.01982392173</v>
      </c>
      <c r="R823" s="25">
        <f t="array" aca="1" ref="R823" ca="1">INDEX('Lorri 401b'!L:L,MATCH('Retirement Calculator'!A823,'Lorri 401b'!N:N,0),0)</f>
        <v>-6469770.1572593264</v>
      </c>
      <c r="S823" s="25">
        <f t="shared" ca="1" si="787"/>
        <v>-5709588.1374354046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755420.30593511858</v>
      </c>
      <c r="R824" s="25">
        <f t="array" aca="1" ref="R824" ca="1">INDEX('Lorri 401b'!L:L,MATCH('Retirement Calculator'!A824,'Lorri 401b'!N:N,0),0)</f>
        <v>-6517179.5914927544</v>
      </c>
      <c r="S824" s="25">
        <f t="shared" ca="1" si="787"/>
        <v>-5761759.2855576361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750638.75157177879</v>
      </c>
      <c r="R825" s="25">
        <f t="array" aca="1" ref="R825" ca="1">INDEX('Lorri 401b'!L:L,MATCH('Retirement Calculator'!A825,'Lorri 401b'!N:N,0),0)</f>
        <v>-6564786.5650354885</v>
      </c>
      <c r="S825" s="25">
        <f t="shared" ca="1" si="787"/>
        <v>-5814147.8134637093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745837.27406525833</v>
      </c>
      <c r="R826" s="25">
        <f t="array" aca="1" ref="R826" ca="1">INDEX('Lorri 401b'!L:L,MATCH('Retirement Calculator'!A826,'Lorri 401b'!N:N,0),0)</f>
        <v>-6612591.9009679845</v>
      </c>
      <c r="S826" s="25">
        <f t="shared" ca="1" si="787"/>
        <v>-5866754.6269027265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741015.79040246073</v>
      </c>
      <c r="R827" s="25">
        <f t="array" aca="1" ref="R827" ca="1">INDEX('Lorri 401b'!L:L,MATCH('Retirement Calculator'!A827,'Lorri 401b'!N:N,0),0)</f>
        <v>-6660596.4258001987</v>
      </c>
      <c r="S827" s="25">
        <f t="shared" ca="1" si="787"/>
        <v>-5919580.6353977378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736174.21722440154</v>
      </c>
      <c r="R828" s="25">
        <f t="array" aca="1" ref="R828" ca="1">INDEX('Lorri 401b'!L:L,MATCH('Retirement Calculator'!A828,'Lorri 401b'!N:N,0),0)</f>
        <v>-6708800.9694858808</v>
      </c>
      <c r="S828" s="25">
        <f t="shared" ca="1" si="787"/>
        <v>-5972626.7522614794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731312.47082476702</v>
      </c>
      <c r="R829" s="25">
        <f t="array" aca="1" ref="R829" ca="1">INDEX('Lorri 401b'!L:L,MATCH('Retirement Calculator'!A829,'Lorri 401b'!N:N,0),0)</f>
        <v>-6757206.36543692</v>
      </c>
      <c r="S829" s="25">
        <f t="shared" ca="1" si="787"/>
        <v>-6025893.8946121531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726430.46714846743</v>
      </c>
      <c r="R830" s="25">
        <f t="array" aca="1" ref="R830" ca="1">INDEX('Lorri 401b'!L:L,MATCH('Retirement Calculator'!A830,'Lorri 401b'!N:N,0),0)</f>
        <v>-6805813.4505377552</v>
      </c>
      <c r="S830" s="25">
        <f t="shared" ca="1" si="787"/>
        <v>-6079382.9833892882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721528.12179018324</v>
      </c>
      <c r="R831" s="25">
        <f t="array" aca="1" ref="R831" ca="1">INDEX('Lorri 401b'!L:L,MATCH('Retirement Calculator'!A831,'Lorri 401b'!N:N,0),0)</f>
        <v>-6854623.0651598433</v>
      </c>
      <c r="S831" s="25">
        <f t="shared" ca="1" si="787"/>
        <v>-6133094.9433696605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716605.34999290621</v>
      </c>
      <c r="R832" s="25">
        <f t="array" aca="1" ref="R832" ca="1">INDEX('Lorri 401b'!L:L,MATCH('Retirement Calculator'!A832,'Lorri 401b'!N:N,0),0)</f>
        <v>-6903636.0531761907</v>
      </c>
      <c r="S832" s="25">
        <f t="shared" ca="1" si="787"/>
        <v>-6187030.703183284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711662.06664647383</v>
      </c>
      <c r="R833" s="25">
        <f t="array" aca="1" ref="R833" ca="1">INDEX('Lorri 401b'!L:L,MATCH('Retirement Calculator'!A833,'Lorri 401b'!N:N,0),0)</f>
        <v>-6952853.2619759394</v>
      </c>
      <c r="S833" s="25">
        <f t="shared" ca="1" si="787"/>
        <v>-6241191.1953294659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706698.18628609797</v>
      </c>
      <c r="R834" s="25">
        <f t="array" aca="1" ref="R834" ca="1">INDEX('Lorri 401b'!L:L,MATCH('Retirement Calculator'!A834,'Lorri 401b'!N:N,0),0)</f>
        <v>-7002275.5424790205</v>
      </c>
      <c r="S834" s="25">
        <f t="shared" ca="1" si="787"/>
        <v>-6295577.3561929222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701713.62309088721</v>
      </c>
      <c r="R835" s="25">
        <f t="array" aca="1" ref="R835" ca="1">INDEX('Lorri 401b'!L:L,MATCH('Retirement Calculator'!A835,'Lorri 401b'!N:N,0),0)</f>
        <v>-7051903.7491508648</v>
      </c>
      <c r="S835" s="25">
        <f t="shared" ca="1" si="787"/>
        <v>-6350190.1260599773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696708.2908823631</v>
      </c>
      <c r="R836" s="25">
        <f t="array" aca="1" ref="R836" ca="1">INDEX('Lorri 401b'!L:L,MATCH('Retirement Calculator'!A836,'Lorri 401b'!N:N,0),0)</f>
        <v>-7101738.7400171747</v>
      </c>
      <c r="S836" s="25">
        <f t="shared" ca="1" si="787"/>
        <v>-6405030.4491348118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691682.10312297009</v>
      </c>
      <c r="R837" s="25">
        <f t="array" aca="1" ref="R837" ca="1">INDEX('Lorri 401b'!L:L,MATCH('Retirement Calculator'!A837,'Lorri 401b'!N:N,0),0)</f>
        <v>-7151781.3766787611</v>
      </c>
      <c r="S837" s="25">
        <f t="shared" ca="1" si="787"/>
        <v>-6460099.273555791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686634.97291457967</v>
      </c>
      <c r="R838" s="25">
        <f t="array" aca="1" ref="R838" ca="1">INDEX('Lorri 401b'!L:L,MATCH('Retirement Calculator'!A838,'Lorri 401b'!N:N,0),0)</f>
        <v>-7202032.5243264372</v>
      </c>
      <c r="S838" s="25">
        <f t="shared" ca="1" si="787"/>
        <v>-6515397.5514118578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681566.8129969876</v>
      </c>
      <c r="R839" s="25">
        <f t="array" aca="1" ref="R839" ca="1">INDEX('Lorri 401b'!L:L,MATCH('Retirement Calculator'!A839,'Lorri 401b'!N:N,0),0)</f>
        <v>-7252493.0517559787</v>
      </c>
      <c r="S839" s="25">
        <f t="shared" ca="1" si="787"/>
        <v>-6570926.2387589915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676477.5357464056</v>
      </c>
      <c r="R840" s="25">
        <f t="array" aca="1" ref="R840" ca="1">INDEX('Lorri 401b'!L:L,MATCH('Retirement Calculator'!A840,'Lorri 401b'!N:N,0),0)</f>
        <v>-7303163.8313831436</v>
      </c>
      <c r="S840" s="25">
        <f t="shared" ca="1" si="787"/>
        <v>-6626686.2956367377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671367.0531739461</v>
      </c>
      <c r="R841" s="25">
        <f t="array" aca="1" ref="R841" ca="1">INDEX('Lorri 401b'!L:L,MATCH('Retirement Calculator'!A841,'Lorri 401b'!N:N,0),0)</f>
        <v>-7354045.7392587541</v>
      </c>
      <c r="S841" s="25">
        <f t="shared" ca="1" si="787"/>
        <v>-6682678.6860848079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666235.2769241014</v>
      </c>
      <c r="R842" s="25">
        <f t="array" aca="1" ref="R842" ca="1">INDEX('Lorri 401b'!L:L,MATCH('Retirement Calculator'!A842,'Lorri 401b'!N:N,0),0)</f>
        <v>-7405139.6550838463</v>
      </c>
      <c r="S842" s="25">
        <f t="shared" ca="1" si="787"/>
        <v>-6738904.3781597447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661082.11827321572</v>
      </c>
      <c r="R843" s="25">
        <f t="array" aca="1" ref="R843" ca="1">INDEX('Lorri 401b'!L:L,MATCH('Retirement Calculator'!A843,'Lorri 401b'!N:N,0),0)</f>
        <v>-7456446.4622248765</v>
      </c>
      <c r="S843" s="25">
        <f t="shared" ca="1" si="787"/>
        <v>-6795364.3439516611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655907.48812795128</v>
      </c>
      <c r="R844" s="25">
        <f t="array" aca="1" ref="R844" ca="1">INDEX('Lorri 401b'!L:L,MATCH('Retirement Calculator'!A844,'Lorri 401b'!N:N,0),0)</f>
        <v>-7507967.0477289949</v>
      </c>
      <c r="S844" s="25">
        <f t="shared" ca="1" si="787"/>
        <v>-6852059.5596010434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650711.29702374828</v>
      </c>
      <c r="R845" s="25">
        <f t="array" aca="1" ref="R845" ca="1">INDEX('Lorri 401b'!L:L,MATCH('Retirement Calculator'!A845,'Lorri 401b'!N:N,0),0)</f>
        <v>-7559702.3023393806</v>
      </c>
      <c r="S845" s="25">
        <f t="shared" ca="1" si="787"/>
        <v>-6908991.0053156326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645493.45512327773</v>
      </c>
      <c r="R846" s="25">
        <f t="array" aca="1" ref="R846" ca="1">INDEX('Lorri 401b'!L:L,MATCH('Retirement Calculator'!A846,'Lorri 401b'!N:N,0),0)</f>
        <v>-7611653.1205106424</v>
      </c>
      <c r="S846" s="25">
        <f t="shared" ca="1" si="787"/>
        <v>-6966159.665387365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640253.87221488857</v>
      </c>
      <c r="R847" s="25">
        <f t="array" aca="1" ref="R847" ca="1">INDEX('Lorri 401b'!L:L,MATCH('Retirement Calculator'!A847,'Lorri 401b'!N:N,0),0)</f>
        <v>-7663820.4004242849</v>
      </c>
      <c r="S847" s="25">
        <f t="shared" ca="1" si="787"/>
        <v>-7023566.5282093966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634992.45771104784</v>
      </c>
      <c r="R848" s="25">
        <f t="array" aca="1" ref="R848" ca="1">INDEX('Lorri 401b'!L:L,MATCH('Retirement Calculator'!A848,'Lorri 401b'!N:N,0),0)</f>
        <v>-7716205.0440042336</v>
      </c>
      <c r="S848" s="25">
        <f t="shared" ca="1" si="787"/>
        <v>-7081212.5862931861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629709.12064677442</v>
      </c>
      <c r="R849" s="25">
        <f t="array" aca="1" ref="R849" ca="1">INDEX('Lorri 401b'!L:L,MATCH('Retirement Calculator'!A849,'Lorri 401b'!N:N,0),0)</f>
        <v>-7768807.956932432</v>
      </c>
      <c r="S849" s="25">
        <f t="shared" ca="1" si="787"/>
        <v>-7139098.8362856572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624403.76967806648</v>
      </c>
      <c r="R850" s="25">
        <f t="array" aca="1" ref="R850" ca="1">INDEX('Lorri 401b'!L:L,MATCH('Retirement Calculator'!A850,'Lorri 401b'!N:N,0),0)</f>
        <v>-7821630.0486644981</v>
      </c>
      <c r="S850" s="25">
        <f t="shared" ca="1" si="787"/>
        <v>-7197226.2789864317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619076.31308032223</v>
      </c>
      <c r="R851" s="25">
        <f t="array" aca="1" ref="R851" ca="1">INDEX('Lorri 401b'!L:L,MATCH('Retirement Calculator'!A851,'Lorri 401b'!N:N,0),0)</f>
        <v>-7874672.2324454477</v>
      </c>
      <c r="S851" s="25">
        <f t="shared" ca="1" si="787"/>
        <v>-7255595.9193651257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613726.65874675405</v>
      </c>
      <c r="R852" s="25">
        <f t="array" aca="1" ref="R852" ca="1">INDEX('Lorri 401b'!L:L,MATCH('Retirement Calculator'!A852,'Lorri 401b'!N:N,0),0)</f>
        <v>-7927935.4253254849</v>
      </c>
      <c r="S852" s="25">
        <f t="shared" ca="1" si="787"/>
        <v>-7314208.7665787311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608354.71418679599</v>
      </c>
      <c r="R853" s="25">
        <f t="array" aca="1" ref="R853" ca="1">INDEX('Lorri 401b'!L:L,MATCH('Retirement Calculator'!A853,'Lorri 401b'!N:N,0),0)</f>
        <v>-7981420.5481758555</v>
      </c>
      <c r="S853" s="25">
        <f t="shared" ca="1" si="787"/>
        <v>-7373065.8339890596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602960.38652450487</v>
      </c>
      <c r="R854" s="25">
        <f t="array" aca="1" ref="R854" ca="1">INDEX('Lorri 401b'!L:L,MATCH('Retirement Calculator'!A854,'Lorri 401b'!N:N,0),0)</f>
        <v>-8035128.5257047694</v>
      </c>
      <c r="S854" s="25">
        <f t="shared" ca="1" si="787"/>
        <v>-7432168.1391802644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597543.58249695413</v>
      </c>
      <c r="R855" s="25">
        <f t="array" aca="1" ref="R855" ca="1">INDEX('Lorri 401b'!L:L,MATCH('Retirement Calculator'!A855,'Lorri 401b'!N:N,0),0)</f>
        <v>-8089060.2864733869</v>
      </c>
      <c r="S855" s="25">
        <f t="shared" ca="1" si="787"/>
        <v>-7491516.7039764328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592104.20845262194</v>
      </c>
      <c r="R856" s="25">
        <f t="array" aca="1" ref="R856" ca="1">INDEX('Lorri 401b'!L:L,MATCH('Retirement Calculator'!A856,'Lorri 401b'!N:N,0),0)</f>
        <v>-8143216.7629118739</v>
      </c>
      <c r="S856" s="25">
        <f t="shared" ca="1" si="787"/>
        <v>-7551112.5544592515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586642.17034977174</v>
      </c>
      <c r="R857" s="25">
        <f t="array" aca="1" ref="R857" ca="1">INDEX('Lorri 401b'!L:L,MATCH('Retirement Calculator'!A857,'Lorri 401b'!N:N,0),0)</f>
        <v>-8197598.8913355209</v>
      </c>
      <c r="S857" s="25">
        <f t="shared" ca="1" si="787"/>
        <v>-7610956.7209857488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581157.37375482626</v>
      </c>
      <c r="R858" s="25">
        <f t="array" aca="1" ref="R858" ca="1">INDEX('Lorri 401b'!L:L,MATCH('Retirement Calculator'!A858,'Lorri 401b'!N:N,0),0)</f>
        <v>-8252207.6119609335</v>
      </c>
      <c r="S858" s="25">
        <f t="shared" ca="1" si="787"/>
        <v>-7671050.2382061072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575649.72384073527</v>
      </c>
      <c r="R859" s="25">
        <f t="array" aca="1" ref="R859" ca="1">INDEX('Lorri 401b'!L:L,MATCH('Retirement Calculator'!A859,'Lorri 401b'!N:N,0),0)</f>
        <v>-8307043.8689222857</v>
      </c>
      <c r="S859" s="25">
        <f t="shared" ca="1" si="787"/>
        <v>-7731394.1450815508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570119.12538533553</v>
      </c>
      <c r="R860" s="25">
        <f t="array" aca="1" ref="R860" ca="1">INDEX('Lorri 401b'!L:L,MATCH('Retirement Calculator'!A860,'Lorri 401b'!N:N,0),0)</f>
        <v>-8362108.610287643</v>
      </c>
      <c r="S860" s="25">
        <f t="shared" ca="1" si="787"/>
        <v>-7791989.4849023074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564565.48276970489</v>
      </c>
      <c r="R861" s="25">
        <f t="array" aca="1" ref="R861" ca="1">INDEX('Lorri 401b'!L:L,MATCH('Retirement Calculator'!A861,'Lorri 401b'!N:N,0),0)</f>
        <v>-8417402.7880753558</v>
      </c>
      <c r="S861" s="25">
        <f t="shared" ca="1" si="787"/>
        <v>-7852837.3053056505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558988.6999765092</v>
      </c>
      <c r="R862" s="25">
        <f t="array" aca="1" ref="R862" ca="1">INDEX('Lorri 401b'!L:L,MATCH('Retirement Calculator'!A862,'Lorri 401b'!N:N,0),0)</f>
        <v>-8472927.3582705166</v>
      </c>
      <c r="S862" s="25">
        <f t="shared" ca="1" si="787"/>
        <v>-7913938.6582940072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553388.6805883419</v>
      </c>
      <c r="R863" s="25">
        <f t="array" aca="1" ref="R863" ca="1">INDEX('Lorri 401b'!L:L,MATCH('Retirement Calculator'!A863,'Lorri 401b'!N:N,0),0)</f>
        <v>-8528683.2808414903</v>
      </c>
      <c r="S863" s="25">
        <f t="shared" ca="1" si="787"/>
        <v>-7975294.600253148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547765.32778605714</v>
      </c>
      <c r="R864" s="25">
        <f t="array" aca="1" ref="R864" ca="1">INDEX('Lorri 401b'!L:L,MATCH('Retirement Calculator'!A864,'Lorri 401b'!N:N,0),0)</f>
        <v>-8584671.5197565109</v>
      </c>
      <c r="S864" s="25">
        <f t="shared" ca="1" si="787"/>
        <v>-8036906.1919704536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542118.54434709623</v>
      </c>
      <c r="R865" s="25">
        <f t="array" aca="1" ref="R865" ca="1">INDEX('Lorri 401b'!L:L,MATCH('Retirement Calculator'!A865,'Lorri 401b'!N:N,0),0)</f>
        <v>-8640893.0430003442</v>
      </c>
      <c r="S865" s="25">
        <f t="shared" ca="1" si="787"/>
        <v>-8098774.498653248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536448.23264380638</v>
      </c>
      <c r="R866" s="25">
        <f t="array" aca="1" ref="R866" ca="1">INDEX('Lorri 401b'!L:L,MATCH('Retirement Calculator'!A866,'Lorri 401b'!N:N,0),0)</f>
        <v>-8697348.8225910254</v>
      </c>
      <c r="S866" s="25">
        <f t="shared" ca="1" si="787"/>
        <v>-8160900.589947219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530754.29464175273</v>
      </c>
      <c r="R867" s="25">
        <f t="array" aca="1" ref="R867" ca="1">INDEX('Lorri 401b'!L:L,MATCH('Retirement Calculator'!A867,'Lorri 401b'!N:N,0),0)</f>
        <v>-8754039.8345966674</v>
      </c>
      <c r="S867" s="25">
        <f t="shared" ca="1" si="787"/>
        <v>-8223285.5399549147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525036.63189802389</v>
      </c>
      <c r="R868" s="25">
        <f t="array" aca="1" ref="R868" ca="1">INDEX('Lorri 401b'!L:L,MATCH('Retirement Calculator'!A868,'Lorri 401b'!N:N,0),0)</f>
        <v>-8810967.0591523331</v>
      </c>
      <c r="S868" s="25">
        <f t="shared" ca="1" si="787"/>
        <v>-8285930.4272543089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519295.14555952954</v>
      </c>
      <c r="R869" s="25">
        <f t="array" aca="1" ref="R869" ca="1">INDEX('Lorri 401b'!L:L,MATCH('Retirement Calculator'!A869,'Lorri 401b'!N:N,0),0)</f>
        <v>-8868131.480476981</v>
      </c>
      <c r="S869" s="25">
        <f t="shared" ca="1" si="787"/>
        <v>-8348836.3349174513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513529.73636129149</v>
      </c>
      <c r="R870" s="25">
        <f t="array" aca="1" ref="R870" ca="1">INDEX('Lorri 401b'!L:L,MATCH('Retirement Calculator'!A870,'Lorri 401b'!N:N,0),0)</f>
        <v>-8925534.0868904814</v>
      </c>
      <c r="S870" s="25">
        <f t="shared" ca="1" si="787"/>
        <v>-8412004.3505291902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507740.30462472746</v>
      </c>
      <c r="R871" s="25">
        <f t="array" aca="1" ref="R871" ca="1">INDEX('Lorri 401b'!L:L,MATCH('Retirement Calculator'!A871,'Lorri 401b'!N:N,0),0)</f>
        <v>-8983175.8708307054</v>
      </c>
      <c r="S871" s="25">
        <f t="shared" ca="1" si="787"/>
        <v>-8475435.5662059784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501926.75025592773</v>
      </c>
      <c r="R872" s="25">
        <f t="array" aca="1" ref="R872" ca="1">INDEX('Lorri 401b'!L:L,MATCH('Retirement Calculator'!A872,'Lorri 401b'!N:N,0),0)</f>
        <v>-9041057.8288706802</v>
      </c>
      <c r="S872" s="25">
        <f t="shared" ca="1" si="787"/>
        <v>-8539131.0786147527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496088.97274392465</v>
      </c>
      <c r="R873" s="25">
        <f t="array" aca="1" ref="R873" ca="1">INDEX('Lorri 401b'!L:L,MATCH('Retirement Calculator'!A873,'Lorri 401b'!N:N,0),0)</f>
        <v>-9099180.9617358223</v>
      </c>
      <c r="S873" s="25">
        <f t="shared" ca="1" si="787"/>
        <v>-8603091.9889918976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490226.87115895492</v>
      </c>
      <c r="R874" s="25">
        <f t="array" aca="1" ref="R874" ca="1">INDEX('Lorri 401b'!L:L,MATCH('Retirement Calculator'!A874,'Lorri 401b'!N:N,0),0)</f>
        <v>-9157546.2743212357</v>
      </c>
      <c r="S874" s="25">
        <f t="shared" ca="1" si="787"/>
        <v>-8667319.4031622801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484340.34415071446</v>
      </c>
      <c r="R875" s="25">
        <f t="array" aca="1" ref="R875" ca="1">INDEX('Lorri 401b'!L:L,MATCH('Retirement Calculator'!A875,'Lorri 401b'!N:N,0),0)</f>
        <v>-9216154.775709087</v>
      </c>
      <c r="S875" s="25">
        <f t="shared" ca="1" si="787"/>
        <v>-8731814.4315583725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478429.28994660632</v>
      </c>
      <c r="R876" s="25">
        <f t="array" aca="1" ref="R876" ca="1">INDEX('Lorri 401b'!L:L,MATCH('Retirement Calculator'!A876,'Lorri 401b'!N:N,0),0)</f>
        <v>-9275007.4791860543</v>
      </c>
      <c r="S876" s="25">
        <f t="shared" ca="1" si="787"/>
        <v>-8796578.1892394479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472493.6063499811</v>
      </c>
      <c r="R877" s="25">
        <f t="array" aca="1" ref="R877" ca="1">INDEX('Lorri 401b'!L:L,MATCH('Retirement Calculator'!A877,'Lorri 401b'!N:N,0),0)</f>
        <v>-9334105.4022608437</v>
      </c>
      <c r="S877" s="25">
        <f t="shared" ca="1" si="787"/>
        <v>-8861611.7959108632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466533.19073836994</v>
      </c>
      <c r="R878" s="25">
        <f t="array" aca="1" ref="R878" ca="1">INDEX('Lorri 401b'!L:L,MATCH('Retirement Calculator'!A878,'Lorri 401b'!N:N,0),0)</f>
        <v>-9393449.5666817781</v>
      </c>
      <c r="S878" s="25">
        <f t="shared" ca="1" si="787"/>
        <v>-8926916.3759434074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460547.94006171037</v>
      </c>
      <c r="R879" s="25">
        <f t="array" aca="1" ref="R879" ca="1">INDEX('Lorri 401b'!L:L,MATCH('Retirement Calculator'!A879,'Lorri 401b'!N:N,0),0)</f>
        <v>-9453040.9984544665</v>
      </c>
      <c r="S879" s="25">
        <f t="shared" ca="1" si="787"/>
        <v>-8992493.0583927557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454537.75084056472</v>
      </c>
      <c r="R880" s="25">
        <f t="array" aca="1" ref="R880" ca="1">INDEX('Lorri 401b'!L:L,MATCH('Retirement Calculator'!A880,'Lorri 401b'!N:N,0),0)</f>
        <v>-9512880.7278595399</v>
      </c>
      <c r="S880" s="25">
        <f t="shared" ca="1" si="787"/>
        <v>-9058342.9770189747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448502.51916433097</v>
      </c>
      <c r="R881" s="25">
        <f t="array" aca="1" ref="R881" ca="1">INDEX('Lorri 401b'!L:L,MATCH('Retirement Calculator'!A881,'Lorri 401b'!N:N,0),0)</f>
        <v>-9572969.7894704677</v>
      </c>
      <c r="S881" s="25">
        <f t="shared" ca="1" si="787"/>
        <v>-9124467.2703061365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442442.14068944624</v>
      </c>
      <c r="R882" s="25">
        <f t="array" aca="1" ref="R882" ca="1">INDEX('Lorri 401b'!L:L,MATCH('Retirement Calculator'!A882,'Lorri 401b'!N:N,0),0)</f>
        <v>-9633309.2221714407</v>
      </c>
      <c r="S882" s="25">
        <f t="shared" ca="1" si="787"/>
        <v>-9190867.0814819951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436356.51063758286</v>
      </c>
      <c r="R883" s="25">
        <f t="array" aca="1" ref="R883" ca="1">INDEX('Lorri 401b'!L:L,MATCH('Retirement Calculator'!A883,'Lorri 401b'!N:N,0),0)</f>
        <v>-9693900.0691753346</v>
      </c>
      <c r="S883" s="25">
        <f t="shared" ca="1" si="787"/>
        <v>-9257543.5585377514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430245.52379383671</v>
      </c>
      <c r="R884" s="25">
        <f t="array" aca="1" ref="R884" ca="1">INDEX('Lorri 401b'!L:L,MATCH('Retirement Calculator'!A884,'Lorri 401b'!N:N,0),0)</f>
        <v>-9754743.3780417461</v>
      </c>
      <c r="S884" s="25">
        <f t="shared" ca="1" si="787"/>
        <v>-9324497.854247909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424109.07450490829</v>
      </c>
      <c r="R885" s="25">
        <f t="array" aca="1" ref="R885" ca="1">INDEX('Lorri 401b'!L:L,MATCH('Retirement Calculator'!A885,'Lorri 401b'!N:N,0),0)</f>
        <v>-9815840.2006951012</v>
      </c>
      <c r="S885" s="25">
        <f t="shared" ca="1" si="787"/>
        <v>-9391731.126190193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417947.05667727598</v>
      </c>
      <c r="R886" s="25">
        <f t="array" aca="1" ref="R886" ca="1">INDEX('Lorri 401b'!L:L,MATCH('Retirement Calculator'!A886,'Lorri 401b'!N:N,0),0)</f>
        <v>-9877191.5934428442</v>
      </c>
      <c r="S886" s="25">
        <f t="shared" ca="1" si="787"/>
        <v>-9459244.536765568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411759.36377536185</v>
      </c>
      <c r="R887" s="25">
        <f t="array" aca="1" ref="R887" ca="1">INDEX('Lorri 401b'!L:L,MATCH('Retirement Calculator'!A887,'Lorri 401b'!N:N,0),0)</f>
        <v>-9938798.6169937029</v>
      </c>
      <c r="S887" s="25">
        <f t="shared" ca="1" si="787"/>
        <v>-9527039.2532183416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405545.88881968975</v>
      </c>
      <c r="R888" s="25">
        <f t="array" aca="1" ref="R888" ca="1">INDEX('Lorri 401b'!L:L,MATCH('Retirement Calculator'!A888,'Lorri 401b'!N:N,0),0)</f>
        <v>-10000662.336476024</v>
      </c>
      <c r="S888" s="25">
        <f t="shared" ca="1" si="787"/>
        <v>-9595116.4476563353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399306.52438503568</v>
      </c>
      <c r="R889" s="25">
        <f t="array" aca="1" ref="R889" ca="1">INDEX('Lorri 401b'!L:L,MATCH('Retirement Calculator'!A889,'Lorri 401b'!N:N,0),0)</f>
        <v>-10062783.821456188</v>
      </c>
      <c r="S889" s="25">
        <f t="shared" ca="1" si="787"/>
        <v>-9663477.2970711533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393041.16259857058</v>
      </c>
      <c r="R890" s="25">
        <f t="array" aca="1" ref="R890" ca="1">INDEX('Lorri 401b'!L:L,MATCH('Retirement Calculator'!A890,'Lorri 401b'!N:N,0),0)</f>
        <v>-10125164.145957103</v>
      </c>
      <c r="S890" s="25">
        <f t="shared" ca="1" si="787"/>
        <v>-9732122.9833585322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386749.69513799518</v>
      </c>
      <c r="R891" s="25">
        <f t="array" aca="1" ref="R891" ca="1">INDEX('Lorri 401b'!L:L,MATCH('Retirement Calculator'!A891,'Lorri 401b'!N:N,0),0)</f>
        <v>-10187804.38847677</v>
      </c>
      <c r="S891" s="25">
        <f t="shared" ca="1" si="787"/>
        <v>-9801054.693338776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380432.01322966738</v>
      </c>
      <c r="R892" s="25">
        <f t="array" aca="1" ref="R892" ca="1">INDEX('Lorri 401b'!L:L,MATCH('Retirement Calculator'!A892,'Lorri 401b'!N:N,0),0)</f>
        <v>-10250705.632006938</v>
      </c>
      <c r="S892" s="25">
        <f t="shared" ca="1" si="787"/>
        <v>-9870273.6187772695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374088.00764672155</v>
      </c>
      <c r="R893" s="25">
        <f t="array" aca="1" ref="R893" ca="1">INDEX('Lorri 401b'!L:L,MATCH('Retirement Calculator'!A893,'Lorri 401b'!N:N,0),0)</f>
        <v>-10313868.964051813</v>
      </c>
      <c r="S893" s="25">
        <f t="shared" ca="1" si="787"/>
        <v>-9939780.956405092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367717.56870718015</v>
      </c>
      <c r="R894" s="25">
        <f t="array" aca="1" ref="R894" ca="1">INDEX('Lorri 401b'!L:L,MATCH('Retirement Calculator'!A894,'Lorri 401b'!N:N,0),0)</f>
        <v>-10377295.476646876</v>
      </c>
      <c r="S894" s="25">
        <f t="shared" ca="1" si="787"/>
        <v>-10009577.907939697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361320.58627205732</v>
      </c>
      <c r="R895" s="25">
        <f t="array" aca="1" ref="R895" ca="1">INDEX('Lorri 401b'!L:L,MATCH('Retirement Calculator'!A895,'Lorri 401b'!N:N,0),0)</f>
        <v>-10440986.266377751</v>
      </c>
      <c r="S895" s="25">
        <f t="shared" ca="1" si="787"/>
        <v>-10079665.680105694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354896.94974345481</v>
      </c>
      <c r="R896" s="25">
        <f t="array" aca="1" ref="R896" ca="1">INDEX('Lorri 401b'!L:L,MATCH('Retirement Calculator'!A896,'Lorri 401b'!N:N,0),0)</f>
        <v>-10504942.434399171</v>
      </c>
      <c r="S896" s="25">
        <f t="shared" ca="1" si="787"/>
        <v>-10150045.484655716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348446.54806264979</v>
      </c>
      <c r="R897" s="25">
        <f t="array" aca="1" ref="R897" ca="1">INDEX('Lorri 401b'!L:L,MATCH('Retirement Calculator'!A897,'Lorri 401b'!N:N,0),0)</f>
        <v>-10569165.086454013</v>
      </c>
      <c r="S897" s="25">
        <f t="shared" ca="1" si="787"/>
        <v>-10220718.538391363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341969.26970817475</v>
      </c>
      <c r="R898" s="25">
        <f t="array" aca="1" ref="R898" ca="1">INDEX('Lorri 401b'!L:L,MATCH('Retirement Calculator'!A898,'Lorri 401b'!N:N,0),0)</f>
        <v>-10633655.332892418</v>
      </c>
      <c r="S898" s="25">
        <f t="shared" ca="1" si="787"/>
        <v>-10291686.063184243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335465.00269388937</v>
      </c>
      <c r="R899" s="25">
        <f t="array" aca="1" ref="R899" ca="1">INDEX('Lorri 401b'!L:L,MATCH('Retirement Calculator'!A899,'Lorri 401b'!N:N,0),0)</f>
        <v>-10698414.288690982</v>
      </c>
      <c r="S899" s="25">
        <f t="shared" ca="1" si="787"/>
        <v>-10362949.285997093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328933.6345670445</v>
      </c>
      <c r="R900" s="25">
        <f t="array" aca="1" ref="R900" ca="1">INDEX('Lorri 401b'!L:L,MATCH('Retirement Calculator'!A900,'Lorri 401b'!N:N,0),0)</f>
        <v>-10763443.073472042</v>
      </c>
      <c r="S900" s="25">
        <f t="shared" ca="1" si="787"/>
        <v>-10434509.438904997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322375.05240633775</v>
      </c>
      <c r="R901" s="25">
        <f t="array" aca="1" ref="R901" ca="1">INDEX('Lorri 401b'!L:L,MATCH('Retirement Calculator'!A901,'Lorri 401b'!N:N,0),0)</f>
        <v>-10828742.811523022</v>
      </c>
      <c r="S901" s="25">
        <f t="shared" ca="1" si="787"/>
        <v>-10506367.759116685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315789.14281996142</v>
      </c>
      <c r="R902" s="25">
        <f t="array" aca="1" ref="R902" ca="1">INDEX('Lorri 401b'!L:L,MATCH('Retirement Calculator'!A902,'Lorri 401b'!N:N,0),0)</f>
        <v>-10894314.631815882</v>
      </c>
      <c r="S902" s="25">
        <f t="shared" ca="1" si="787"/>
        <v>-10578525.488995921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309175.79194364185</v>
      </c>
      <c r="R903" s="25">
        <f t="array" aca="1" ref="R903" ca="1">INDEX('Lorri 401b'!L:L,MATCH('Retirement Calculator'!A903,'Lorri 401b'!N:N,0),0)</f>
        <v>-10960159.668026628</v>
      </c>
      <c r="S903" s="25">
        <f t="shared" ca="1" si="787"/>
        <v>-10650983.876082987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302534.88543867093</v>
      </c>
      <c r="R904" s="25">
        <f t="array" aca="1" ref="R904" ca="1">INDEX('Lorri 401b'!L:L,MATCH('Retirement Calculator'!A904,'Lorri 401b'!N:N,0),0)</f>
        <v>-11026279.058554919</v>
      </c>
      <c r="S904" s="25">
        <f t="shared" ca="1" si="787"/>
        <v>-10723744.173116248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295866.3084899293</v>
      </c>
      <c r="R905" s="25">
        <f t="array" aca="1" ref="R905" ca="1">INDEX('Lorri 401b'!L:L,MATCH('Retirement Calculator'!A905,'Lorri 401b'!N:N,0),0)</f>
        <v>-11092673.946543746</v>
      </c>
      <c r="S905" s="25">
        <f t="shared" ca="1" si="787"/>
        <v>-10796807.638053816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289169.94580390124</v>
      </c>
      <c r="R906" s="25">
        <f t="array" aca="1" ref="R906" ca="1">INDEX('Lorri 401b'!L:L,MATCH('Retirement Calculator'!A906,'Lorri 401b'!N:N,0),0)</f>
        <v>-11159345.479899192</v>
      </c>
      <c r="S906" s="25">
        <f t="shared" ca="1" si="787"/>
        <v>-10870175.534095291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282445.68160668138</v>
      </c>
      <c r="R907" s="25">
        <f t="array" aca="1" ref="R907" ca="1">INDEX('Lorri 401b'!L:L,MATCH('Retirement Calculator'!A907,'Lorri 401b'!N:N,0),0)</f>
        <v>-11226294.811310286</v>
      </c>
      <c r="S907" s="25">
        <f t="shared" ca="1" si="787"/>
        <v>-10943849.129703604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275693.39964197314</v>
      </c>
      <c r="R908" s="25">
        <f t="array" aca="1" ref="R908" ca="1">INDEX('Lorri 401b'!L:L,MATCH('Retirement Calculator'!A908,'Lorri 401b'!N:N,0),0)</f>
        <v>-11293523.098268926</v>
      </c>
      <c r="S908" s="25">
        <f t="shared" ca="1" si="787"/>
        <v>-11017829.698626952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268912.98316907859</v>
      </c>
      <c r="R909" s="25">
        <f t="array" aca="1" ref="R909" ca="1">INDEX('Lorri 401b'!L:L,MATCH('Retirement Calculator'!A909,'Lorri 401b'!N:N,0),0)</f>
        <v>-11361031.503089894</v>
      </c>
      <c r="S909" s="25">
        <f t="shared" ca="1" si="787"/>
        <v>-11092118.519920815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262104.31496088032</v>
      </c>
      <c r="R910" s="25">
        <f t="array" aca="1" ref="R910" ca="1">INDEX('Lorri 401b'!L:L,MATCH('Retirement Calculator'!A910,'Lorri 401b'!N:N,0),0)</f>
        <v>-11428821.192930948</v>
      </c>
      <c r="S910" s="25">
        <f t="shared" ca="1" si="787"/>
        <v>-11166716.877970068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255267.27730181455</v>
      </c>
      <c r="R911" s="25">
        <f t="array" aca="1" ref="R911" ca="1">INDEX('Lorri 401b'!L:L,MATCH('Retirement Calculator'!A911,'Lorri 401b'!N:N,0),0)</f>
        <v>-11496893.339813007</v>
      </c>
      <c r="S911" s="25">
        <f t="shared" ca="1" si="787"/>
        <v>-11241626.062511193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248401.75198583602</v>
      </c>
      <c r="R912" s="25">
        <f t="array" aca="1" ref="R912" ca="1">INDEX('Lorri 401b'!L:L,MATCH('Retirement Calculator'!A912,'Lorri 401b'!N:N,0),0)</f>
        <v>-11565249.120640408</v>
      </c>
      <c r="S912" s="25">
        <f t="shared" ca="1" si="787"/>
        <v>-11316847.368654571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241507.62031437425</v>
      </c>
      <c r="R913" s="25">
        <f t="array" aca="1" ref="R913" ca="1">INDEX('Lorri 401b'!L:L,MATCH('Retirement Calculator'!A913,'Lorri 401b'!N:N,0),0)</f>
        <v>-11633889.717221256</v>
      </c>
      <c r="S913" s="25">
        <f t="shared" ca="1" si="787"/>
        <v>-11392382.096906882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234584.76309428137</v>
      </c>
      <c r="R914" s="25">
        <f t="array" aca="1" ref="R914" ca="1">INDEX('Lorri 401b'!L:L,MATCH('Retirement Calculator'!A914,'Lorri 401b'!N:N,0),0)</f>
        <v>-11702816.316287858</v>
      </c>
      <c r="S914" s="25">
        <f t="shared" ca="1" si="787"/>
        <v>-11468231.553193577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227633.06063577146</v>
      </c>
      <c r="R915" s="25">
        <f t="array" aca="1" ref="R915" ca="1">INDEX('Lorri 401b'!L:L,MATCH('Retirement Calculator'!A915,'Lorri 401b'!N:N,0),0)</f>
        <v>-11772030.109517237</v>
      </c>
      <c r="S915" s="25">
        <f t="shared" ca="1" si="787"/>
        <v>-11544397.048881466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220652.39275035108</v>
      </c>
      <c r="R916" s="25">
        <f t="array" aca="1" ref="R916" ca="1">INDEX('Lorri 401b'!L:L,MATCH('Retirement Calculator'!A916,'Lorri 401b'!N:N,0),0)</f>
        <v>-11841532.293551739</v>
      </c>
      <c r="S916" s="25">
        <f t="shared" ca="1" si="787"/>
        <v>-11620879.900801389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213642.63874874145</v>
      </c>
      <c r="R917" s="25">
        <f t="array" aca="1" ref="R917" ca="1">INDEX('Lorri 401b'!L:L,MATCH('Retirement Calculator'!A917,'Lorri 401b'!N:N,0),0)</f>
        <v>-11911324.070019718</v>
      </c>
      <c r="S917" s="25">
        <f t="shared" ca="1" si="787"/>
        <v>-11697681.431270977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206603.67743879178</v>
      </c>
      <c r="R918" s="25">
        <f t="array" aca="1" ref="R918" ca="1">INDEX('Lorri 401b'!L:L,MATCH('Retirement Calculator'!A918,'Lorri 401b'!N:N,0),0)</f>
        <v>-11981406.645556314</v>
      </c>
      <c r="S918" s="25">
        <f t="shared" ca="1" si="787"/>
        <v>-11774802.968117522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199535.38712338399</v>
      </c>
      <c r="R919" s="25">
        <f t="array" aca="1" ref="R919" ca="1">INDEX('Lorri 401b'!L:L,MATCH('Retirement Calculator'!A919,'Lorri 401b'!N:N,0),0)</f>
        <v>-12051781.231824312</v>
      </c>
      <c r="S919" s="25">
        <f t="shared" ca="1" si="787"/>
        <v>-11852245.844700929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192437.64559832867</v>
      </c>
      <c r="R920" s="25">
        <f t="array" aca="1" ref="R920" ca="1">INDEX('Lorri 401b'!L:L,MATCH('Retirement Calculator'!A920,'Lorri 401b'!N:N,0),0)</f>
        <v>-12122449.045535093</v>
      </c>
      <c r="S920" s="25">
        <f t="shared" ca="1" si="787"/>
        <v>-11930011.399936765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185310.3301502523</v>
      </c>
      <c r="R921" s="25">
        <f t="array" aca="1" ref="R921" ca="1">INDEX('Lorri 401b'!L:L,MATCH('Retirement Calculator'!A921,'Lorri 401b'!N:N,0),0)</f>
        <v>-12193411.30846967</v>
      </c>
      <c r="S921" s="25">
        <f t="shared" ca="1" si="787"/>
        <v>-12008100.978319418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178153.31755447559</v>
      </c>
      <c r="R922" s="25">
        <f t="array" aca="1" ref="R922" ca="1">INDEX('Lorri 401b'!L:L,MATCH('Retirement Calculator'!A922,'Lorri 401b'!N:N,0),0)</f>
        <v>-12264669.247499807</v>
      </c>
      <c r="S922" s="25">
        <f t="shared" ca="1" si="787"/>
        <v>-12086515.929945331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170966.48407288315</v>
      </c>
      <c r="R923" s="25">
        <f t="array" aca="1" ref="R923" ca="1">INDEX('Lorri 401b'!L:L,MATCH('Retirement Calculator'!A923,'Lorri 401b'!N:N,0),0)</f>
        <v>-12336224.094609236</v>
      </c>
      <c r="S923" s="25">
        <f t="shared" ca="1" si="787"/>
        <v>-12165257.610536354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163749.70545178407</v>
      </c>
      <c r="R924" s="25">
        <f t="array" aca="1" ref="R924" ca="1">INDEX('Lorri 401b'!L:L,MATCH('Retirement Calculator'!A924,'Lorri 401b'!N:N,0),0)</f>
        <v>-12408077.086914955</v>
      </c>
      <c r="S924" s="25">
        <f t="shared" ca="1" si="787"/>
        <v>-12244327.38146317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156502.85691976376</v>
      </c>
      <c r="R925" s="25">
        <f t="array" aca="1" ref="R925" ca="1">INDEX('Lorri 401b'!L:L,MATCH('Retirement Calculator'!A925,'Lorri 401b'!N:N,0),0)</f>
        <v>-12480229.466688614</v>
      </c>
      <c r="S925" s="25">
        <f t="shared" ca="1" si="787"/>
        <v>-12323726.609768851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149225.81318552667</v>
      </c>
      <c r="R926" s="25">
        <f t="array" aca="1" ref="R926" ca="1">INDEX('Lorri 401b'!L:L,MATCH('Retirement Calculator'!A926,'Lorri 401b'!N:N,0),0)</f>
        <v>-12552682.481377997</v>
      </c>
      <c r="S926" s="25">
        <f t="shared" ca="1" si="787"/>
        <v>-12403456.66819247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141918.44843573027</v>
      </c>
      <c r="R927" s="25">
        <f t="array" aca="1" ref="R927" ca="1">INDEX('Lorri 401b'!L:L,MATCH('Retirement Calculator'!A927,'Lorri 401b'!N:N,0),0)</f>
        <v>-12625437.383628584</v>
      </c>
      <c r="S927" s="25">
        <f t="shared" ca="1" si="787"/>
        <v>-12483518.935192855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134580.63633280972</v>
      </c>
      <c r="R928" s="25">
        <f t="array" aca="1" ref="R928" ca="1">INDEX('Lorri 401b'!L:L,MATCH('Retirement Calculator'!A928,'Lorri 401b'!N:N,0),0)</f>
        <v>-12698495.431305217</v>
      </c>
      <c r="S928" s="25">
        <f t="shared" ca="1" si="787"/>
        <v>-12563914.794972407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127212.25001279365</v>
      </c>
      <c r="R929" s="25">
        <f t="array" aca="1" ref="R929" ca="1">INDEX('Lorri 401b'!L:L,MATCH('Retirement Calculator'!A929,'Lorri 401b'!N:N,0),0)</f>
        <v>-12771857.887513835</v>
      </c>
      <c r="S929" s="25">
        <f t="shared" ca="1" si="787"/>
        <v>-12644645.63750104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119813.16208311086</v>
      </c>
      <c r="R930" s="25">
        <f t="array" aca="1" ref="R930" ca="1">INDEX('Lorri 401b'!L:L,MATCH('Retirement Calculator'!A930,'Lorri 401b'!N:N,0),0)</f>
        <v>-12845526.020623323</v>
      </c>
      <c r="S930" s="25">
        <f t="shared" ca="1" si="787"/>
        <v>-12725712.858540211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112383.24462038772</v>
      </c>
      <c r="R931" s="25">
        <f t="array" aca="1" ref="R931" ca="1">INDEX('Lorri 401b'!L:L,MATCH('Retirement Calculator'!A931,'Lorri 401b'!N:N,0),0)</f>
        <v>-12919501.104287433</v>
      </c>
      <c r="S931" s="25">
        <f t="shared" ca="1" si="787"/>
        <v>-12807117.859667044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104922.36916823656</v>
      </c>
      <c r="R932" s="25">
        <f t="array" aca="1" ref="R932" ca="1">INDEX('Lorri 401b'!L:L,MATCH('Retirement Calculator'!A932,'Lorri 401b'!N:N,0),0)</f>
        <v>-12993784.41746681</v>
      </c>
      <c r="S932" s="25">
        <f t="shared" ca="1" si="787"/>
        <v>-12888862.048298573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97430.406735034776</v>
      </c>
      <c r="R933" s="25">
        <f t="array" aca="1" ref="R933" ca="1">INDEX('Lorri 401b'!L:L,MATCH('Retirement Calculator'!A933,'Lorri 401b'!N:N,0),0)</f>
        <v>-13068377.244451102</v>
      </c>
      <c r="S933" s="25">
        <f t="shared" ca="1" si="787"/>
        <v>-12970946.837716067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89907.227791694648</v>
      </c>
      <c r="R934" s="25">
        <f t="array" aca="1" ref="R934" ca="1">INDEX('Lorri 401b'!L:L,MATCH('Retirement Calculator'!A934,'Lorri 401b'!N:N,0),0)</f>
        <v>-13143280.874881161</v>
      </c>
      <c r="S934" s="25">
        <f t="shared" ca="1" si="787"/>
        <v>-13053373.647089466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82352.702269423942</v>
      </c>
      <c r="R935" s="25">
        <f t="array" aca="1" ref="R935" ca="1">INDEX('Lorri 401b'!L:L,MATCH('Retirement Calculator'!A935,'Lorri 401b'!N:N,0),0)</f>
        <v>-13218496.603771346</v>
      </c>
      <c r="S935" s="25">
        <f t="shared" ca="1" si="787"/>
        <v>-13136143.901501922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74766.699557477099</v>
      </c>
      <c r="R936" s="25">
        <f t="array" aca="1" ref="R936" ca="1">INDEX('Lorri 401b'!L:L,MATCH('Retirement Calculator'!A936,'Lorri 401b'!N:N,0),0)</f>
        <v>-13294025.731531907</v>
      </c>
      <c r="S936" s="25">
        <f t="shared" ca="1" si="787"/>
        <v>-13219259.031974429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67149.088500897153</v>
      </c>
      <c r="R937" s="25">
        <f t="array" aca="1" ref="R937" ca="1">INDEX('Lorri 401b'!L:L,MATCH('Retirement Calculator'!A937,'Lorri 401b'!N:N,0),0)</f>
        <v>-13369869.56399147</v>
      </c>
      <c r="S937" s="25">
        <f t="shared" ca="1" si="787"/>
        <v>-13302720.475490574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59499.737398248122</v>
      </c>
      <c r="R938" s="25">
        <f t="array" aca="1" ref="R938" ca="1">INDEX('Lorri 401b'!L:L,MATCH('Retirement Calculator'!A938,'Lorri 401b'!N:N,0),0)</f>
        <v>-13446029.412419615</v>
      </c>
      <c r="S938" s="25">
        <f t="shared" ca="1" si="787"/>
        <v>-13386529.675021367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51818.513999338051</v>
      </c>
      <c r="R939" s="25">
        <f t="array" aca="1" ref="R939" ca="1">INDEX('Lorri 401b'!L:L,MATCH('Retirement Calculator'!A939,'Lorri 401b'!N:N,0),0)</f>
        <v>-13522506.593549544</v>
      </c>
      <c r="S939" s="25">
        <f t="shared" ca="1" si="787"/>
        <v>-13470688.079550207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44105.285502932522</v>
      </c>
      <c r="R940" s="25">
        <f t="array" aca="1" ref="R940" ca="1">INDEX('Lorri 401b'!L:L,MATCH('Retirement Calculator'!A940,'Lorri 401b'!N:N,0),0)</f>
        <v>-13599302.429600848</v>
      </c>
      <c r="S940" s="25">
        <f t="shared" ca="1" si="787"/>
        <v>-13555197.144097915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36359.918554458636</v>
      </c>
      <c r="R941" s="25">
        <f t="array" aca="1" ref="R941" ca="1">INDEX('Lorri 401b'!L:L,MATCH('Retirement Calculator'!A941,'Lorri 401b'!N:N,0),0)</f>
        <v>-13676418.248302365</v>
      </c>
      <c r="S941" s="25">
        <f t="shared" ca="1" si="787"/>
        <v>-13640058.329747906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28582.279243699446</v>
      </c>
      <c r="R942" s="25">
        <f t="array" aca="1" ref="R942" ca="1">INDEX('Lorri 401b'!L:L,MATCH('Retirement Calculator'!A942,'Lorri 401b'!N:N,0),0)</f>
        <v>-13753855.382915137</v>
      </c>
      <c r="S942" s="25">
        <f t="shared" ca="1" si="787"/>
        <v>-13725273.103671437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20772.23310247876</v>
      </c>
      <c r="R943" s="25">
        <f t="array" aca="1" ref="R943" ca="1">INDEX('Lorri 401b'!L:L,MATCH('Retirement Calculator'!A943,'Lorri 401b'!N:N,0),0)</f>
        <v>-13831615.172255464</v>
      </c>
      <c r="S943" s="25">
        <f t="shared" ca="1" si="787"/>
        <v>-13810842.939152986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12929.645102336321</v>
      </c>
      <c r="R944" s="25">
        <f t="array" aca="1" ref="R944" ca="1">INDEX('Lorri 401b'!L:L,MATCH('Retirement Calculator'!A944,'Lorri 401b'!N:N,0),0)</f>
        <v>-13909698.960718041</v>
      </c>
      <c r="S944" s="25">
        <f t="shared" ca="1" si="787"/>
        <v>-13896769.315615704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5054.3796521932863</v>
      </c>
      <c r="R945" s="25">
        <f t="array" aca="1" ref="R945" ca="1">INDEX('Lorri 401b'!L:L,MATCH('Retirement Calculator'!A945,'Lorri 401b'!N:N,0),0)</f>
        <v>-13988108.098299213</v>
      </c>
      <c r="S945" s="25">
        <f t="shared" ca="1" si="787"/>
        <v>-13983053.71864702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-2853.6994039920105</v>
      </c>
      <c r="R946" s="25">
        <f t="array" aca="1" ref="R946" ca="1">INDEX('Lorri 401b'!L:L,MATCH('Retirement Calculator'!A946,'Lorri 401b'!N:N,0),0)</f>
        <v>-14066843.940620307</v>
      </c>
      <c r="S946" s="25">
        <f t="shared" ca="1" si="787"/>
        <v>-14069697.640024299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-10794.728789578079</v>
      </c>
      <c r="R947" s="25">
        <f t="array" aca="1" ref="R947" ca="1">INDEX('Lorri 401b'!L:L,MATCH('Retirement Calculator'!A947,'Lorri 401b'!N:N,0),0)</f>
        <v>-14145907.848951072</v>
      </c>
      <c r="S947" s="25">
        <f t="shared" ca="1" si="787"/>
        <v>-14156702.577740649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-18768.845797604088</v>
      </c>
      <c r="R948" s="25">
        <f t="array" aca="1" ref="R948" ca="1">INDEX('Lorri 401b'!L:L,MATCH('Retirement Calculator'!A948,'Lorri 401b'!N:N,0),0)</f>
        <v>-14225301.190233214</v>
      </c>
      <c r="S948" s="25">
        <f t="shared" ca="1" si="787"/>
        <v>-14244070.036030818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-26776.188293163541</v>
      </c>
      <c r="R949" s="25">
        <f t="array" aca="1" ref="R949" ca="1">INDEX('Lorri 401b'!L:L,MATCH('Retirement Calculator'!A949,'Lorri 401b'!N:N,0),0)</f>
        <v>-14305025.337104032</v>
      </c>
      <c r="S949" s="25">
        <f t="shared" ca="1" si="787"/>
        <v>-14331801.525397195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-34816.894715787828</v>
      </c>
      <c r="R950" s="25">
        <f t="array" aca="1" ref="R950" ca="1">INDEX('Lorri 401b'!L:L,MATCH('Retirement Calculator'!A950,'Lorri 401b'!N:N,0),0)</f>
        <v>-14385081.667920146</v>
      </c>
      <c r="S950" s="25">
        <f t="shared" ca="1" si="787"/>
        <v>-14419898.562635934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-42891.104081839716</v>
      </c>
      <c r="R951" s="25">
        <f t="array" aca="1" ref="R951" ca="1">INDEX('Lorri 401b'!L:L,MATCH('Retirement Calculator'!A951,'Lorri 401b'!N:N,0),0)</f>
        <v>-14465471.566781327</v>
      </c>
      <c r="S951" s="25">
        <f t="shared" ca="1" si="787"/>
        <v>-14508362.670863166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-50998.955986916822</v>
      </c>
      <c r="R952" s="25">
        <f t="array" aca="1" ref="R952" ca="1">INDEX('Lorri 401b'!L:L,MATCH('Retirement Calculator'!A952,'Lorri 401b'!N:N,0),0)</f>
        <v>-14546196.42355443</v>
      </c>
      <c r="S952" s="25">
        <f t="shared" ca="1" si="787"/>
        <v>-14597195.379541347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-59140.590608265084</v>
      </c>
      <c r="R953" s="25">
        <f t="array" aca="1" ref="R953" ca="1">INDEX('Lorri 401b'!L:L,MATCH('Retirement Calculator'!A953,'Lorri 401b'!N:N,0),0)</f>
        <v>-14627257.63389742</v>
      </c>
      <c r="S953" s="25">
        <f t="shared" ca="1" si="787"/>
        <v>-14686398.224505685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-67316.148707202286</v>
      </c>
      <c r="R954" s="25">
        <f t="array" aca="1" ref="R954" ca="1">INDEX('Lorri 401b'!L:L,MATCH('Retirement Calculator'!A954,'Lorri 401b'!N:N,0),0)</f>
        <v>-14708656.599283507</v>
      </c>
      <c r="S954" s="25">
        <f t="shared" ca="1" si="787"/>
        <v>-14775972.747990709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-75525.771631551732</v>
      </c>
      <c r="R955" s="25">
        <f t="array" aca="1" ref="R955" ca="1">INDEX('Lorri 401b'!L:L,MATCH('Retirement Calculator'!A955,'Lorri 401b'!N:N,0),0)</f>
        <v>-14790394.727025369</v>
      </c>
      <c r="S955" s="25">
        <f t="shared" ca="1" si="787"/>
        <v>-14865920.498656921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-83769.601318085974</v>
      </c>
      <c r="R956" s="25">
        <f t="array" aca="1" ref="R956" ca="1">INDEX('Lorri 401b'!L:L,MATCH('Retirement Calculator'!A956,'Lorri 401b'!N:N,0),0)</f>
        <v>-14872473.430299489</v>
      </c>
      <c r="S956" s="25">
        <f t="shared" ca="1" si="787"/>
        <v>-14956243.031617574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-92047.780294980766</v>
      </c>
      <c r="R957" s="25">
        <f t="array" aca="1" ref="R957" ca="1">INDEX('Lorri 401b'!L:L,MATCH('Retirement Calculator'!A957,'Lorri 401b'!N:N,0),0)</f>
        <v>-14954894.128170583</v>
      </c>
      <c r="S957" s="25">
        <f t="shared" ca="1" si="787"/>
        <v>-15046941.908465564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-100360.45168427929</v>
      </c>
      <c r="R958" s="25">
        <f t="array" aca="1" ref="R958" ca="1">INDEX('Lorri 401b'!L:L,MATCH('Retirement Calculator'!A958,'Lorri 401b'!N:N,0),0)</f>
        <v>-15037658.245616142</v>
      </c>
      <c r="S958" s="25">
        <f t="shared" ca="1" si="787"/>
        <v>-15138018.697300421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-108707.75920436656</v>
      </c>
      <c r="R959" s="25">
        <f t="array" aca="1" ref="R959" ca="1">INDEX('Lorri 401b'!L:L,MATCH('Retirement Calculator'!A959,'Lorri 401b'!N:N,0),0)</f>
        <v>-15120767.213551056</v>
      </c>
      <c r="S959" s="25">
        <f t="shared" ca="1" si="787"/>
        <v>-15229474.972755423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-117089.8471724542</v>
      </c>
      <c r="R960" s="25">
        <f t="array" aca="1" ref="R960" ca="1">INDEX('Lorri 401b'!L:L,MATCH('Retirement Calculator'!A960,'Lorri 401b'!N:N,0),0)</f>
        <v>-15204222.468852365</v>
      </c>
      <c r="S960" s="25">
        <f t="shared" ca="1" si="787"/>
        <v>-15321312.316024819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-125506.86050707553</v>
      </c>
      <c r="R961" s="25">
        <f t="array" aca="1" ref="R961" ca="1">INDEX('Lorri 401b'!L:L,MATCH('Retirement Calculator'!A961,'Lorri 401b'!N:N,0),0)</f>
        <v>-15288025.454384098</v>
      </c>
      <c r="S961" s="25">
        <f t="shared" ca="1" si="787"/>
        <v>-15413532.314891173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-133958.94473059109</v>
      </c>
      <c r="R962" s="25">
        <f t="array" aca="1" ref="R962" ca="1">INDEX('Lorri 401b'!L:L,MATCH('Retirement Calculator'!A962,'Lorri 401b'!N:N,0),0)</f>
        <v>-15372177.619022211</v>
      </c>
      <c r="S962" s="25">
        <f t="shared" ca="1" si="787"/>
        <v>-15506136.563752802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-142446.24597170463</v>
      </c>
      <c r="R963" s="25">
        <f t="array" aca="1" ref="R963" ca="1">INDEX('Lorri 401b'!L:L,MATCH('Retirement Calculator'!A963,'Lorri 401b'!N:N,0),0)</f>
        <v>-15456680.417679651</v>
      </c>
      <c r="S963" s="25">
        <f t="shared" ca="1" si="787"/>
        <v>-15599126.663651355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-150968.91096798948</v>
      </c>
      <c r="R964" s="25">
        <f t="array" aca="1" ref="R964" ca="1">INDEX('Lorri 401b'!L:L,MATCH('Retirement Calculator'!A964,'Lorri 401b'!N:N,0),0)</f>
        <v>-15541535.311331496</v>
      </c>
      <c r="S964" s="25">
        <f t="shared" ca="1" si="787"/>
        <v>-15692504.222299485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-159527.08706842552</v>
      </c>
      <c r="R965" s="25">
        <f t="array" aca="1" ref="R965" ca="1">INDEX('Lorri 401b'!L:L,MATCH('Retirement Calculator'!A965,'Lorri 401b'!N:N,0),0)</f>
        <v>-15626743.767040223</v>
      </c>
      <c r="S965" s="25">
        <f t="shared" ca="1" si="787"/>
        <v>-15786270.854108648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-168120.92223594672</v>
      </c>
      <c r="R966" s="25">
        <f t="array" aca="1" ref="R966" ca="1">INDEX('Lorri 401b'!L:L,MATCH('Retirement Calculator'!A966,'Lorri 401b'!N:N,0),0)</f>
        <v>-15712307.257981071</v>
      </c>
      <c r="S966" s="25">
        <f t="shared" ca="1" si="787"/>
        <v>-15880428.180217018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-176750.56504999925</v>
      </c>
      <c r="R967" s="25">
        <f t="array" aca="1" ref="R967" ca="1">INDEX('Lorri 401b'!L:L,MATCH('Retirement Calculator'!A967,'Lorri 401b'!N:N,0),0)</f>
        <v>-15798227.263467506</v>
      </c>
      <c r="S967" s="25">
        <f t="shared" ca="1" si="787"/>
        <v>-15974977.828517504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-185416.16470911034</v>
      </c>
      <c r="R968" s="25">
        <f t="array" aca="1" ref="R968" ca="1">INDEX('Lorri 401b'!L:L,MATCH('Retirement Calculator'!A968,'Lorri 401b'!N:N,0),0)</f>
        <v>-15884505.2689768</v>
      </c>
      <c r="S968" s="25">
        <f t="shared" ca="1" si="787"/>
        <v>-16069921.43368591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-194117.87103346773</v>
      </c>
      <c r="R969" s="25">
        <f t="array" aca="1" ref="R969" ca="1">INDEX('Lorri 401b'!L:L,MATCH('Retirement Calculator'!A969,'Lorri 401b'!N:N,0),0)</f>
        <v>-15971142.766175717</v>
      </c>
      <c r="S969" s="25">
        <f t="shared" ca="1" si="787"/>
        <v>-16165260.637209184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-202855.83446750994</v>
      </c>
      <c r="R970" s="25">
        <f t="array" aca="1" ref="R970" ca="1">INDEX('Lorri 401b'!L:L,MATCH('Retirement Calculator'!A970,'Lorri 401b'!N:N,0),0)</f>
        <v>-16058141.252946297</v>
      </c>
      <c r="S970" s="25">
        <f t="shared" ca="1" si="787"/>
        <v>-16260997.087413806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-211630.20608252732</v>
      </c>
      <c r="R971" s="25">
        <f t="array" aca="1" ref="R971" ca="1">INDEX('Lorri 401b'!L:L,MATCH('Retirement Calculator'!A971,'Lorri 401b'!N:N,0),0)</f>
        <v>-16145502.233411754</v>
      </c>
      <c r="S971" s="25">
        <f t="shared" ca="1" si="787"/>
        <v>-16357132.43949428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-220441.13757927396</v>
      </c>
      <c r="R972" s="25">
        <f t="array" aca="1" ref="R972" ca="1">INDEX('Lorri 401b'!L:L,MATCH('Retirement Calculator'!A972,'Lorri 401b'!N:N,0),0)</f>
        <v>-16233227.217962483</v>
      </c>
      <c r="S972" s="25">
        <f t="shared" ca="1" si="787"/>
        <v>-16453668.355541756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-229288.78129059036</v>
      </c>
      <c r="R973" s="25">
        <f t="array" aca="1" ref="R973" ca="1">INDEX('Lorri 401b'!L:L,MATCH('Retirement Calculator'!A973,'Lorri 401b'!N:N,0),0)</f>
        <v>-16321317.723282173</v>
      </c>
      <c r="S973" s="25">
        <f t="shared" ca="1" si="787"/>
        <v>-16550606.504572764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-238173.29018403724</v>
      </c>
      <c r="R974" s="25">
        <f t="array" aca="1" ref="R974" ca="1">INDEX('Lorri 401b'!L:L,MATCH('Retirement Calculator'!A974,'Lorri 401b'!N:N,0),0)</f>
        <v>-16409775.27237403</v>
      </c>
      <c r="S974" s="25">
        <f t="shared" ca="1" si="787"/>
        <v>-16647948.562558068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-247094.81786454015</v>
      </c>
      <c r="R975" s="25">
        <f t="array" aca="1" ref="R975" ca="1">INDEX('Lorri 401b'!L:L,MATCH('Retirement Calculator'!A975,'Lorri 401b'!N:N,0),0)</f>
        <v>-16498601.394587101</v>
      </c>
      <c r="S975" s="25">
        <f t="shared" ca="1" si="787"/>
        <v>-16745696.212451642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-256053.51857704515</v>
      </c>
      <c r="R976" s="25">
        <f t="array" aca="1" ref="R976" ca="1">INDEX('Lorri 401b'!L:L,MATCH('Retirement Calculator'!A976,'Lorri 401b'!N:N,0),0)</f>
        <v>-16587797.625642728</v>
      </c>
      <c r="S976" s="25">
        <f t="shared" ca="1" si="787"/>
        <v>-16843851.144219775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-265049.54720918561</v>
      </c>
      <c r="R977" s="25">
        <f t="array" aca="1" ref="R977" ca="1">INDEX('Lorri 401b'!L:L,MATCH('Retirement Calculator'!A977,'Lorri 401b'!N:N,0),0)</f>
        <v>-16677365.507661086</v>
      </c>
      <c r="S977" s="25">
        <f t="shared" ca="1" si="787"/>
        <v>-16942415.05487027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-274083.05929395999</v>
      </c>
      <c r="R978" s="25">
        <f t="array" aca="1" ref="R978" ca="1">INDEX('Lorri 401b'!L:L,MATCH('Retirement Calculator'!A978,'Lorri 401b'!N:N,0),0)</f>
        <v>-16767306.589187853</v>
      </c>
      <c r="S978" s="25">
        <f t="shared" ca="1" si="787"/>
        <v>-17041389.648481812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-283154.21101242088</v>
      </c>
      <c r="R979" s="25">
        <f t="array" aca="1" ref="R979" ca="1">INDEX('Lorri 401b'!L:L,MATCH('Retirement Calculator'!A979,'Lorri 401b'!N:N,0),0)</f>
        <v>-16857622.425220981</v>
      </c>
      <c r="S979" s="25">
        <f t="shared" ca="1" si="787"/>
        <v>-17140776.636233401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-292263.1591963754</v>
      </c>
      <c r="R980" s="25">
        <f t="array" aca="1" ref="R980" ca="1">INDEX('Lorri 401b'!L:L,MATCH('Retirement Calculator'!A980,'Lorri 401b'!N:N,0),0)</f>
        <v>-16948314.577237584</v>
      </c>
      <c r="S980" s="25">
        <f t="shared" ca="1" si="787"/>
        <v>-17240577.73643396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-301410.0613310964</v>
      </c>
      <c r="R981" s="25">
        <f t="array" aca="1" ref="R981" ca="1">INDEX('Lorri 401b'!L:L,MATCH('Retirement Calculator'!A981,'Lorri 401b'!N:N,0),0)</f>
        <v>-17039384.613220919</v>
      </c>
      <c r="S981" s="25">
        <f t="shared" ca="1" si="787"/>
        <v>-17340794.674552016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-310595.07555804541</v>
      </c>
      <c r="R982" s="25">
        <f t="array" aca="1" ref="R982" ca="1">INDEX('Lorri 401b'!L:L,MATCH('Retirement Calculator'!A982,'Lorri 401b'!N:N,0),0)</f>
        <v>-17130834.107687518</v>
      </c>
      <c r="S982" s="25">
        <f t="shared" ca="1" si="787"/>
        <v>-17441429.183245562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-319818.36067760672</v>
      </c>
      <c r="R983" s="25">
        <f t="array" aca="1" ref="R983" ca="1">INDEX('Lorri 401b'!L:L,MATCH('Retirement Calculator'!A983,'Lorri 401b'!N:N,0),0)</f>
        <v>-17222664.641714398</v>
      </c>
      <c r="S983" s="25">
        <f t="shared" ca="1" si="787"/>
        <v>-17542483.002392005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-329080.07615183282</v>
      </c>
      <c r="R984" s="25">
        <f t="array" aca="1" ref="R984" ca="1">INDEX('Lorri 401b'!L:L,MATCH('Retirement Calculator'!A984,'Lorri 401b'!N:N,0),0)</f>
        <v>-17314877.80296639</v>
      </c>
      <c r="S984" s="25">
        <f t="shared" ca="1" si="787"/>
        <v>-17643957.879118223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-338380.38210720156</v>
      </c>
      <c r="R985" s="25">
        <f t="array" aca="1" ref="R985" ca="1">INDEX('Lorri 401b'!L:L,MATCH('Retirement Calculator'!A985,'Lorri 401b'!N:N,0),0)</f>
        <v>-17407475.185723595</v>
      </c>
      <c r="S985" s="25">
        <f t="shared" ca="1" si="787"/>
        <v>-17745855.567830797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-347719.4393373843</v>
      </c>
      <c r="R986" s="25">
        <f t="array" aca="1" ref="R986" ca="1">INDEX('Lorri 401b'!L:L,MATCH('Retirement Calculator'!A986,'Lorri 401b'!N:N,0),0)</f>
        <v>-17500458.390908957</v>
      </c>
      <c r="S986" s="25">
        <f t="shared" ca="1" si="787"/>
        <v>-17848177.83024634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-357097.40930602618</v>
      </c>
      <c r="R987" s="25">
        <f t="array" aca="1" ref="R987" ca="1">INDEX('Lorri 401b'!L:L,MATCH('Retirement Calculator'!A987,'Lorri 401b'!N:N,0),0)</f>
        <v>-17593829.026115924</v>
      </c>
      <c r="S987" s="25">
        <f t="shared" ca="1" si="787"/>
        <v>-17950926.435421951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-366514.45414953737</v>
      </c>
      <c r="R988" s="25">
        <f t="array" aca="1" ref="R988" ca="1">INDEX('Lorri 401b'!L:L,MATCH('Retirement Calculator'!A988,'Lorri 401b'!N:N,0),0)</f>
        <v>-17687588.705636255</v>
      </c>
      <c r="S988" s="25">
        <f t="shared" ca="1" si="787"/>
        <v>-18054103.159785792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-375970.73667989654</v>
      </c>
      <c r="R989" s="25">
        <f t="array" aca="1" ref="R989" ca="1">INDEX('Lorri 401b'!L:L,MATCH('Retirement Calculator'!A989,'Lorri 401b'!N:N,0),0)</f>
        <v>-17781739.050487921</v>
      </c>
      <c r="S989" s="25">
        <f t="shared" ca="1" si="787"/>
        <v>-18157709.787167817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-385466.42038746551</v>
      </c>
      <c r="R990" s="25">
        <f t="array" aca="1" ref="R990" ca="1">INDEX('Lorri 401b'!L:L,MATCH('Retirement Calculator'!A990,'Lorri 401b'!N:N,0),0)</f>
        <v>-17876281.688443135</v>
      </c>
      <c r="S990" s="25">
        <f t="shared" ca="1" si="787"/>
        <v>-18261748.108830601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-395001.66944381606</v>
      </c>
      <c r="R991" s="25">
        <f t="array" aca="1" ref="R991" ca="1">INDEX('Lorri 401b'!L:L,MATCH('Retirement Calculator'!A991,'Lorri 401b'!N:N,0),0)</f>
        <v>-17971218.254056495</v>
      </c>
      <c r="S991" s="25">
        <f t="shared" ca="1" si="787"/>
        <v>-18366219.923500311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-404576.64870456804</v>
      </c>
      <c r="R992" s="25">
        <f t="array" aca="1" ref="R992" ca="1">INDEX('Lorri 401b'!L:L,MATCH('Retirement Calculator'!A992,'Lorri 401b'!N:N,0),0)</f>
        <v>-18066550.388693243</v>
      </c>
      <c r="S992" s="25">
        <f t="shared" ca="1" si="787"/>
        <v>-18471127.037397813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-414191.52371223981</v>
      </c>
      <c r="R993" s="25">
        <f t="array" aca="1" ref="R993" ca="1">INDEX('Lorri 401b'!L:L,MATCH('Retirement Calculator'!A993,'Lorri 401b'!N:N,0),0)</f>
        <v>-18162279.740557645</v>
      </c>
      <c r="S993" s="25">
        <f t="shared" ca="1" si="787"/>
        <v>-18576471.264269885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-423846.46069911023</v>
      </c>
      <c r="R994" s="25">
        <f t="array" aca="1" ref="R994" ca="1">INDEX('Lorri 401b'!L:L,MATCH('Retirement Calculator'!A994,'Lorri 401b'!N:N,0),0)</f>
        <v>-18258407.964721482</v>
      </c>
      <c r="S994" s="25">
        <f t="shared" ca="1" si="787"/>
        <v>-18682254.425420593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-433541.62659009261</v>
      </c>
      <c r="R995" s="25">
        <f t="array" aca="1" ref="R995" ca="1">INDEX('Lorri 401b'!L:L,MATCH('Retirement Calculator'!A995,'Lorri 401b'!N:N,0),0)</f>
        <v>-18354936.723152667</v>
      </c>
      <c r="S995" s="25">
        <f t="shared" ca="1" si="787"/>
        <v>-18788478.349742759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-443277.18900562078</v>
      </c>
      <c r="R996" s="25">
        <f t="array" aca="1" ref="R996" ca="1">INDEX('Lorri 401b'!L:L,MATCH('Retirement Calculator'!A996,'Lorri 401b'!N:N,0),0)</f>
        <v>-18451867.684743986</v>
      </c>
      <c r="S996" s="25">
        <f t="shared" ca="1" si="787"/>
        <v>-18895144.873749606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-453053.31626454694</v>
      </c>
      <c r="R997" s="25">
        <f t="array" aca="1" ref="R997" ca="1">INDEX('Lorri 401b'!L:L,MATCH('Retirement Calculator'!A997,'Lorri 401b'!N:N,0),0)</f>
        <v>-18549202.525341932</v>
      </c>
      <c r="S997" s="25">
        <f t="shared" ca="1" si="787"/>
        <v>-19002255.841606479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-462870.17738705198</v>
      </c>
      <c r="R998" s="25">
        <f t="array" aca="1" ref="R998" ca="1">INDEX('Lorri 401b'!L:L,MATCH('Retirement Calculator'!A998,'Lorri 401b'!N:N,0),0)</f>
        <v>-18646942.927775703</v>
      </c>
      <c r="S998" s="25">
        <f t="shared" ca="1" si="787"/>
        <v>-19109813.105162755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-472727.94209756743</v>
      </c>
      <c r="R999" s="25">
        <f t="array" aca="1" ref="R999" ca="1">INDEX('Lorri 401b'!L:L,MATCH('Retirement Calculator'!A999,'Lorri 401b'!N:N,0),0)</f>
        <v>-18745090.581886284</v>
      </c>
      <c r="S999" s="25">
        <f t="shared" ca="1" si="787"/>
        <v>-19217818.523983851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-482626.78082771006</v>
      </c>
      <c r="R1000" s="25">
        <f t="array" aca="1" ref="R1000" ca="1">INDEX('Lorri 401b'!L:L,MATCH('Retirement Calculator'!A1000,'Lorri 401b'!N:N,0),0)</f>
        <v>-18843647.184555657</v>
      </c>
      <c r="S1000" s="25">
        <f t="shared" ca="1" si="787"/>
        <v>-19326273.965383366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-492566.8647192283</v>
      </c>
      <c r="R1001" s="25">
        <f t="array" aca="1" ref="R1001" ca="1">INDEX('Lorri 401b'!L:L,MATCH('Retirement Calculator'!A1001,'Lorri 401b'!N:N,0),0)</f>
        <v>-18942614.439736154</v>
      </c>
      <c r="S1001" s="25">
        <f t="shared" ca="1" si="787"/>
        <v>-19435181.304455381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-502548.36562696117</v>
      </c>
      <c r="R1002" s="25">
        <f t="array" aca="1" ref="R1002" ca="1">INDEX('Lorri 401b'!L:L,MATCH('Retirement Calculator'!A1002,'Lorri 401b'!N:N,0),0)</f>
        <v>-19041994.058479901</v>
      </c>
      <c r="S1002" s="25">
        <f t="shared" ca="1" si="787"/>
        <v>-19544542.424106862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-512571.45612180961</v>
      </c>
      <c r="R1003" s="25">
        <f t="array" aca="1" ref="R1003" ca="1">INDEX('Lorri 401b'!L:L,MATCH('Retirement Calculator'!A1003,'Lorri 401b'!N:N,0),0)</f>
        <v>-19141787.758968413</v>
      </c>
      <c r="S1003" s="25">
        <f t="shared" ca="1" si="787"/>
        <v>-19654359.215090223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-522636.30949371989</v>
      </c>
      <c r="R1004" s="25">
        <f t="array" aca="1" ref="R1004" ca="1">INDEX('Lorri 401b'!L:L,MATCH('Retirement Calculator'!A1004,'Lorri 401b'!N:N,0),0)</f>
        <v>-19241997.266542293</v>
      </c>
      <c r="S1004" s="25">
        <f t="shared" ca="1" si="787"/>
        <v>-19764633.576036014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-532743.09975467983</v>
      </c>
      <c r="R1005" s="25">
        <f t="array" aca="1" ref="R1005" ca="1">INDEX('Lorri 401b'!L:L,MATCH('Retirement Calculator'!A1005,'Lorri 401b'!N:N,0),0)</f>
        <v>-19342624.313731067</v>
      </c>
      <c r="S1005" s="25">
        <f t="shared" ca="1" si="787"/>
        <v>-19875367.413485747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-542892.00164172717</v>
      </c>
      <c r="R1006" s="25">
        <f t="array" aca="1" ref="R1006" ca="1">INDEX('Lorri 401b'!L:L,MATCH('Retirement Calculator'!A1006,'Lorri 401b'!N:N,0),0)</f>
        <v>-19443670.640283126</v>
      </c>
      <c r="S1006" s="25">
        <f t="shared" ca="1" si="787"/>
        <v>-19986562.641924854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-553083.19061997056</v>
      </c>
      <c r="R1007" s="25">
        <f t="array" aca="1" ref="R1007" ca="1">INDEX('Lorri 401b'!L:L,MATCH('Retirement Calculator'!A1007,'Lorri 401b'!N:N,0),0)</f>
        <v>-19545137.993195821</v>
      </c>
      <c r="S1007" s="25">
        <f t="shared" ca="1" si="787"/>
        <v>-20098221.183815792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-563316.84288562322</v>
      </c>
      <c r="R1008" s="25">
        <f t="array" aca="1" ref="R1008" ca="1">INDEX('Lorri 401b'!L:L,MATCH('Retirement Calculator'!A1008,'Lorri 401b'!N:N,0),0)</f>
        <v>-19647028.126745649</v>
      </c>
      <c r="S1008" s="25">
        <f t="shared" ca="1" si="787"/>
        <v>-20210344.969631273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-573593.1353690495</v>
      </c>
      <c r="R1009" s="25">
        <f t="array" aca="1" ref="R1009" ca="1">INDEX('Lorri 401b'!L:L,MATCH('Retirement Calculator'!A1009,'Lorri 401b'!N:N,0),0)</f>
        <v>-19749342.802518602</v>
      </c>
      <c r="S1009" s="25">
        <f t="shared" ca="1" si="787"/>
        <v>-20322935.937887654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-583912.24573782331</v>
      </c>
      <c r="R1010" s="25">
        <f t="array" aca="1" ref="R1010" ca="1">INDEX('Lorri 401b'!L:L,MATCH('Retirement Calculator'!A1010,'Lorri 401b'!N:N,0),0)</f>
        <v>-19852083.78944061</v>
      </c>
      <c r="S1010" s="25">
        <f t="shared" ca="1" si="787"/>
        <v>-20435996.035178434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-594274.35239980044</v>
      </c>
      <c r="R1011" s="25">
        <f t="array" aca="1" ref="R1011" ca="1">INDEX('Lorri 401b'!L:L,MATCH('Retirement Calculator'!A1011,'Lorri 401b'!N:N,0),0)</f>
        <v>-19955252.863808125</v>
      </c>
      <c r="S1011" s="25">
        <f t="shared" ca="1" si="787"/>
        <v>-20549527.216207925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-604679.63450620242</v>
      </c>
      <c r="R1012" s="25">
        <f t="array" aca="1" ref="R1012" ca="1">INDEX('Lorri 401b'!L:L,MATCH('Retirement Calculator'!A1012,'Lorri 401b'!N:N,0),0)</f>
        <v>-20058851.809318841</v>
      </c>
      <c r="S1012" s="25">
        <f t="shared" ca="1" si="787"/>
        <v>-20663531.443825044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-615128.27195471444</v>
      </c>
      <c r="R1013" s="25">
        <f t="array" aca="1" ref="R1013" ca="1">INDEX('Lorri 401b'!L:L,MATCH('Retirement Calculator'!A1013,'Lorri 401b'!N:N,0),0)</f>
        <v>-20162882.417102516</v>
      </c>
      <c r="S1013" s="25">
        <f t="shared" ca="1" si="787"/>
        <v>-20778010.689057231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-625620.44539259525</v>
      </c>
      <c r="R1014" s="25">
        <f t="array" aca="1" ref="R1014" ca="1">INDEX('Lorri 401b'!L:L,MATCH('Retirement Calculator'!A1014,'Lorri 401b'!N:N,0),0)</f>
        <v>-20267346.485751957</v>
      </c>
      <c r="S1014" s="25">
        <f t="shared" ca="1" si="787"/>
        <v>-20892966.93114455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-636156.33621980052</v>
      </c>
      <c r="R1015" s="25">
        <f t="array" aca="1" ref="R1015" ca="1">INDEX('Lorri 401b'!L:L,MATCH('Retirement Calculator'!A1015,'Lorri 401b'!N:N,0),0)</f>
        <v>-20372245.821354102</v>
      </c>
      <c r="S1015" s="25">
        <f t="shared" ca="1" si="787"/>
        <v>-21008402.157573901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-646736.12659211922</v>
      </c>
      <c r="R1016" s="25">
        <f t="array" aca="1" ref="R1016" ca="1">INDEX('Lorri 401b'!L:L,MATCH('Retirement Calculator'!A1016,'Lorri 401b'!N:N,0),0)</f>
        <v>-20477582.237521257</v>
      </c>
      <c r="S1016" s="25">
        <f t="shared" ca="1" si="787"/>
        <v>-21124318.364113376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-657359.99942432251</v>
      </c>
      <c r="R1017" s="25">
        <f t="array" aca="1" ref="R1017" ca="1">INDEX('Lorri 401b'!L:L,MATCH('Retirement Calculator'!A1017,'Lorri 401b'!N:N,0),0)</f>
        <v>-20583357.555422444</v>
      </c>
      <c r="S1017" s="25">
        <f t="shared" ca="1" si="787"/>
        <v>-21240717.554846767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-668028.13839332666</v>
      </c>
      <c r="R1018" s="25">
        <f t="array" aca="1" ref="R1018" ca="1">INDEX('Lorri 401b'!L:L,MATCH('Retirement Calculator'!A1018,'Lorri 401b'!N:N,0),0)</f>
        <v>-20689573.603814885</v>
      </c>
      <c r="S1018" s="25">
        <f t="shared" ca="1" si="787"/>
        <v>-21357601.742208213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-678740.72794136836</v>
      </c>
      <c r="R1019" s="25">
        <f t="array" aca="1" ref="R1019" ca="1">INDEX('Lorri 401b'!L:L,MATCH('Retirement Calculator'!A1019,'Lorri 401b'!N:N,0),0)</f>
        <v>-20796232.219075628</v>
      </c>
      <c r="S1019" s="25">
        <f t="shared" ca="1" si="787"/>
        <v>-21474972.947016995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-689497.95327919349</v>
      </c>
      <c r="R1020" s="25">
        <f t="array" aca="1" ref="R1020" ca="1">INDEX('Lorri 401b'!L:L,MATCH('Retirement Calculator'!A1020,'Lorri 401b'!N:N,0),0)</f>
        <v>-20903335.24523329</v>
      </c>
      <c r="S1020" s="25">
        <f t="shared" ca="1" si="787"/>
        <v>-21592833.198512483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-700300.00038925966</v>
      </c>
      <c r="R1021" s="25">
        <f t="array" aca="1" ref="R1021" ca="1">INDEX('Lorri 401b'!L:L,MATCH('Retirement Calculator'!A1021,'Lorri 401b'!N:N,0),0)</f>
        <v>-21010884.533999942</v>
      </c>
      <c r="S1021" s="25">
        <f t="shared" ca="1" si="787"/>
        <v>-21711184.534389202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-711147.05602895108</v>
      </c>
      <c r="R1022" s="25">
        <f t="array" aca="1" ref="R1022" ca="1">INDEX('Lorri 401b'!L:L,MATCH('Retirement Calculator'!A1022,'Lorri 401b'!N:N,0),0)</f>
        <v>-21118881.944803122</v>
      </c>
      <c r="S1022" s="25">
        <f t="shared" ca="1" si="787"/>
        <v>-21830029.000832073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-722039.30773380783</v>
      </c>
      <c r="R1023" s="25">
        <f t="array" aca="1" ref="R1023" ca="1">INDEX('Lorri 401b'!L:L,MATCH('Retirement Calculator'!A1023,'Lorri 401b'!N:N,0),0)</f>
        <v>-21227329.344817981</v>
      </c>
      <c r="S1023" s="25">
        <f t="shared" ca="1" si="787"/>
        <v>-21949368.652551789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-732976.94382076815</v>
      </c>
      <c r="R1024" s="25">
        <f t="array" aca="1" ref="R1024" ca="1">INDEX('Lorri 401b'!L:L,MATCH('Retirement Calculator'!A1024,'Lorri 401b'!N:N,0),0)</f>
        <v>-21336228.608999569</v>
      </c>
      <c r="S1024" s="25">
        <f t="shared" ca="1" si="787"/>
        <v>-22069205.552820336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-743960.15339142422</v>
      </c>
      <c r="R1025" s="25">
        <f t="array" aca="1" ref="R1025" ca="1">INDEX('Lorri 401b'!L:L,MATCH('Retirement Calculator'!A1025,'Lorri 401b'!N:N,0),0)</f>
        <v>-21445581.620115247</v>
      </c>
      <c r="S1025" s="25">
        <f t="shared" ca="1" si="787"/>
        <v>-22189541.773506671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-754989.12633529131</v>
      </c>
      <c r="R1026" s="25">
        <f t="array" aca="1" ref="R1026" ca="1">INDEX('Lorri 401b'!L:L,MATCH('Retirement Calculator'!A1026,'Lorri 401b'!N:N,0),0)</f>
        <v>-21555390.26877724</v>
      </c>
      <c r="S1026" s="25">
        <f t="shared" ca="1" si="787"/>
        <v>-22310379.395112533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-766064.0533330912</v>
      </c>
      <c r="R1027" s="25">
        <f t="array" aca="1" ref="R1027" ca="1">INDEX('Lorri 401b'!L:L,MATCH('Retirement Calculator'!A1027,'Lorri 401b'!N:N,0),0)</f>
        <v>-21665656.453475326</v>
      </c>
      <c r="S1027" s="25">
        <f t="shared" ca="1" si="787"/>
        <v>-22431720.506808419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-777185.12586004857</v>
      </c>
      <c r="R1028" s="25">
        <f t="array" aca="1" ref="R1028" ca="1">INDEX('Lorri 401b'!L:L,MATCH('Retirement Calculator'!A1028,'Lorri 401b'!N:N,0),0)</f>
        <v>-21776382.080609653</v>
      </c>
      <c r="S1028" s="25">
        <f t="shared" ca="1" si="787"/>
        <v>-22553567.206469703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-788352.53618920164</v>
      </c>
      <c r="R1029" s="25">
        <f t="array" aca="1" ref="R1029" ca="1">INDEX('Lorri 401b'!L:L,MATCH('Retirement Calculator'!A1029,'Lorri 401b'!N:N,0),0)</f>
        <v>-21887569.064523708</v>
      </c>
      <c r="S1029" s="25">
        <f t="shared" ca="1" si="787"/>
        <v>-22675921.60071291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-799566.47739472613</v>
      </c>
      <c r="R1030" s="25">
        <f t="array" aca="1" ref="R1030" ca="1">INDEX('Lorri 401b'!L:L,MATCH('Retirement Calculator'!A1030,'Lorri 401b'!N:N,0),0)</f>
        <v>-21999219.327537403</v>
      </c>
      <c r="S1030" s="25">
        <f t="shared" ca="1" si="787"/>
        <v>-22798785.804932129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-810827.14335527364</v>
      </c>
      <c r="R1031" s="25">
        <f t="array" aca="1" ref="R1031" ca="1">INDEX('Lorri 401b'!L:L,MATCH('Retirement Calculator'!A1031,'Lorri 401b'!N:N,0),0)</f>
        <v>-22111334.799980324</v>
      </c>
      <c r="S1031" s="25">
        <f t="shared" ref="S1031:S1171" ca="1" si="1047">SUM(Q1031:R1031)</f>
        <v>-22922161.943335596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-822134.72875732346</v>
      </c>
      <c r="R1032" s="25">
        <f t="array" aca="1" ref="R1032" ca="1">INDEX('Lorri 401b'!L:L,MATCH('Retirement Calculator'!A1032,'Lorri 401b'!N:N,0),0)</f>
        <v>-22223917.420225088</v>
      </c>
      <c r="S1032" s="25">
        <f t="shared" ca="1" si="1047"/>
        <v>-23046052.148982409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-833489.42909854848</v>
      </c>
      <c r="R1033" s="25">
        <f t="array" aca="1" ref="R1033" ca="1">INDEX('Lorri 401b'!L:L,MATCH('Retirement Calculator'!A1033,'Lorri 401b'!N:N,0),0)</f>
        <v>-22336969.134720873</v>
      </c>
      <c r="S1033" s="25">
        <f t="shared" ca="1" si="1047"/>
        <v>-23170458.563819423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-844891.4406911952</v>
      </c>
      <c r="R1034" s="25">
        <f t="array" aca="1" ref="R1034" ca="1">INDEX('Lorri 401b'!L:L,MATCH('Retirement Calculator'!A1034,'Lorri 401b'!N:N,0),0)</f>
        <v>-22450491.898027059</v>
      </c>
      <c r="S1034" s="25">
        <f t="shared" ca="1" si="1047"/>
        <v>-23295383.338718254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-856340.96066547802</v>
      </c>
      <c r="R1035" s="25">
        <f t="array" aca="1" ref="R1035" ca="1">INDEX('Lorri 401b'!L:L,MATCH('Retirement Calculator'!A1035,'Lorri 401b'!N:N,0),0)</f>
        <v>-22564487.672847018</v>
      </c>
      <c r="S1035" s="25">
        <f t="shared" ca="1" si="1047"/>
        <v>-23420828.633512497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-867838.18697298702</v>
      </c>
      <c r="R1036" s="25">
        <f t="array" aca="1" ref="R1036" ca="1">INDEX('Lorri 401b'!L:L,MATCH('Retirement Calculator'!A1036,'Lorri 401b'!N:N,0),0)</f>
        <v>-22678958.430062059</v>
      </c>
      <c r="S1036" s="25">
        <f t="shared" ca="1" si="1047"/>
        <v>-23546796.617035046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-879383.31839011062</v>
      </c>
      <c r="R1037" s="25">
        <f t="array" aca="1" ref="R1037" ca="1">INDEX('Lorri 401b'!L:L,MATCH('Retirement Calculator'!A1037,'Lorri 401b'!N:N,0),0)</f>
        <v>-22793906.148765497</v>
      </c>
      <c r="S1037" s="25">
        <f t="shared" ca="1" si="1047"/>
        <v>-23673289.467155609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-890976.55452147219</v>
      </c>
      <c r="R1038" s="25">
        <f t="array" aca="1" ref="R1038" ca="1">INDEX('Lorri 401b'!L:L,MATCH('Retirement Calculator'!A1038,'Lorri 401b'!N:N,0),0)</f>
        <v>-22909332.816296868</v>
      </c>
      <c r="S1038" s="25">
        <f t="shared" ca="1" si="1047"/>
        <v>-23800309.370818339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-902618.09580338118</v>
      </c>
      <c r="R1039" s="25">
        <f t="array" aca="1" ref="R1039" ca="1">INDEX('Lorri 401b'!L:L,MATCH('Retirement Calculator'!A1039,'Lorri 401b'!N:N,0),0)</f>
        <v>-23025240.428276286</v>
      </c>
      <c r="S1039" s="25">
        <f t="shared" ca="1" si="1047"/>
        <v>-23927858.524079666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-914308.14350729808</v>
      </c>
      <c r="R1040" s="25">
        <f t="array" aca="1" ref="R1040" ca="1">INDEX('Lorri 401b'!L:L,MATCH('Retirement Calculator'!A1040,'Lorri 401b'!N:N,0),0)</f>
        <v>-23141630.988638949</v>
      </c>
      <c r="S1040" s="25">
        <f t="shared" ca="1" si="1047"/>
        <v>-24055939.132146247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-926046.8997433146</v>
      </c>
      <c r="R1041" s="25">
        <f t="array" aca="1" ref="R1041" ca="1">INDEX('Lorri 401b'!L:L,MATCH('Retirement Calculator'!A1041,'Lorri 401b'!N:N,0),0)</f>
        <v>-23258506.509669792</v>
      </c>
      <c r="S1041" s="25">
        <f t="shared" ca="1" si="1047"/>
        <v>-24184553.409413107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-937834.56746364792</v>
      </c>
      <c r="R1042" s="25">
        <f t="array" aca="1" ref="R1042" ca="1">INDEX('Lorri 401b'!L:L,MATCH('Retirement Calculator'!A1042,'Lorri 401b'!N:N,0),0)</f>
        <v>-23375869.012038264</v>
      </c>
      <c r="S1042" s="25">
        <f t="shared" ca="1" si="1047"/>
        <v>-24313703.579501912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-949671.35046614928</v>
      </c>
      <c r="R1043" s="25">
        <f t="array" aca="1" ref="R1043" ca="1">INDEX('Lorri 401b'!L:L,MATCH('Retirement Calculator'!A1043,'Lorri 401b'!N:N,0),0)</f>
        <v>-23493720.524833269</v>
      </c>
      <c r="S1043" s="25">
        <f t="shared" ca="1" si="1047"/>
        <v>-24443391.87529942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-961557.45339782769</v>
      </c>
      <c r="R1044" s="25">
        <f t="array" aca="1" ref="R1044" ca="1">INDEX('Lorri 401b'!L:L,MATCH('Retirement Calculator'!A1044,'Lorri 401b'!N:N,0),0)</f>
        <v>-23612063.085598256</v>
      </c>
      <c r="S1044" s="25">
        <f t="shared" ca="1" si="1047"/>
        <v>-24573620.538996086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-973493.08175838809</v>
      </c>
      <c r="R1045" s="25">
        <f t="array" aca="1" ref="R1045" ca="1">INDEX('Lorri 401b'!L:L,MATCH('Retirement Calculator'!A1045,'Lorri 401b'!N:N,0),0)</f>
        <v>-23730898.740366429</v>
      </c>
      <c r="S1045" s="25">
        <f t="shared" ca="1" si="1047"/>
        <v>-24704391.822124816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-985478.44190378417</v>
      </c>
      <c r="R1046" s="25">
        <f t="array" aca="1" ref="R1046" ca="1">INDEX('Lorri 401b'!L:L,MATCH('Retirement Calculator'!A1046,'Lorri 401b'!N:N,0),0)</f>
        <v>-23850229.543696135</v>
      </c>
      <c r="S1046" s="25">
        <f t="shared" ca="1" si="1047"/>
        <v>-24835707.98559992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-997513.7410497861</v>
      </c>
      <c r="R1047" s="25">
        <f t="array" aca="1" ref="R1047" ca="1">INDEX('Lorri 401b'!L:L,MATCH('Retirement Calculator'!A1047,'Lorri 401b'!N:N,0),0)</f>
        <v>-23970057.558706384</v>
      </c>
      <c r="S1047" s="25">
        <f t="shared" ca="1" si="1047"/>
        <v>-24967571.299756169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-1009599.187275563</v>
      </c>
      <c r="R1048" s="25">
        <f t="array" aca="1" ref="R1048" ca="1">INDEX('Lorri 401b'!L:L,MATCH('Retirement Calculator'!A1048,'Lorri 401b'!N:N,0),0)</f>
        <v>-24090384.857112508</v>
      </c>
      <c r="S1048" s="25">
        <f t="shared" ca="1" si="1047"/>
        <v>-25099984.044388071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-1021734.9895272807</v>
      </c>
      <c r="R1049" s="25">
        <f t="array" aca="1" ref="R1049" ca="1">INDEX('Lorri 401b'!L:L,MATCH('Retirement Calculator'!A1049,'Lorri 401b'!N:N,0),0)</f>
        <v>-24211213.51926199</v>
      </c>
      <c r="S1049" s="25">
        <f t="shared" ca="1" si="1047"/>
        <v>-25232948.508789271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-1033921.3576217138</v>
      </c>
      <c r="R1050" s="25">
        <f t="array" aca="1" ref="R1050" ca="1">INDEX('Lorri 401b'!L:L,MATCH('Retirement Calculator'!A1050,'Lorri 401b'!N:N,0),0)</f>
        <v>-24332545.634170428</v>
      </c>
      <c r="S1050" s="25">
        <f t="shared" ca="1" si="1047"/>
        <v>-25366466.991792142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-1046158.5022498737</v>
      </c>
      <c r="R1051" s="25">
        <f t="array" aca="1" ref="R1051" ca="1">INDEX('Lorri 401b'!L:L,MATCH('Retirement Calculator'!A1051,'Lorri 401b'!N:N,0),0)</f>
        <v>-24454383.299557652</v>
      </c>
      <c r="S1051" s="25">
        <f t="shared" ca="1" si="1047"/>
        <v>-25500541.801807526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-1058446.6349806511</v>
      </c>
      <c r="R1052" s="25">
        <f t="array" aca="1" ref="R1052" ca="1">INDEX('Lorri 401b'!L:L,MATCH('Retirement Calculator'!A1052,'Lorri 401b'!N:N,0),0)</f>
        <v>-24576728.621883988</v>
      </c>
      <c r="S1052" s="25">
        <f t="shared" ca="1" si="1047"/>
        <v>-25635175.256864641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-1070785.9682644734</v>
      </c>
      <c r="R1053" s="25">
        <f t="array" aca="1" ref="R1053" ca="1">INDEX('Lorri 401b'!L:L,MATCH('Retirement Calculator'!A1053,'Lorri 401b'!N:N,0),0)</f>
        <v>-24699583.716386687</v>
      </c>
      <c r="S1053" s="25">
        <f t="shared" ca="1" si="1047"/>
        <v>-25770369.684651159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-1083176.7154369783</v>
      </c>
      <c r="R1054" s="25">
        <f t="array" aca="1" ref="R1054" ca="1">INDEX('Lorri 401b'!L:L,MATCH('Retirement Calculator'!A1054,'Lorri 401b'!N:N,0),0)</f>
        <v>-24822950.707116477</v>
      </c>
      <c r="S1054" s="25">
        <f t="shared" ca="1" si="1047"/>
        <v>-25906127.422553457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-1095619.0907227017</v>
      </c>
      <c r="R1055" s="25">
        <f t="array" aca="1" ref="R1055" ca="1">INDEX('Lorri 401b'!L:L,MATCH('Retirement Calculator'!A1055,'Lorri 401b'!N:N,0),0)</f>
        <v>-24946831.726974308</v>
      </c>
      <c r="S1055" s="25">
        <f t="shared" ca="1" si="1047"/>
        <v>-26042450.817697011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-1108113.3092387824</v>
      </c>
      <c r="R1056" s="25">
        <f t="array" aca="1" ref="R1056" ca="1">INDEX('Lorri 401b'!L:L,MATCH('Retirement Calculator'!A1056,'Lorri 401b'!N:N,0),0)</f>
        <v>-25071228.917748217</v>
      </c>
      <c r="S1056" s="25">
        <f t="shared" ca="1" si="1047"/>
        <v>-26179342.226987001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-1120659.5869986801</v>
      </c>
      <c r="R1057" s="25">
        <f t="array" aca="1" ref="R1057" ca="1">INDEX('Lorri 401b'!L:L,MATCH('Retirement Calculator'!A1057,'Lorri 401b'!N:N,0),0)</f>
        <v>-25196144.430150349</v>
      </c>
      <c r="S1057" s="25">
        <f t="shared" ca="1" si="1047"/>
        <v>-26316804.017149027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-1133258.1409159107</v>
      </c>
      <c r="R1058" s="25">
        <f t="array" aca="1" ref="R1058" ca="1">INDEX('Lorri 401b'!L:L,MATCH('Retirement Calculator'!A1058,'Lorri 401b'!N:N,0),0)</f>
        <v>-25321580.423854154</v>
      </c>
      <c r="S1058" s="25">
        <f t="shared" ca="1" si="1047"/>
        <v>-26454838.564770065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-1145909.1888077965</v>
      </c>
      <c r="R1059" s="25">
        <f t="array" aca="1" ref="R1059" ca="1">INDEX('Lorri 401b'!L:L,MATCH('Retirement Calculator'!A1059,'Lorri 401b'!N:N,0),0)</f>
        <v>-25447539.067531727</v>
      </c>
      <c r="S1059" s="25">
        <f t="shared" ca="1" si="1047"/>
        <v>-26593448.256339524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-1158612.9493992317</v>
      </c>
      <c r="R1060" s="25">
        <f t="array" aca="1" ref="R1060" ca="1">INDEX('Lorri 401b'!L:L,MATCH('Retirement Calculator'!A1060,'Lorri 401b'!N:N,0),0)</f>
        <v>-25574022.538891289</v>
      </c>
      <c r="S1060" s="25">
        <f t="shared" ca="1" si="1047"/>
        <v>-26732635.488290522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-1171369.6423264646</v>
      </c>
      <c r="R1061" s="25">
        <f t="array" aca="1" ref="R1061" ca="1">INDEX('Lorri 401b'!L:L,MATCH('Retirement Calculator'!A1061,'Lorri 401b'!N:N,0),0)</f>
        <v>-25701033.02471485</v>
      </c>
      <c r="S1061" s="25">
        <f t="shared" ca="1" si="1047"/>
        <v>-26872402.667041313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-1184179.4881408943</v>
      </c>
      <c r="R1062" s="25">
        <f t="array" aca="1" ref="R1062" ca="1">INDEX('Lorri 401b'!L:L,MATCH('Retirement Calculator'!A1062,'Lorri 401b'!N:N,0),0)</f>
        <v>-25828572.720896009</v>
      </c>
      <c r="S1062" s="25">
        <f t="shared" ca="1" si="1047"/>
        <v>-27012752.209036905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-1197042.7083128842</v>
      </c>
      <c r="R1063" s="25">
        <f t="array" aca="1" ref="R1063" ca="1">INDEX('Lorri 401b'!L:L,MATCH('Retirement Calculator'!A1063,'Lorri 401b'!N:N,0),0)</f>
        <v>-25956643.832477923</v>
      </c>
      <c r="S1063" s="25">
        <f t="shared" ca="1" si="1047"/>
        <v>-27153686.540790807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-1209959.5252355908</v>
      </c>
      <c r="R1064" s="25">
        <f t="array" aca="1" ref="R1064" ca="1">INDEX('Lorri 401b'!L:L,MATCH('Retirement Calculator'!A1064,'Lorri 401b'!N:N,0),0)</f>
        <v>-26085248.573691428</v>
      </c>
      <c r="S1064" s="25">
        <f t="shared" ca="1" si="1047"/>
        <v>-27295208.098927017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-1222930.1622288085</v>
      </c>
      <c r="R1065" s="25">
        <f t="array" aca="1" ref="R1065" ca="1">INDEX('Lorri 401b'!L:L,MATCH('Retirement Calculator'!A1065,'Lorri 401b'!N:N,0),0)</f>
        <v>-26214389.167993322</v>
      </c>
      <c r="S1065" s="25">
        <f t="shared" ca="1" si="1047"/>
        <v>-27437319.33022213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-1235954.8435428313</v>
      </c>
      <c r="R1066" s="25">
        <f t="array" aca="1" ref="R1066" ca="1">INDEX('Lorri 401b'!L:L,MATCH('Retirement Calculator'!A1066,'Lorri 401b'!N:N,0),0)</f>
        <v>-26344067.848104808</v>
      </c>
      <c r="S1066" s="25">
        <f t="shared" ca="1" si="1047"/>
        <v>-27580022.691647641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-1249033.7943623292</v>
      </c>
      <c r="R1067" s="25">
        <f t="array" aca="1" ref="R1067" ca="1">INDEX('Lorri 401b'!L:L,MATCH('Retirement Calculator'!A1067,'Lorri 401b'!N:N,0),0)</f>
        <v>-26474286.856050093</v>
      </c>
      <c r="S1067" s="25">
        <f t="shared" ca="1" si="1047"/>
        <v>-27723320.650412422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-1262167.2408102418</v>
      </c>
      <c r="R1068" s="25">
        <f t="array" aca="1" ref="R1068" ca="1">INDEX('Lorri 401b'!L:L,MATCH('Retirement Calculator'!A1068,'Lorri 401b'!N:N,0),0)</f>
        <v>-26605048.443195149</v>
      </c>
      <c r="S1068" s="25">
        <f t="shared" ca="1" si="1047"/>
        <v>-27867215.684005391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-1275355.4099516873</v>
      </c>
      <c r="R1069" s="25">
        <f t="array" aca="1" ref="R1069" ca="1">INDEX('Lorri 401b'!L:L,MATCH('Retirement Calculator'!A1069,'Lorri 401b'!N:N,0),0)</f>
        <v>-26736354.870286644</v>
      </c>
      <c r="S1069" s="25">
        <f t="shared" ca="1" si="1047"/>
        <v>-28011710.28023833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-1288598.5297978888</v>
      </c>
      <c r="R1070" s="25">
        <f t="array" aca="1" ref="R1070" ca="1">INDEX('Lorri 401b'!L:L,MATCH('Retirement Calculator'!A1070,'Lorri 401b'!N:N,0),0)</f>
        <v>-26868208.407491017</v>
      </c>
      <c r="S1070" s="25">
        <f t="shared" ca="1" si="1047"/>
        <v>-28156806.937288906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-1301896.8293101161</v>
      </c>
      <c r="R1071" s="25">
        <f t="array" aca="1" ref="R1071" ca="1">INDEX('Lorri 401b'!L:L,MATCH('Retirement Calculator'!A1071,'Lorri 401b'!N:N,0),0)</f>
        <v>-27000611.334433742</v>
      </c>
      <c r="S1071" s="25">
        <f t="shared" ca="1" si="1047"/>
        <v>-28302508.163743857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-1315250.5384036445</v>
      </c>
      <c r="R1072" s="25">
        <f t="array" aca="1" ref="R1072" ca="1">INDEX('Lorri 401b'!L:L,MATCH('Retirement Calculator'!A1072,'Lorri 401b'!N:N,0),0)</f>
        <v>-27133565.940238729</v>
      </c>
      <c r="S1072" s="25">
        <f t="shared" ca="1" si="1047"/>
        <v>-28448816.478642374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-1328659.8879517291</v>
      </c>
      <c r="R1073" s="25">
        <f t="array" aca="1" ref="R1073" ca="1">INDEX('Lorri 401b'!L:L,MATCH('Retirement Calculator'!A1073,'Lorri 401b'!N:N,0),0)</f>
        <v>-27267074.523567904</v>
      </c>
      <c r="S1073" s="25">
        <f t="shared" ca="1" si="1047"/>
        <v>-28595734.411519632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-1342125.1097895976</v>
      </c>
      <c r="R1074" s="25">
        <f t="array" aca="1" ref="R1074" ca="1">INDEX('Lorri 401b'!L:L,MATCH('Retirement Calculator'!A1074,'Lorri 401b'!N:N,0),0)</f>
        <v>-27401139.392660949</v>
      </c>
      <c r="S1074" s="25">
        <f t="shared" ca="1" si="1047"/>
        <v>-28743264.502450548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-1355646.4367184571</v>
      </c>
      <c r="R1075" s="25">
        <f t="array" aca="1" ref="R1075" ca="1">INDEX('Lorri 401b'!L:L,MATCH('Retirement Calculator'!A1075,'Lorri 401b'!N:N,0),0)</f>
        <v>-27535762.865375217</v>
      </c>
      <c r="S1075" s="25">
        <f t="shared" ca="1" si="1047"/>
        <v>-28891409.302093673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-1369224.1025095202</v>
      </c>
      <c r="R1076" s="25">
        <f t="array" aca="1" ref="R1076" ca="1">INDEX('Lorri 401b'!L:L,MATCH('Retirement Calculator'!A1076,'Lorri 401b'!N:N,0),0)</f>
        <v>-27670947.269225795</v>
      </c>
      <c r="S1076" s="25">
        <f t="shared" ca="1" si="1047"/>
        <v>-29040171.371735316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-1382858.341908046</v>
      </c>
      <c r="R1077" s="25">
        <f t="array" aca="1" ref="R1077" ca="1">INDEX('Lorri 401b'!L:L,MATCH('Retirement Calculator'!A1077,'Lorri 401b'!N:N,0),0)</f>
        <v>-27806694.941425748</v>
      </c>
      <c r="S1077" s="25">
        <f t="shared" ca="1" si="1047"/>
        <v>-29189553.283333793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-1396549.3906373992</v>
      </c>
      <c r="R1078" s="25">
        <f t="array" aca="1" ref="R1078" ca="1">INDEX('Lorri 401b'!L:L,MATCH('Retirement Calculator'!A1078,'Lorri 401b'!N:N,0),0)</f>
        <v>-27943008.228926536</v>
      </c>
      <c r="S1078" s="25">
        <f t="shared" ca="1" si="1047"/>
        <v>-29339557.619563933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-1410297.4854031245</v>
      </c>
      <c r="R1079" s="25">
        <f t="array" aca="1" ref="R1079" ca="1">INDEX('Lorri 401b'!L:L,MATCH('Retirement Calculator'!A1079,'Lorri 401b'!N:N,0),0)</f>
        <v>-28079889.488458578</v>
      </c>
      <c r="S1079" s="25">
        <f t="shared" ca="1" si="1047"/>
        <v>-29490186.973861702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-1424102.8638970403</v>
      </c>
      <c r="R1080" s="25">
        <f t="array" aca="1" ref="R1080" ca="1">INDEX('Lorri 401b'!L:L,MATCH('Retirement Calculator'!A1080,'Lorri 401b'!N:N,0),0)</f>
        <v>-28217341.086572003</v>
      </c>
      <c r="S1080" s="25">
        <f t="shared" ca="1" si="1047"/>
        <v>-29641443.950469043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-1437965.7648013474</v>
      </c>
      <c r="R1081" s="25">
        <f t="array" aca="1" ref="R1081" ca="1">INDEX('Lorri 401b'!L:L,MATCH('Retirement Calculator'!A1081,'Lorri 401b'!N:N,0),0)</f>
        <v>-28355365.399677567</v>
      </c>
      <c r="S1081" s="25">
        <f t="shared" ca="1" si="1047"/>
        <v>-29793331.164478913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-1451886.4277927559</v>
      </c>
      <c r="R1082" s="25">
        <f t="array" aca="1" ref="R1082" ca="1">INDEX('Lorri 401b'!L:L,MATCH('Retirement Calculator'!A1082,'Lorri 401b'!N:N,0),0)</f>
        <v>-28493964.814087737</v>
      </c>
      <c r="S1082" s="25">
        <f t="shared" ca="1" si="1047"/>
        <v>-29945851.241880491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-1465865.0935466285</v>
      </c>
      <c r="R1083" s="25">
        <f t="array" aca="1" ref="R1083" ca="1">INDEX('Lorri 401b'!L:L,MATCH('Retirement Calculator'!A1083,'Lorri 401b'!N:N,0),0)</f>
        <v>-28633141.72605795</v>
      </c>
      <c r="S1083" s="25">
        <f t="shared" ca="1" si="1047"/>
        <v>-30099006.819604579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-1479902.0037411423</v>
      </c>
      <c r="R1084" s="25">
        <f t="array" aca="1" ref="R1084" ca="1">INDEX('Lorri 401b'!L:L,MATCH('Retirement Calculator'!A1084,'Lorri 401b'!N:N,0),0)</f>
        <v>-28772898.54182804</v>
      </c>
      <c r="S1084" s="25">
        <f t="shared" ca="1" si="1047"/>
        <v>-30252800.545569181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-1493997.4010614667</v>
      </c>
      <c r="R1085" s="25">
        <f t="array" aca="1" ref="R1085" ca="1">INDEX('Lorri 401b'!L:L,MATCH('Retirement Calculator'!A1085,'Lorri 401b'!N:N,0),0)</f>
        <v>-28913237.677663837</v>
      </c>
      <c r="S1085" s="25">
        <f t="shared" ca="1" si="1047"/>
        <v>-30407235.078725304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-1508151.5292039588</v>
      </c>
      <c r="R1086" s="25">
        <f t="array" aca="1" ref="R1086" ca="1">INDEX('Lorri 401b'!L:L,MATCH('Retirement Calculator'!A1086,'Lorri 401b'!N:N,0),0)</f>
        <v>-29054161.55989895</v>
      </c>
      <c r="S1086" s="25">
        <f t="shared" ca="1" si="1047"/>
        <v>-30562313.089102909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-1522364.632880378</v>
      </c>
      <c r="R1087" s="25">
        <f t="array" aca="1" ref="R1087" ca="1">INDEX('Lorri 401b'!L:L,MATCH('Retirement Calculator'!A1087,'Lorri 401b'!N:N,0),0)</f>
        <v>-29195672.624976709</v>
      </c>
      <c r="S1087" s="25">
        <f t="shared" ca="1" si="1047"/>
        <v>-30718037.257857088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-1536636.9578221159</v>
      </c>
      <c r="R1088" s="25">
        <f t="array" aca="1" ref="R1088" ca="1">INDEX('Lorri 401b'!L:L,MATCH('Retirement Calculator'!A1088,'Lorri 401b'!N:N,0),0)</f>
        <v>-29337773.319492292</v>
      </c>
      <c r="S1088" s="25">
        <f t="shared" ca="1" si="1047"/>
        <v>-30874410.277314406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-1550968.7507844442</v>
      </c>
      <c r="R1089" s="25">
        <f t="array" aca="1" ref="R1089" ca="1">INDEX('Lorri 401b'!L:L,MATCH('Retirement Calculator'!A1089,'Lorri 401b'!N:N,0),0)</f>
        <v>-29480466.100235023</v>
      </c>
      <c r="S1089" s="25">
        <f t="shared" ca="1" si="1047"/>
        <v>-31031434.851019468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-1565360.2595507822</v>
      </c>
      <c r="R1090" s="25">
        <f t="array" aca="1" ref="R1090" ca="1">INDEX('Lorri 401b'!L:L,MATCH('Retirement Calculator'!A1090,'Lorri 401b'!N:N,0),0)</f>
        <v>-29623753.434230849</v>
      </c>
      <c r="S1090" s="25">
        <f t="shared" ca="1" si="1047"/>
        <v>-31189113.693781633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-1579811.73293698</v>
      </c>
      <c r="R1091" s="25">
        <f t="array" aca="1" ref="R1091" ca="1">INDEX('Lorri 401b'!L:L,MATCH('Retirement Calculator'!A1091,'Lorri 401b'!N:N,0),0)</f>
        <v>-29767637.79878499</v>
      </c>
      <c r="S1091" s="25">
        <f t="shared" ca="1" si="1047"/>
        <v>-31347449.531721968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-1594323.4207956202</v>
      </c>
      <c r="R1092" s="25">
        <f t="array" aca="1" ref="R1092" ca="1">INDEX('Lorri 401b'!L:L,MATCH('Retirement Calculator'!A1092,'Lorri 401b'!N:N,0),0)</f>
        <v>-29912121.681524776</v>
      </c>
      <c r="S1092" s="25">
        <f t="shared" ca="1" si="1047"/>
        <v>-31506445.102320395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-1608895.574020338</v>
      </c>
      <c r="R1093" s="25">
        <f t="array" aca="1" ref="R1093" ca="1">INDEX('Lorri 401b'!L:L,MATCH('Retirement Calculator'!A1093,'Lorri 401b'!N:N,0),0)</f>
        <v>-30057207.580442641</v>
      </c>
      <c r="S1093" s="25">
        <f t="shared" ca="1" si="1047"/>
        <v>-31666103.154462978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-1623528.4445501589</v>
      </c>
      <c r="R1094" s="25">
        <f t="array" aca="1" ref="R1094" ca="1">INDEX('Lorri 401b'!L:L,MATCH('Retirement Calculator'!A1094,'Lorri 401b'!N:N,0),0)</f>
        <v>-30202898.003939331</v>
      </c>
      <c r="S1094" s="25">
        <f t="shared" ca="1" si="1047"/>
        <v>-31826426.448489491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-1638222.285373854</v>
      </c>
      <c r="R1095" s="25">
        <f t="array" aca="1" ref="R1095" ca="1">INDEX('Lorri 401b'!L:L,MATCH('Retirement Calculator'!A1095,'Lorri 401b'!N:N,0),0)</f>
        <v>-30349195.470867258</v>
      </c>
      <c r="S1095" s="25">
        <f t="shared" ca="1" si="1047"/>
        <v>-31987417.756241113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-1652977.3505343145</v>
      </c>
      <c r="R1096" s="25">
        <f t="array" aca="1" ref="R1096" ca="1">INDEX('Lorri 401b'!L:L,MATCH('Retirement Calculator'!A1096,'Lorri 401b'!N:N,0),0)</f>
        <v>-30496102.51057405</v>
      </c>
      <c r="S1096" s="25">
        <f t="shared" ca="1" si="1047"/>
        <v>-32149079.861108366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-1667793.8951329438</v>
      </c>
      <c r="R1097" s="25">
        <f t="array" aca="1" ref="R1097" ca="1">INDEX('Lorri 401b'!L:L,MATCH('Retirement Calculator'!A1097,'Lorri 401b'!N:N,0),0)</f>
        <v>-30643621.662946288</v>
      </c>
      <c r="S1097" s="25">
        <f t="shared" ca="1" si="1047"/>
        <v>-32311415.558079232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-1682672.1753340671</v>
      </c>
      <c r="R1098" s="25">
        <f t="array" aca="1" ref="R1098" ca="1">INDEX('Lorri 401b'!L:L,MATCH('Retirement Calculator'!A1098,'Lorri 401b'!N:N,0),0)</f>
        <v>-30791755.478453409</v>
      </c>
      <c r="S1098" s="25">
        <f t="shared" ca="1" si="1047"/>
        <v>-32474427.653787475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-1697612.4483693619</v>
      </c>
      <c r="R1099" s="25">
        <f t="array" aca="1" ref="R1099" ca="1">INDEX('Lorri 401b'!L:L,MATCH('Retirement Calculator'!A1099,'Lorri 401b'!N:N,0),0)</f>
        <v>-30940506.518191811</v>
      </c>
      <c r="S1099" s="25">
        <f t="shared" ca="1" si="1047"/>
        <v>-32638118.966561172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-1712614.9725423038</v>
      </c>
      <c r="R1100" s="25">
        <f t="array" aca="1" ref="R1100" ca="1">INDEX('Lorri 401b'!L:L,MATCH('Retirement Calculator'!A1100,'Lorri 401b'!N:N,0),0)</f>
        <v>-31089877.353929125</v>
      </c>
      <c r="S1100" s="25">
        <f t="shared" ca="1" si="1047"/>
        <v>-32802492.326471429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-1727680.007232633</v>
      </c>
      <c r="R1101" s="25">
        <f t="array" aca="1" ref="R1101" ca="1">INDEX('Lorri 401b'!L:L,MATCH('Retirement Calculator'!A1101,'Lorri 401b'!N:N,0),0)</f>
        <v>-31239870.568148676</v>
      </c>
      <c r="S1101" s="25">
        <f t="shared" ca="1" si="1047"/>
        <v>-32967550.575381309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-1742807.8129008384</v>
      </c>
      <c r="R1102" s="25">
        <f t="array" aca="1" ref="R1102" ca="1">INDEX('Lorri 401b'!L:L,MATCH('Retirement Calculator'!A1102,'Lorri 401b'!N:N,0),0)</f>
        <v>-31390488.754094142</v>
      </c>
      <c r="S1102" s="25">
        <f t="shared" ca="1" si="1047"/>
        <v>-33133296.56699498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-1757998.6510926613</v>
      </c>
      <c r="R1103" s="25">
        <f t="array" aca="1" ref="R1103" ca="1">INDEX('Lorri 401b'!L:L,MATCH('Retirement Calculator'!A1103,'Lorri 401b'!N:N,0),0)</f>
        <v>-31541734.515814383</v>
      </c>
      <c r="S1103" s="25">
        <f t="shared" ca="1" si="1047"/>
        <v>-33299733.166907042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-1773252.7844436169</v>
      </c>
      <c r="R1104" s="25">
        <f t="array" aca="1" ref="R1104" ca="1">INDEX('Lorri 401b'!L:L,MATCH('Retirement Calculator'!A1104,'Lorri 401b'!N:N,0),0)</f>
        <v>-31693610.468208455</v>
      </c>
      <c r="S1104" s="25">
        <f t="shared" ca="1" si="1047"/>
        <v>-33466863.252652071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-1788570.4766835347</v>
      </c>
      <c r="R1105" s="25">
        <f t="array" aca="1" ref="R1105" ca="1">INDEX('Lorri 401b'!L:L,MATCH('Retirement Calculator'!A1105,'Lorri 401b'!N:N,0),0)</f>
        <v>-31846119.237070836</v>
      </c>
      <c r="S1105" s="25">
        <f t="shared" ca="1" si="1047"/>
        <v>-33634689.713754371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-1803951.9926411188</v>
      </c>
      <c r="R1106" s="25">
        <f t="array" aca="1" ref="R1106" ca="1">INDEX('Lorri 401b'!L:L,MATCH('Retirement Calculator'!A1106,'Lorri 401b'!N:N,0),0)</f>
        <v>-31999263.45913681</v>
      </c>
      <c r="S1106" s="25">
        <f t="shared" ca="1" si="1047"/>
        <v>-33803215.451777928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-1819397.5982485262</v>
      </c>
      <c r="R1107" s="25">
        <f t="array" aca="1" ref="R1107" ca="1">INDEX('Lorri 401b'!L:L,MATCH('Retirement Calculator'!A1107,'Lorri 401b'!N:N,0),0)</f>
        <v>-32153045.782128062</v>
      </c>
      <c r="S1107" s="25">
        <f t="shared" ca="1" si="1047"/>
        <v>-33972443.380376585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-1834907.5605459646</v>
      </c>
      <c r="R1108" s="25">
        <f t="array" aca="1" ref="R1108" ca="1">INDEX('Lorri 401b'!L:L,MATCH('Retirement Calculator'!A1108,'Lorri 401b'!N:N,0),0)</f>
        <v>-32307468.864798442</v>
      </c>
      <c r="S1108" s="25">
        <f t="shared" ca="1" si="1047"/>
        <v>-34142376.425344408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-1850482.1476863089</v>
      </c>
      <c r="R1109" s="25">
        <f t="array" aca="1" ref="R1109" ca="1">INDEX('Lorri 401b'!L:L,MATCH('Retirement Calculator'!A1109,'Lorri 401b'!N:N,0),0)</f>
        <v>-32462535.376979947</v>
      </c>
      <c r="S1109" s="25">
        <f t="shared" ca="1" si="1047"/>
        <v>-34313017.524666257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-1866121.628939738</v>
      </c>
      <c r="R1110" s="25">
        <f t="array" aca="1" ref="R1110" ca="1">INDEX('Lorri 401b'!L:L,MATCH('Retirement Calculator'!A1110,'Lorri 401b'!N:N,0),0)</f>
        <v>-32618247.999628875</v>
      </c>
      <c r="S1110" s="25">
        <f t="shared" ca="1" si="1047"/>
        <v>-34484369.628568612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-1881826.2746983897</v>
      </c>
      <c r="R1111" s="25">
        <f t="array" aca="1" ref="R1111" ca="1">INDEX('Lorri 401b'!L:L,MATCH('Retirement Calculator'!A1111,'Lorri 401b'!N:N,0),0)</f>
        <v>-32774609.424872175</v>
      </c>
      <c r="S1111" s="25">
        <f t="shared" ca="1" si="1047"/>
        <v>-34656435.699570566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-1897596.3564810357</v>
      </c>
      <c r="R1112" s="25">
        <f t="array" aca="1" ref="R1112" ca="1">INDEX('Lorri 401b'!L:L,MATCH('Retirement Calculator'!A1112,'Lorri 401b'!N:N,0),0)</f>
        <v>-32931622.356053989</v>
      </c>
      <c r="S1112" s="25">
        <f t="shared" ca="1" si="1047"/>
        <v>-34829218.712535024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-1913432.1469377761</v>
      </c>
      <c r="R1113" s="25">
        <f t="array" aca="1" ref="R1113" ca="1">INDEX('Lorri 401b'!L:L,MATCH('Retirement Calculator'!A1113,'Lorri 401b'!N:N,0),0)</f>
        <v>-33089289.507782396</v>
      </c>
      <c r="S1113" s="25">
        <f t="shared" ca="1" si="1047"/>
        <v>-35002721.654720172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-1929333.919854753</v>
      </c>
      <c r="R1114" s="25">
        <f t="array" aca="1" ref="R1114" ca="1">INDEX('Lorri 401b'!L:L,MATCH('Retirement Calculator'!A1114,'Lorri 401b'!N:N,0),0)</f>
        <v>-33247613.605976336</v>
      </c>
      <c r="S1114" s="25">
        <f t="shared" ca="1" si="1047"/>
        <v>-35176947.525831088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-1945301.9501588838</v>
      </c>
      <c r="R1115" s="25">
        <f t="array" aca="1" ref="R1115" ca="1">INDEX('Lorri 401b'!L:L,MATCH('Retirement Calculator'!A1115,'Lorri 401b'!N:N,0),0)</f>
        <v>-33406597.38791275</v>
      </c>
      <c r="S1115" s="25">
        <f t="shared" ca="1" si="1047"/>
        <v>-35351899.338071637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-1961336.5139226152</v>
      </c>
      <c r="R1116" s="25">
        <f t="array" aca="1" ref="R1116" ca="1">INDEX('Lorri 401b'!L:L,MATCH('Retirement Calculator'!A1116,'Lorri 401b'!N:N,0),0)</f>
        <v>-33566243.602273904</v>
      </c>
      <c r="S1116" s="25">
        <f t="shared" ca="1" si="1047"/>
        <v>-35527580.116196521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-1977437.8883686955</v>
      </c>
      <c r="R1117" s="25">
        <f t="array" aca="1" ref="R1117" ca="1">INDEX('Lorri 401b'!L:L,MATCH('Retirement Calculator'!A1117,'Lorri 401b'!N:N,0),0)</f>
        <v>-33726555.009194896</v>
      </c>
      <c r="S1117" s="25">
        <f t="shared" ca="1" si="1047"/>
        <v>-35703992.897563592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-1993606.3518749678</v>
      </c>
      <c r="R1118" s="25">
        <f t="array" aca="1" ref="R1118" ca="1">INDEX('Lorri 401b'!L:L,MATCH('Retirement Calculator'!A1118,'Lorri 401b'!N:N,0),0)</f>
        <v>-33887534.380311385</v>
      </c>
      <c r="S1118" s="25">
        <f t="shared" ca="1" si="1047"/>
        <v>-35881140.732186355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-2009842.183979183</v>
      </c>
      <c r="R1119" s="25">
        <f t="array" aca="1" ref="R1119" ca="1">INDEX('Lorri 401b'!L:L,MATCH('Retirement Calculator'!A1119,'Lorri 401b'!N:N,0),0)</f>
        <v>-34049184.498807527</v>
      </c>
      <c r="S1119" s="25">
        <f t="shared" ca="1" si="1047"/>
        <v>-36059026.682786711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-2026145.6653838323</v>
      </c>
      <c r="R1120" s="25">
        <f t="array" aca="1" ref="R1120" ca="1">INDEX('Lorri 401b'!L:L,MATCH('Retirement Calculator'!A1120,'Lorri 401b'!N:N,0),0)</f>
        <v>-34211508.159464069</v>
      </c>
      <c r="S1120" s="25">
        <f t="shared" ca="1" si="1047"/>
        <v>-36237653.824847899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-2042517.0779610011</v>
      </c>
      <c r="R1121" s="25">
        <f t="array" aca="1" ref="R1121" ca="1">INDEX('Lorri 401b'!L:L,MATCH('Retirement Calculator'!A1121,'Lorri 401b'!N:N,0),0)</f>
        <v>-34374508.168706685</v>
      </c>
      <c r="S1121" s="25">
        <f t="shared" ca="1" si="1047"/>
        <v>-36417025.246667683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-2058956.7047572413</v>
      </c>
      <c r="R1122" s="25">
        <f t="array" aca="1" ref="R1122" ca="1">INDEX('Lorri 401b'!L:L,MATCH('Retirement Calculator'!A1122,'Lorri 401b'!N:N,0),0)</f>
        <v>-34538187.344654478</v>
      </c>
      <c r="S1122" s="25">
        <f t="shared" ca="1" si="1047"/>
        <v>-36597144.049411722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-2075464.829998466</v>
      </c>
      <c r="R1123" s="25">
        <f t="array" aca="1" ref="R1123" ca="1">INDEX('Lorri 401b'!L:L,MATCH('Retirement Calculator'!A1123,'Lorri 401b'!N:N,0),0)</f>
        <v>-34702548.517168716</v>
      </c>
      <c r="S1123" s="25">
        <f t="shared" ca="1" si="1047"/>
        <v>-36778013.347167179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-2092041.7390948625</v>
      </c>
      <c r="R1124" s="25">
        <f t="array" aca="1" ref="R1124" ca="1">INDEX('Lorri 401b'!L:L,MATCH('Retirement Calculator'!A1124,'Lorri 401b'!N:N,0),0)</f>
        <v>-34867594.527901769</v>
      </c>
      <c r="S1124" s="25">
        <f t="shared" ca="1" si="1047"/>
        <v>-36959636.26699663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-2108687.7186458274</v>
      </c>
      <c r="R1125" s="25">
        <f t="array" aca="1" ref="R1125" ca="1">INDEX('Lorri 401b'!L:L,MATCH('Retirement Calculator'!A1125,'Lorri 401b'!N:N,0),0)</f>
        <v>-35033328.230346203</v>
      </c>
      <c r="S1125" s="25">
        <f t="shared" ca="1" si="1047"/>
        <v>-37142015.948992029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-2125403.0564449211</v>
      </c>
      <c r="R1126" s="25">
        <f t="array" aca="1" ref="R1126" ca="1">INDEX('Lorri 401b'!L:L,MATCH('Retirement Calculator'!A1126,'Lorri 401b'!N:N,0),0)</f>
        <v>-35199752.48988416</v>
      </c>
      <c r="S1126" s="25">
        <f t="shared" ca="1" si="1047"/>
        <v>-37325155.546329081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-2142188.0414848439</v>
      </c>
      <c r="R1127" s="25">
        <f t="array" aca="1" ref="R1127" ca="1">INDEX('Lorri 401b'!L:L,MATCH('Retirement Calculator'!A1127,'Lorri 401b'!N:N,0),0)</f>
        <v>-35366870.183836855</v>
      </c>
      <c r="S1127" s="25">
        <f t="shared" ca="1" si="1047"/>
        <v>-37509058.225321695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-2159042.9639624334</v>
      </c>
      <c r="R1128" s="25">
        <f t="array" aca="1" ref="R1128" ca="1">INDEX('Lorri 401b'!L:L,MATCH('Retirement Calculator'!A1128,'Lorri 401b'!N:N,0),0)</f>
        <v>-35534684.201514356</v>
      </c>
      <c r="S1128" s="25">
        <f t="shared" ca="1" si="1047"/>
        <v>-37693727.165476792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-2175968.1152836792</v>
      </c>
      <c r="R1129" s="25">
        <f t="array" aca="1" ref="R1129" ca="1">INDEX('Lorri 401b'!L:L,MATCH('Retirement Calculator'!A1129,'Lorri 401b'!N:N,0),0)</f>
        <v>-35703197.444265515</v>
      </c>
      <c r="S1129" s="25">
        <f t="shared" ca="1" si="1047"/>
        <v>-37879165.559549198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-2192963.7880687639</v>
      </c>
      <c r="R1130" s="25">
        <f t="array" aca="1" ref="R1130" ca="1">INDEX('Lorri 401b'!L:L,MATCH('Retirement Calculator'!A1130,'Lorri 401b'!N:N,0),0)</f>
        <v>-35872412.825528137</v>
      </c>
      <c r="S1130" s="25">
        <f t="shared" ca="1" si="1047"/>
        <v>-38065376.613596901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-2210030.2761571198</v>
      </c>
      <c r="R1131" s="25">
        <f t="array" aca="1" ref="R1131" ca="1">INDEX('Lorri 401b'!L:L,MATCH('Retirement Calculator'!A1131,'Lorri 401b'!N:N,0),0)</f>
        <v>-36042333.270879351</v>
      </c>
      <c r="S1131" s="25">
        <f t="shared" ca="1" si="1047"/>
        <v>-38252363.547036469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-2227167.8746125102</v>
      </c>
      <c r="R1132" s="25">
        <f t="array" aca="1" ref="R1132" ca="1">INDEX('Lorri 401b'!L:L,MATCH('Retirement Calculator'!A1132,'Lorri 401b'!N:N,0),0)</f>
        <v>-36212961.718086198</v>
      </c>
      <c r="S1132" s="25">
        <f t="shared" ca="1" si="1047"/>
        <v>-38440129.592698708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-2244376.8797281315</v>
      </c>
      <c r="R1133" s="25">
        <f t="array" aca="1" ref="R1133" ca="1">INDEX('Lorri 401b'!L:L,MATCH('Retirement Calculator'!A1133,'Lorri 401b'!N:N,0),0)</f>
        <v>-36384301.117156401</v>
      </c>
      <c r="S1133" s="25">
        <f t="shared" ca="1" si="1047"/>
        <v>-38628677.996884532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-2261657.5890317345</v>
      </c>
      <c r="R1134" s="25">
        <f t="array" aca="1" ref="R1134" ca="1">INDEX('Lorri 401b'!L:L,MATCH('Retirement Calculator'!A1134,'Lorri 401b'!N:N,0),0)</f>
        <v>-36556354.430389397</v>
      </c>
      <c r="S1134" s="25">
        <f t="shared" ca="1" si="1047"/>
        <v>-38818012.01942113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-2279010.3012907691</v>
      </c>
      <c r="R1135" s="25">
        <f t="array" aca="1" ref="R1135" ca="1">INDEX('Lorri 401b'!L:L,MATCH('Retirement Calculator'!A1135,'Lorri 401b'!N:N,0),0)</f>
        <v>-36729124.632427536</v>
      </c>
      <c r="S1135" s="25">
        <f t="shared" ca="1" si="1047"/>
        <v>-39008134.933718309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-2296435.31651755</v>
      </c>
      <c r="R1136" s="25">
        <f t="array" aca="1" ref="R1136" ca="1">INDEX('Lorri 401b'!L:L,MATCH('Retirement Calculator'!A1136,'Lorri 401b'!N:N,0),0)</f>
        <v>-36902614.710307501</v>
      </c>
      <c r="S1136" s="25">
        <f t="shared" ca="1" si="1047"/>
        <v>-39199050.026825048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-2313932.9359744424</v>
      </c>
      <c r="R1137" s="25">
        <f t="array" aca="1" ref="R1137" ca="1">INDEX('Lorri 401b'!L:L,MATCH('Retirement Calculator'!A1137,'Lorri 401b'!N:N,0),0)</f>
        <v>-37076827.663511962</v>
      </c>
      <c r="S1137" s="25">
        <f t="shared" ca="1" si="1047"/>
        <v>-39390760.599486403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-2331503.4621790717</v>
      </c>
      <c r="R1138" s="25">
        <f t="array" aca="1" ref="R1138" ca="1">INDEX('Lorri 401b'!L:L,MATCH('Retirement Calculator'!A1138,'Lorri 401b'!N:N,0),0)</f>
        <v>-37251766.504021443</v>
      </c>
      <c r="S1138" s="25">
        <f t="shared" ca="1" si="1047"/>
        <v>-39583269.966200516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-2349147.1989095537</v>
      </c>
      <c r="R1139" s="25">
        <f t="array" aca="1" ref="R1139" ca="1">INDEX('Lorri 401b'!L:L,MATCH('Retirement Calculator'!A1139,'Lorri 401b'!N:N,0),0)</f>
        <v>-37427434.25636638</v>
      </c>
      <c r="S1139" s="25">
        <f t="shared" ca="1" si="1047"/>
        <v>-39776581.45527593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-2366864.4512097463</v>
      </c>
      <c r="R1140" s="25">
        <f t="array" aca="1" ref="R1140" ca="1">INDEX('Lorri 401b'!L:L,MATCH('Retirement Calculator'!A1140,'Lorri 401b'!N:N,0),0)</f>
        <v>-37603833.957679421</v>
      </c>
      <c r="S1140" s="25">
        <f t="shared" ca="1" si="1047"/>
        <v>-39970698.408889167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-2384655.5253945231</v>
      </c>
      <c r="R1141" s="25">
        <f t="array" aca="1" ref="R1141" ca="1">INDEX('Lorri 401b'!L:L,MATCH('Retirement Calculator'!A1141,'Lorri 401b'!N:N,0),0)</f>
        <v>-37780968.657747932</v>
      </c>
      <c r="S1141" s="25">
        <f t="shared" ca="1" si="1047"/>
        <v>-40165624.183142453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-2402520.7290550694</v>
      </c>
      <c r="R1142" s="25">
        <f t="array" aca="1" ref="R1142" ca="1">INDEX('Lorri 401b'!L:L,MATCH('Retirement Calculator'!A1142,'Lorri 401b'!N:N,0),0)</f>
        <v>-37958841.419066727</v>
      </c>
      <c r="S1142" s="25">
        <f t="shared" ca="1" si="1047"/>
        <v>-40361362.148121797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-2420460.3710642015</v>
      </c>
      <c r="R1143" s="25">
        <f t="array" aca="1" ref="R1143" ca="1">INDEX('Lorri 401b'!L:L,MATCH('Retirement Calculator'!A1143,'Lorri 401b'!N:N,0),0)</f>
        <v>-38137455.316891022</v>
      </c>
      <c r="S1143" s="25">
        <f t="shared" ca="1" si="1047"/>
        <v>-40557915.687955223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-2438474.761581705</v>
      </c>
      <c r="R1144" s="25">
        <f t="array" aca="1" ref="R1144" ca="1">INDEX('Lorri 401b'!L:L,MATCH('Retirement Calculator'!A1144,'Lorri 401b'!N:N,0),0)</f>
        <v>-38316813.439289585</v>
      </c>
      <c r="S1144" s="25">
        <f t="shared" ca="1" si="1047"/>
        <v>-40755288.200871289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-2456564.2120596981</v>
      </c>
      <c r="R1145" s="25">
        <f t="array" aca="1" ref="R1145" ca="1">INDEX('Lorri 401b'!L:L,MATCH('Retirement Calculator'!A1145,'Lorri 401b'!N:N,0),0)</f>
        <v>-38496918.887198135</v>
      </c>
      <c r="S1145" s="25">
        <f t="shared" ca="1" si="1047"/>
        <v>-40953483.099257834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-2474729.035248016</v>
      </c>
      <c r="R1146" s="25">
        <f t="array" aca="1" ref="R1146" ca="1">INDEX('Lorri 401b'!L:L,MATCH('Retirement Calculator'!A1146,'Lorri 401b'!N:N,0),0)</f>
        <v>-38677774.774472974</v>
      </c>
      <c r="S1146" s="25">
        <f t="shared" ca="1" si="1047"/>
        <v>-41152503.809720993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-2492969.5451996187</v>
      </c>
      <c r="R1147" s="25">
        <f t="array" aca="1" ref="R1147" ca="1">INDEX('Lorri 401b'!L:L,MATCH('Retirement Calculator'!A1147,'Lorri 401b'!N:N,0),0)</f>
        <v>-38859384.227944791</v>
      </c>
      <c r="S1147" s="25">
        <f t="shared" ca="1" si="1047"/>
        <v>-41352353.773144409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-2511286.0572760198</v>
      </c>
      <c r="R1148" s="25">
        <f t="array" aca="1" ref="R1148" ca="1">INDEX('Lorri 401b'!L:L,MATCH('Retirement Calculator'!A1148,'Lorri 401b'!N:N,0),0)</f>
        <v>-39041750.387472741</v>
      </c>
      <c r="S1148" s="25">
        <f t="shared" ca="1" si="1047"/>
        <v>-41553036.444748759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-2529678.888152739</v>
      </c>
      <c r="R1149" s="25">
        <f t="array" aca="1" ref="R1149" ca="1">INDEX('Lorri 401b'!L:L,MATCH('Retirement Calculator'!A1149,'Lorri 401b'!N:N,0),0)</f>
        <v>-39224876.405998722</v>
      </c>
      <c r="S1149" s="25">
        <f t="shared" ca="1" si="1047"/>
        <v>-41754555.294151463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-2548148.3558247779</v>
      </c>
      <c r="R1150" s="25">
        <f t="array" aca="1" ref="R1150" ca="1">INDEX('Lorri 401b'!L:L,MATCH('Retirement Calculator'!A1150,'Lorri 401b'!N:N,0),0)</f>
        <v>-39408765.449601896</v>
      </c>
      <c r="S1150" s="25">
        <f t="shared" ca="1" si="1047"/>
        <v>-41956913.805426672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-2566694.779612117</v>
      </c>
      <c r="R1151" s="25">
        <f t="array" aca="1" ref="R1151" ca="1">INDEX('Lorri 401b'!L:L,MATCH('Retirement Calculator'!A1151,'Lorri 401b'!N:N,0),0)</f>
        <v>-39593420.697553419</v>
      </c>
      <c r="S1151" s="25">
        <f t="shared" ca="1" si="1047"/>
        <v>-42160115.477165535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-2585318.4801652366</v>
      </c>
      <c r="R1152" s="25">
        <f t="array" aca="1" ref="R1152" ca="1">INDEX('Lorri 401b'!L:L,MATCH('Retirement Calculator'!A1152,'Lorri 401b'!N:N,0),0)</f>
        <v>-39778845.342371404</v>
      </c>
      <c r="S1152" s="25">
        <f t="shared" ca="1" si="1047"/>
        <v>-42364163.82253664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-2604019.7794706612</v>
      </c>
      <c r="R1153" s="25">
        <f t="array" aca="1" ref="R1153" ca="1">INDEX('Lorri 401b'!L:L,MATCH('Retirement Calculator'!A1153,'Lorri 401b'!N:N,0),0)</f>
        <v>-39965042.58987613</v>
      </c>
      <c r="S1153" s="25">
        <f t="shared" ca="1" si="1047"/>
        <v>-42569062.36934679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-2622799.0008565248</v>
      </c>
      <c r="R1154" s="25">
        <f t="array" aca="1" ref="R1154" ca="1">INDEX('Lorri 401b'!L:L,MATCH('Retirement Calculator'!A1154,'Lorri 401b'!N:N,0),0)</f>
        <v>-40152015.659245461</v>
      </c>
      <c r="S1154" s="25">
        <f t="shared" ca="1" si="1047"/>
        <v>-42774814.660101987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-2641656.468998163</v>
      </c>
      <c r="R1155" s="25">
        <f t="array" aca="1" ref="R1155" ca="1">INDEX('Lorri 401b'!L:L,MATCH('Retirement Calculator'!A1155,'Lorri 401b'!N:N,0),0)</f>
        <v>-40339767.783070497</v>
      </c>
      <c r="S1155" s="25">
        <f t="shared" ca="1" si="1047"/>
        <v>-42981424.252068661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-2660592.5099237245</v>
      </c>
      <c r="R1156" s="25">
        <f t="array" aca="1" ref="R1156" ca="1">INDEX('Lorri 401b'!L:L,MATCH('Retirement Calculator'!A1156,'Lorri 401b'!N:N,0),0)</f>
        <v>-40528302.207411468</v>
      </c>
      <c r="S1156" s="25">
        <f t="shared" ca="1" si="1047"/>
        <v>-43188894.717335194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-2679607.4510198091</v>
      </c>
      <c r="R1157" s="25">
        <f t="array" aca="1" ref="R1157" ca="1">INDEX('Lorri 401b'!L:L,MATCH('Retirement Calculator'!A1157,'Lorri 401b'!N:N,0),0)</f>
        <v>-40717622.191853866</v>
      </c>
      <c r="S1157" s="25">
        <f t="shared" ca="1" si="1047"/>
        <v>-43397229.642873675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-2698701.6210371275</v>
      </c>
      <c r="R1158" s="25">
        <f t="array" aca="1" ref="R1158" ca="1">INDEX('Lorri 401b'!L:L,MATCH('Retirement Calculator'!A1158,'Lorri 401b'!N:N,0),0)</f>
        <v>-40907731.009564772</v>
      </c>
      <c r="S1158" s="25">
        <f t="shared" ca="1" si="1047"/>
        <v>-43606432.630601898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-2717875.3500961848</v>
      </c>
      <c r="R1159" s="25">
        <f t="array" aca="1" ref="R1159" ca="1">INDEX('Lorri 401b'!L:L,MATCH('Retirement Calculator'!A1159,'Lorri 401b'!N:N,0),0)</f>
        <v>-41098631.947349474</v>
      </c>
      <c r="S1159" s="25">
        <f t="shared" ca="1" si="1047"/>
        <v>-43816507.297445655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-2737128.9696929883</v>
      </c>
      <c r="R1160" s="25">
        <f t="array" aca="1" ref="R1160" ca="1">INDEX('Lorri 401b'!L:L,MATCH('Retirement Calculator'!A1160,'Lorri 401b'!N:N,0),0)</f>
        <v>-41290328.305708274</v>
      </c>
      <c r="S1160" s="25">
        <f t="shared" ca="1" si="1047"/>
        <v>-44027457.275401264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-2756462.8127047783</v>
      </c>
      <c r="R1161" s="25">
        <f t="array" aca="1" ref="R1161" ca="1">INDEX('Lorri 401b'!L:L,MATCH('Retirement Calculator'!A1161,'Lorri 401b'!N:N,0),0)</f>
        <v>-41482823.398893572</v>
      </c>
      <c r="S1161" s="25">
        <f t="shared" ca="1" si="1047"/>
        <v>-44239286.211598352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-2775877.2133957841</v>
      </c>
      <c r="R1162" s="25">
        <f t="array" aca="1" ref="R1162" ca="1">INDEX('Lorri 401b'!L:L,MATCH('Retirement Calculator'!A1162,'Lorri 401b'!N:N,0),0)</f>
        <v>-41676120.554967143</v>
      </c>
      <c r="S1162" s="25">
        <f t="shared" ca="1" si="1047"/>
        <v>-44451997.768362924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-2795372.5074230023</v>
      </c>
      <c r="R1163" s="25">
        <f t="array" aca="1" ref="R1163" ca="1">INDEX('Lorri 401b'!L:L,MATCH('Retirement Calculator'!A1163,'Lorri 401b'!N:N,0),0)</f>
        <v>-41870223.115857683</v>
      </c>
      <c r="S1163" s="25">
        <f t="shared" ca="1" si="1047"/>
        <v>-44665595.623280689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-2814949.0318420008</v>
      </c>
      <c r="R1164" s="25">
        <f t="array" aca="1" ref="R1164" ca="1">INDEX('Lorri 401b'!L:L,MATCH('Retirement Calculator'!A1164,'Lorri 401b'!N:N,0),0)</f>
        <v>-42065134.437418602</v>
      </c>
      <c r="S1164" s="25">
        <f t="shared" ca="1" si="1047"/>
        <v>-44880083.469260603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-2834607.125112745</v>
      </c>
      <c r="R1165" s="25">
        <f t="array" aca="1" ref="R1165" ca="1">INDEX('Lorri 401b'!L:L,MATCH('Retirement Calculator'!A1165,'Lorri 401b'!N:N,0),0)</f>
        <v>-42260857.88948603</v>
      </c>
      <c r="S1165" s="25">
        <f t="shared" ca="1" si="1047"/>
        <v>-45095465.014598772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-2854347.1271054507</v>
      </c>
      <c r="R1166" s="25">
        <f t="array" aca="1" ref="R1166" ca="1">INDEX('Lorri 401b'!L:L,MATCH('Retirement Calculator'!A1166,'Lorri 401b'!N:N,0),0)</f>
        <v>-42457396.855937071</v>
      </c>
      <c r="S1166" s="25">
        <f t="shared" ca="1" si="1047"/>
        <v>-45311743.983042523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-2874169.3791064592</v>
      </c>
      <c r="R1167" s="25">
        <f t="array" aca="1" ref="R1167" ca="1">INDEX('Lorri 401b'!L:L,MATCH('Retirement Calculator'!A1167,'Lorri 401b'!N:N,0),0)</f>
        <v>-42654754.734748326</v>
      </c>
      <c r="S1167" s="25">
        <f t="shared" ca="1" si="1047"/>
        <v>-45528924.113854788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-2894074.2238241388</v>
      </c>
      <c r="R1168" s="25">
        <f t="array" aca="1" ref="R1168" ca="1">INDEX('Lorri 401b'!L:L,MATCH('Retirement Calculator'!A1168,'Lorri 401b'!N:N,0),0)</f>
        <v>-42852934.938054621</v>
      </c>
      <c r="S1168" s="25">
        <f t="shared" ca="1" si="1047"/>
        <v>-45747009.161878757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-2914062.0053948085</v>
      </c>
      <c r="R1169" s="25">
        <f t="array" aca="1" ref="R1169" ca="1">INDEX('Lorri 401b'!L:L,MATCH('Retirement Calculator'!A1169,'Lorri 401b'!N:N,0),0)</f>
        <v>-43051940.892208032</v>
      </c>
      <c r="S1169" s="25">
        <f t="shared" ca="1" si="1047"/>
        <v>-45966002.897602841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-2934133.0693886895</v>
      </c>
      <c r="R1170" s="25">
        <f t="array" aca="1" ref="R1170" ca="1">INDEX('Lorri 401b'!L:L,MATCH('Retirement Calculator'!A1170,'Lorri 401b'!N:N,0),0)</f>
        <v>-43251776.037837081</v>
      </c>
      <c r="S1170" s="25">
        <f t="shared" ca="1" si="1047"/>
        <v>-46185909.107225768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-2954287.7628158783</v>
      </c>
      <c r="R1171" s="25">
        <f t="array" aca="1" ref="R1171" ca="1">INDEX('Lorri 401b'!L:L,MATCH('Retirement Calculator'!A1171,'Lorri 401b'!N:N,0),0)</f>
        <v>-43452443.829906248</v>
      </c>
      <c r="S1171" s="25">
        <f t="shared" ca="1" si="1047"/>
        <v>-46406731.592722125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16.049315068493151</v>
      </c>
      <c r="R1" s="400"/>
      <c r="S1" s="400"/>
      <c r="T1" s="400"/>
      <c r="U1" s="400"/>
      <c r="V1" s="401">
        <f ca="1">(TODAY()-B16)/365</f>
        <v>16.545205479452054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</v>
      </c>
      <c r="B2" s="338">
        <v>39356</v>
      </c>
      <c r="C2" s="338">
        <f ca="1">TODAY()</f>
        <v>46218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0.11364453434944152</v>
      </c>
      <c r="G2" s="402">
        <f ca="1">(72/(F2*100))</f>
        <v>6.3355444599394257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0.11364453434944152</v>
      </c>
      <c r="E4" s="400"/>
      <c r="F4" s="296"/>
      <c r="G4" s="296"/>
      <c r="H4" s="296"/>
      <c r="I4" s="400"/>
      <c r="J4" s="296">
        <f ca="1">XIRR(H8:H83,B8:B83)</f>
        <v>0.11542778611183169</v>
      </c>
      <c r="K4" s="296"/>
      <c r="L4" s="296"/>
      <c r="M4" s="296"/>
      <c r="N4" s="400"/>
      <c r="O4" s="296">
        <f ca="1">XIRR(L7:L83,B7:B83)</f>
        <v>0.11286666989326477</v>
      </c>
      <c r="P4" s="296"/>
      <c r="Q4" s="296"/>
      <c r="R4" s="400"/>
      <c r="S4" s="400"/>
      <c r="T4" s="296">
        <f ca="1">XIRR(Q18:Q83,B18:B83)</f>
        <v>0.11227898001670836</v>
      </c>
      <c r="U4" s="296"/>
      <c r="V4" s="296"/>
      <c r="W4" s="296"/>
      <c r="X4" s="400"/>
      <c r="Y4" s="296">
        <f ca="1">XIRR(V16:V83,B16:B83)</f>
        <v>0.1118529736995697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46218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46218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0.21977797398773583</v>
      </c>
      <c r="O1" s="571" t="s">
        <v>626</v>
      </c>
      <c r="P1" s="55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13.880903490759753</v>
      </c>
      <c r="D3" s="429" t="s">
        <v>633</v>
      </c>
      <c r="E3" s="441">
        <f ca="1">'TSP-401K'!J4</f>
        <v>0.11542778611183169</v>
      </c>
      <c r="F3" s="429" t="s">
        <v>633</v>
      </c>
      <c r="G3" s="441">
        <f ca="1">'TSP-401K'!O4</f>
        <v>0.11286666989326477</v>
      </c>
      <c r="H3" s="429" t="s">
        <v>633</v>
      </c>
      <c r="I3" s="441">
        <f ca="1">'TSP-401K'!T4</f>
        <v>0.11227898001670836</v>
      </c>
      <c r="J3" s="429" t="s">
        <v>633</v>
      </c>
      <c r="K3" s="441">
        <f ca="1">'TSP-401K'!Y4</f>
        <v>0.1118529736995697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13.880903490759753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6608915.1394646205</v>
      </c>
      <c r="D8" s="429" t="s">
        <v>639</v>
      </c>
      <c r="E8" s="445">
        <f ca="1">FV(E3/26,C3*26,-(E2*0.1)/26,-E6,1)</f>
        <v>2514515.6664948091</v>
      </c>
      <c r="F8" s="429" t="s">
        <v>639</v>
      </c>
      <c r="G8" s="445">
        <f ca="1">FV(G3/12,12*C3,-(G2*0.1)/12,-G6,1)</f>
        <v>729310.92946268048</v>
      </c>
      <c r="H8" s="429" t="s">
        <v>639</v>
      </c>
      <c r="I8" s="445">
        <f ca="1">FV(I3/24,C5*24,-(I2*0.1)/24,-I6,1)</f>
        <v>2479852.7465463001</v>
      </c>
      <c r="J8" s="429" t="s">
        <v>639</v>
      </c>
      <c r="K8" s="445">
        <f ca="1">FV(K3/24,C5*24,-(K2*0.055)/24,-K6,1)</f>
        <v>885235.79696083022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3243826.5959574897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78</v>
      </c>
      <c r="C4" s="463">
        <f ca="1">(SUMIFS(H:H,I:I,"&gt;0",L:L,"&lt;0"))</f>
        <v>936</v>
      </c>
      <c r="D4" s="456">
        <f t="array" aca="1" ref="D4" ca="1">INDEX(N:N,MATCH(C4,H:H,0),0)</f>
        <v>79745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3243826.5959574897</v>
      </c>
      <c r="C8" s="447">
        <f t="shared" ref="C8:C136" si="0">SUMIF(G:G,A8,J:J)</f>
        <v>377513.19893278764</v>
      </c>
      <c r="D8" s="447">
        <f ca="1">SUMIF(G:G,1,K:K)</f>
        <v>155578.16501403367</v>
      </c>
      <c r="E8" s="447">
        <f t="shared" ref="E8:E136" ca="1" si="1">B8-C8+D8</f>
        <v>3021891.562038736</v>
      </c>
      <c r="F8" s="431"/>
      <c r="G8" s="459">
        <v>1</v>
      </c>
      <c r="H8" s="459">
        <v>1</v>
      </c>
      <c r="I8" s="444">
        <f ca="1">B1</f>
        <v>3243826.5959574897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13384.863177971212</v>
      </c>
      <c r="L8" s="444">
        <f t="shared" ref="L8:L262" ca="1" si="3">I8-J8+K8</f>
        <v>3225752.0258910619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3021891.562038736</v>
      </c>
      <c r="C9" s="447">
        <f t="shared" si="0"/>
        <v>377513.19893278764</v>
      </c>
      <c r="D9" s="447">
        <f ca="1">SUMIF(G:G,2,K:K)</f>
        <v>144223.54747230347</v>
      </c>
      <c r="E9" s="447">
        <f t="shared" ca="1" si="1"/>
        <v>2788601.9105782514</v>
      </c>
      <c r="F9" s="431"/>
      <c r="G9" s="459">
        <v>1</v>
      </c>
      <c r="H9" s="459">
        <v>2</v>
      </c>
      <c r="I9" s="444">
        <f t="shared" ref="I9:I263" ca="1" si="5">L8</f>
        <v>3225752.0258910619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13309.552469361095</v>
      </c>
      <c r="L9" s="444">
        <f t="shared" ca="1" si="3"/>
        <v>3207602.1451160242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2788601.9105782514</v>
      </c>
      <c r="C10" s="447">
        <f t="shared" si="0"/>
        <v>377513.19893278764</v>
      </c>
      <c r="D10" s="447">
        <f ca="1">SUMIF(G:G,3,K:K)</f>
        <v>132288.00614741712</v>
      </c>
      <c r="E10" s="447">
        <f t="shared" ca="1" si="1"/>
        <v>2543376.7177928807</v>
      </c>
      <c r="F10" s="431"/>
      <c r="G10" s="459">
        <v>1</v>
      </c>
      <c r="H10" s="459">
        <v>3</v>
      </c>
      <c r="I10" s="444">
        <f t="shared" ca="1" si="5"/>
        <v>3207602.1451160242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13233.927966131772</v>
      </c>
      <c r="L10" s="444">
        <f t="shared" ca="1" si="3"/>
        <v>3189376.6398377572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2543376.7177928807</v>
      </c>
      <c r="C11" s="447">
        <f t="shared" si="0"/>
        <v>372857.19893278764</v>
      </c>
      <c r="D11" s="447">
        <f ca="1">SUMIF(G:G,4,K:K)</f>
        <v>119810.19337349918</v>
      </c>
      <c r="E11" s="447">
        <f t="shared" ca="1" si="1"/>
        <v>2290329.7122335923</v>
      </c>
      <c r="F11" s="431"/>
      <c r="G11" s="459">
        <v>1</v>
      </c>
      <c r="H11" s="459">
        <v>4</v>
      </c>
      <c r="I11" s="444">
        <f t="shared" ca="1" si="5"/>
        <v>3189376.6398377572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13157.988360805661</v>
      </c>
      <c r="L11" s="444">
        <f t="shared" ca="1" si="3"/>
        <v>3171075.1949541639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2290329.7122335923</v>
      </c>
      <c r="C12" s="447">
        <f t="shared" si="0"/>
        <v>368201.19893278764</v>
      </c>
      <c r="D12" s="447">
        <f ca="1">SUMIF(G:G,5,K:K)</f>
        <v>107051.5483126514</v>
      </c>
      <c r="E12" s="447">
        <f t="shared" ca="1" si="1"/>
        <v>2029180.0616134561</v>
      </c>
      <c r="F12" s="431"/>
      <c r="G12" s="459">
        <v>1</v>
      </c>
      <c r="H12" s="459">
        <v>5</v>
      </c>
      <c r="I12" s="444">
        <f t="shared" ca="1" si="5"/>
        <v>3171075.1949541639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13081.732340457354</v>
      </c>
      <c r="L12" s="444">
        <f t="shared" ca="1" si="3"/>
        <v>3152697.4940502224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2029180.0616134561</v>
      </c>
      <c r="C13" s="447">
        <f t="shared" si="0"/>
        <v>257645.72060989373</v>
      </c>
      <c r="D13" s="447">
        <f ca="1">SUMIF(G:G,6,K:K)</f>
        <v>95080.281530671171</v>
      </c>
      <c r="E13" s="447">
        <f t="shared" ca="1" si="1"/>
        <v>1866614.6225342336</v>
      </c>
      <c r="F13" s="431"/>
      <c r="G13" s="459">
        <v>1</v>
      </c>
      <c r="H13" s="459">
        <v>6</v>
      </c>
      <c r="I13" s="444">
        <f t="shared" ca="1" si="5"/>
        <v>3152697.4940502224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13005.158586690932</v>
      </c>
      <c r="L13" s="444">
        <f t="shared" ca="1" si="3"/>
        <v>3134243.2193925148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1866614.6225342336</v>
      </c>
      <c r="C14" s="447">
        <f t="shared" si="0"/>
        <v>102868.05095784225</v>
      </c>
      <c r="D14" s="447">
        <f ca="1">SUMIF(G:G,7,K:K)</f>
        <v>92670.52623266165</v>
      </c>
      <c r="E14" s="447">
        <f t="shared" ca="1" si="1"/>
        <v>1856417.097809053</v>
      </c>
      <c r="F14" s="431"/>
      <c r="G14" s="459">
        <v>1</v>
      </c>
      <c r="H14" s="459">
        <v>7</v>
      </c>
      <c r="I14" s="444">
        <f t="shared" ca="1" si="5"/>
        <v>3134243.2193925148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12928.26577561715</v>
      </c>
      <c r="L14" s="444">
        <f t="shared" ca="1" si="3"/>
        <v>3115712.0519237332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1856417.097809053</v>
      </c>
      <c r="C15" s="447">
        <f t="shared" si="0"/>
        <v>102868.05095784225</v>
      </c>
      <c r="D15" s="447">
        <f ca="1">SUMIF(G:G,8,K:K)</f>
        <v>92148.801514025588</v>
      </c>
      <c r="E15" s="447">
        <f t="shared" ca="1" si="1"/>
        <v>1845697.8483652363</v>
      </c>
      <c r="F15" s="431"/>
      <c r="G15" s="459">
        <v>1</v>
      </c>
      <c r="H15" s="459">
        <v>8</v>
      </c>
      <c r="I15" s="444">
        <f t="shared" ca="1" si="5"/>
        <v>3115712.0519237332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12851.05257783056</v>
      </c>
      <c r="L15" s="444">
        <f t="shared" ca="1" si="3"/>
        <v>3097103.6712571648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1845697.8483652363</v>
      </c>
      <c r="C16" s="447">
        <f t="shared" si="0"/>
        <v>95430.955357842235</v>
      </c>
      <c r="D16" s="447">
        <f ca="1">SUMIF(G:G,9,K:K)</f>
        <v>91788.918454951607</v>
      </c>
      <c r="E16" s="447">
        <f t="shared" ca="1" si="1"/>
        <v>1842055.8114623458</v>
      </c>
      <c r="F16" s="431"/>
      <c r="G16" s="459">
        <v>1</v>
      </c>
      <c r="H16" s="459">
        <v>9</v>
      </c>
      <c r="I16" s="444">
        <f t="shared" ca="1" si="5"/>
        <v>3097103.6712571648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12773.517658386525</v>
      </c>
      <c r="L16" s="444">
        <f t="shared" ca="1" si="3"/>
        <v>3078417.7556711524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1842055.8114623458</v>
      </c>
      <c r="C17" s="447">
        <f t="shared" si="0"/>
        <v>94754.855757842233</v>
      </c>
      <c r="D17" s="447">
        <f ca="1">SUMIF(G:G,10,K:K)</f>
        <v>91637.175473537427</v>
      </c>
      <c r="E17" s="447">
        <f t="shared" ca="1" si="1"/>
        <v>1838938.131178041</v>
      </c>
      <c r="F17" s="431"/>
      <c r="G17" s="459">
        <v>1</v>
      </c>
      <c r="H17" s="459">
        <v>10</v>
      </c>
      <c r="I17" s="444">
        <f t="shared" ca="1" si="5"/>
        <v>3078417.7556711524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12695.659676778139</v>
      </c>
      <c r="L17" s="444">
        <f t="shared" ca="1" si="3"/>
        <v>3059653.9821035317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1838938.131178041</v>
      </c>
      <c r="C18" s="447">
        <f t="shared" si="0"/>
        <v>94754.855757842233</v>
      </c>
      <c r="D18" s="447">
        <f ca="1">SUMIF(G:G,11,K:K)</f>
        <v>91477.669033203914</v>
      </c>
      <c r="E18" s="447">
        <f t="shared" ca="1" si="1"/>
        <v>1835660.9444534027</v>
      </c>
      <c r="F18" s="431"/>
      <c r="G18" s="459">
        <v>1</v>
      </c>
      <c r="H18" s="459">
        <v>11</v>
      </c>
      <c r="I18" s="444">
        <f t="shared" ca="1" si="5"/>
        <v>3059653.9821035317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12617.477286913054</v>
      </c>
      <c r="L18" s="444">
        <f t="shared" ca="1" si="3"/>
        <v>3040812.0261460459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1835660.9444534027</v>
      </c>
      <c r="C19" s="447">
        <f t="shared" si="0"/>
        <v>94754.855757842233</v>
      </c>
      <c r="D19" s="447">
        <f ca="1">SUMIF(G:G,12,K:K)</f>
        <v>91310.001940658593</v>
      </c>
      <c r="E19" s="447">
        <f t="shared" ca="1" si="1"/>
        <v>1832216.0906362189</v>
      </c>
      <c r="F19" s="431"/>
      <c r="G19" s="459">
        <v>1</v>
      </c>
      <c r="H19" s="459">
        <v>12</v>
      </c>
      <c r="I19" s="444">
        <f t="shared" ca="1" si="5"/>
        <v>3040812.0261460459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12538.969137090196</v>
      </c>
      <c r="L19" s="444">
        <f t="shared" ca="1" si="3"/>
        <v>3021891.5620387373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1832216.0906362189</v>
      </c>
      <c r="C20" s="447">
        <f t="shared" si="0"/>
        <v>94754.855757842233</v>
      </c>
      <c r="D20" s="447">
        <f ca="1">SUMIF(G:G,13,K:K)</f>
        <v>91133.756681446321</v>
      </c>
      <c r="E20" s="447">
        <f t="shared" ca="1" si="1"/>
        <v>1828594.9915598228</v>
      </c>
      <c r="F20" s="431"/>
      <c r="G20" s="459">
        <v>2</v>
      </c>
      <c r="H20" s="459">
        <v>13</v>
      </c>
      <c r="I20" s="444">
        <f t="shared" ca="1" si="5"/>
        <v>3021891.5620387373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12460.133869976411</v>
      </c>
      <c r="L20" s="444">
        <f t="shared" ca="1" si="3"/>
        <v>3002892.2626643148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1828594.9915598228</v>
      </c>
      <c r="C21" s="447">
        <f t="shared" si="0"/>
        <v>94754.855757842233</v>
      </c>
      <c r="D21" s="447">
        <f ca="1">SUMIF(G:G,14,K:K)</f>
        <v>90948.49438028007</v>
      </c>
      <c r="E21" s="447">
        <f t="shared" ca="1" si="1"/>
        <v>1824788.6301822606</v>
      </c>
      <c r="F21" s="431"/>
      <c r="G21" s="459">
        <v>2</v>
      </c>
      <c r="H21" s="459">
        <v>14</v>
      </c>
      <c r="I21" s="444">
        <f t="shared" ca="1" si="5"/>
        <v>3002892.2626643148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12380.970122582983</v>
      </c>
      <c r="L21" s="444">
        <f t="shared" ca="1" si="3"/>
        <v>2983813.7995424992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1824788.6301822606</v>
      </c>
      <c r="C22" s="447">
        <f t="shared" si="0"/>
        <v>94754.855757842233</v>
      </c>
      <c r="D22" s="447">
        <f ca="1">SUMIF(G:G,15,K:K)</f>
        <v>90753.753708180229</v>
      </c>
      <c r="E22" s="447">
        <f t="shared" ca="1" si="1"/>
        <v>1820787.5281325986</v>
      </c>
      <c r="F22" s="431"/>
      <c r="G22" s="459">
        <v>2</v>
      </c>
      <c r="H22" s="459">
        <v>15</v>
      </c>
      <c r="I22" s="444">
        <f t="shared" ca="1" si="5"/>
        <v>2983813.7995424992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12301.476526242084</v>
      </c>
      <c r="L22" s="444">
        <f t="shared" ca="1" si="3"/>
        <v>2964655.8428243427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1820787.5281325986</v>
      </c>
      <c r="C23" s="447">
        <f t="shared" si="0"/>
        <v>94754.855757842233</v>
      </c>
      <c r="D23" s="447">
        <f ca="1">SUMIF(G:G,16,K:K)</f>
        <v>90549.049733701031</v>
      </c>
      <c r="E23" s="447">
        <f t="shared" ca="1" si="1"/>
        <v>1816581.7221084572</v>
      </c>
      <c r="F23" s="431"/>
      <c r="G23" s="459">
        <v>2</v>
      </c>
      <c r="H23" s="459">
        <v>16</v>
      </c>
      <c r="I23" s="444">
        <f t="shared" ca="1" si="5"/>
        <v>2964655.8428243427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12221.651706583099</v>
      </c>
      <c r="L23" s="444">
        <f t="shared" ca="1" si="3"/>
        <v>2945418.0612865267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1816581.7221084572</v>
      </c>
      <c r="C24" s="447">
        <f t="shared" si="0"/>
        <v>94754.855757842233</v>
      </c>
      <c r="D24" s="447">
        <f ca="1">SUMIF(G:G,17,K:K)</f>
        <v>90333.872715383506</v>
      </c>
      <c r="E24" s="447">
        <f t="shared" ca="1" si="1"/>
        <v>1812160.7390659985</v>
      </c>
      <c r="F24" s="431"/>
      <c r="G24" s="459">
        <v>2</v>
      </c>
      <c r="H24" s="459">
        <v>17</v>
      </c>
      <c r="I24" s="444">
        <f t="shared" ca="1" si="5"/>
        <v>2945418.0612865267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12141.494283508866</v>
      </c>
      <c r="L24" s="444">
        <f t="shared" ca="1" si="3"/>
        <v>2926100.1223256369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1812160.7390659985</v>
      </c>
      <c r="C25" s="447">
        <f t="shared" si="0"/>
        <v>94754.855757842233</v>
      </c>
      <c r="D25" s="447">
        <f ca="1">SUMIF(G:G,18,K:K)</f>
        <v>90107.686832428328</v>
      </c>
      <c r="E25" s="447">
        <f t="shared" ca="1" si="1"/>
        <v>1807513.5701405844</v>
      </c>
      <c r="F25" s="431"/>
      <c r="G25" s="459">
        <v>2</v>
      </c>
      <c r="H25" s="459">
        <v>18</v>
      </c>
      <c r="I25" s="444">
        <f t="shared" ca="1" si="5"/>
        <v>2926100.1223256369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12061.002871171826</v>
      </c>
      <c r="L25" s="444">
        <f t="shared" ca="1" si="3"/>
        <v>2906701.6919524102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1807513.5701405844</v>
      </c>
      <c r="C26" s="447">
        <f t="shared" si="0"/>
        <v>94754.855757842233</v>
      </c>
      <c r="D26" s="447">
        <f ca="1">SUMIF(G:G,19,K:K)</f>
        <v>89869.928850427139</v>
      </c>
      <c r="E26" s="447">
        <f t="shared" ca="1" si="1"/>
        <v>1802628.6432331691</v>
      </c>
      <c r="F26" s="431"/>
      <c r="G26" s="459">
        <v>2</v>
      </c>
      <c r="H26" s="459">
        <v>19</v>
      </c>
      <c r="I26" s="444">
        <f t="shared" ca="1" si="5"/>
        <v>2906701.6919524102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11980.176077950047</v>
      </c>
      <c r="L26" s="444">
        <f t="shared" ca="1" si="3"/>
        <v>2887222.4347859612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1802628.6432331691</v>
      </c>
      <c r="C27" s="447">
        <f t="shared" si="0"/>
        <v>94754.855757842233</v>
      </c>
      <c r="D27" s="447">
        <f ca="1">SUMIF(G:G,20,K:K)</f>
        <v>89620.006718830206</v>
      </c>
      <c r="E27" s="447">
        <f t="shared" ca="1" si="1"/>
        <v>1797493.794194157</v>
      </c>
      <c r="F27" s="431"/>
      <c r="G27" s="459">
        <v>2</v>
      </c>
      <c r="H27" s="459">
        <v>20</v>
      </c>
      <c r="I27" s="444">
        <f t="shared" ca="1" si="5"/>
        <v>2887222.4347859612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11899.012506423176</v>
      </c>
      <c r="L27" s="444">
        <f t="shared" ca="1" si="3"/>
        <v>2867662.0140479854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1797493.794194157</v>
      </c>
      <c r="C28" s="447">
        <f t="shared" si="0"/>
        <v>94754.855757842233</v>
      </c>
      <c r="D28" s="447">
        <f ca="1">SUMIF(G:G,21,K:K)</f>
        <v>89357.298096658124</v>
      </c>
      <c r="E28" s="447">
        <f t="shared" ca="1" si="1"/>
        <v>1792096.2365329729</v>
      </c>
      <c r="F28" s="431"/>
      <c r="G28" s="459">
        <v>2</v>
      </c>
      <c r="H28" s="459">
        <v>21</v>
      </c>
      <c r="I28" s="444">
        <f t="shared" ca="1" si="5"/>
        <v>2867662.0140479854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11817.510753348277</v>
      </c>
      <c r="L28" s="444">
        <f t="shared" ca="1" si="3"/>
        <v>2848020.0915569351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1792096.2365329729</v>
      </c>
      <c r="C29" s="447">
        <f t="shared" si="0"/>
        <v>94754.855757842233</v>
      </c>
      <c r="D29" s="447">
        <f ca="1">SUMIF(G:G,22,K:K)</f>
        <v>89081.148802785843</v>
      </c>
      <c r="E29" s="447">
        <f t="shared" ca="1" si="1"/>
        <v>1786422.5295779165</v>
      </c>
      <c r="F29" s="431"/>
      <c r="G29" s="459">
        <v>2</v>
      </c>
      <c r="H29" s="459">
        <v>22</v>
      </c>
      <c r="I29" s="444">
        <f t="shared" ca="1" si="5"/>
        <v>2848020.0915569351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11735.669409635568</v>
      </c>
      <c r="L29" s="444">
        <f t="shared" ca="1" si="3"/>
        <v>2828296.3277221718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1786422.5295779165</v>
      </c>
      <c r="C30" s="447">
        <f t="shared" si="0"/>
        <v>94754.855757842233</v>
      </c>
      <c r="D30" s="447">
        <f ca="1">SUMIF(G:G,23,K:K)</f>
        <v>88790.871186940349</v>
      </c>
      <c r="E30" s="447">
        <f t="shared" ca="1" si="1"/>
        <v>1780458.5450070146</v>
      </c>
      <c r="F30" s="431"/>
      <c r="G30" s="459">
        <v>2</v>
      </c>
      <c r="H30" s="459">
        <v>23</v>
      </c>
      <c r="I30" s="444">
        <f t="shared" ca="1" si="5"/>
        <v>2828296.3277221718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11653.487060324054</v>
      </c>
      <c r="L30" s="444">
        <f t="shared" ca="1" si="3"/>
        <v>2808490.3815380968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1780458.5450070146</v>
      </c>
      <c r="C31" s="447">
        <f t="shared" si="0"/>
        <v>94754.855757842233</v>
      </c>
      <c r="D31" s="447">
        <f ca="1">SUMIF(G:G,24,K:K)</f>
        <v>88485.742417355621</v>
      </c>
      <c r="E31" s="447">
        <f t="shared" ca="1" si="1"/>
        <v>1774189.4316665279</v>
      </c>
      <c r="F31" s="431"/>
      <c r="G31" s="459">
        <v>2</v>
      </c>
      <c r="H31" s="459">
        <v>24</v>
      </c>
      <c r="I31" s="444">
        <f t="shared" ca="1" si="5"/>
        <v>2808490.3815380968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11570.962284557076</v>
      </c>
      <c r="L31" s="444">
        <f t="shared" ca="1" si="3"/>
        <v>2788601.9105782551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1774189.4316665279</v>
      </c>
      <c r="C32" s="447">
        <f t="shared" si="0"/>
        <v>94754.855757842233</v>
      </c>
      <c r="D32" s="447">
        <f ca="1">SUMIF(G:G,25,K:K)</f>
        <v>88165.002680820602</v>
      </c>
      <c r="E32" s="447">
        <f t="shared" ca="1" si="1"/>
        <v>1767599.5785895062</v>
      </c>
      <c r="F32" s="431"/>
      <c r="G32" s="459">
        <v>3</v>
      </c>
      <c r="H32" s="459">
        <v>25</v>
      </c>
      <c r="I32" s="444">
        <f t="shared" ca="1" si="5"/>
        <v>2788601.9105782551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11488.093655557734</v>
      </c>
      <c r="L32" s="444">
        <f t="shared" ca="1" si="3"/>
        <v>2768630.5709894141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1767599.5785895062</v>
      </c>
      <c r="C33" s="447">
        <f t="shared" si="0"/>
        <v>94754.855757842233</v>
      </c>
      <c r="D33" s="447">
        <f ca="1">SUMIF(G:G,26,K:K)</f>
        <v>87827.853290638348</v>
      </c>
      <c r="E33" s="447">
        <f t="shared" ca="1" si="1"/>
        <v>1760672.5761223023</v>
      </c>
      <c r="F33" s="431"/>
      <c r="G33" s="459">
        <v>3</v>
      </c>
      <c r="H33" s="459">
        <v>26</v>
      </c>
      <c r="I33" s="444">
        <f t="shared" ca="1" si="5"/>
        <v>2768630.5709894141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11404.87974060423</v>
      </c>
      <c r="L33" s="444">
        <f t="shared" ca="1" si="3"/>
        <v>2748576.0174856195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1760672.5761223023</v>
      </c>
      <c r="C34" s="447">
        <f t="shared" si="0"/>
        <v>94754.855757842233</v>
      </c>
      <c r="D34" s="447">
        <f ca="1">SUMIF(G:G,27,K:K)</f>
        <v>87473.45469778472</v>
      </c>
      <c r="E34" s="447">
        <f t="shared" ca="1" si="1"/>
        <v>1753391.1750622448</v>
      </c>
      <c r="F34" s="431"/>
      <c r="G34" s="459">
        <v>3</v>
      </c>
      <c r="H34" s="459">
        <v>27</v>
      </c>
      <c r="I34" s="444">
        <f t="shared" ca="1" si="5"/>
        <v>2748576.0174856195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11321.319101005087</v>
      </c>
      <c r="L34" s="444">
        <f t="shared" ca="1" si="3"/>
        <v>2728437.9033422256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1753391.1750622448</v>
      </c>
      <c r="C35" s="447">
        <f t="shared" si="0"/>
        <v>94754.855757842233</v>
      </c>
      <c r="D35" s="447">
        <f ca="1">SUMIF(G:G,28,K:K)</f>
        <v>87100.924400314092</v>
      </c>
      <c r="E35" s="447">
        <f t="shared" ca="1" si="1"/>
        <v>1745737.2437047164</v>
      </c>
      <c r="F35" s="431"/>
      <c r="G35" s="459">
        <v>3</v>
      </c>
      <c r="H35" s="459">
        <v>28</v>
      </c>
      <c r="I35" s="444">
        <f t="shared" ca="1" si="5"/>
        <v>2728437.9033422256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11237.410292074279</v>
      </c>
      <c r="L35" s="444">
        <f t="shared" ca="1" si="3"/>
        <v>2708215.8803899009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1745737.2437047164</v>
      </c>
      <c r="C36" s="447">
        <f t="shared" si="0"/>
        <v>94754.855757842233</v>
      </c>
      <c r="D36" s="447">
        <f ca="1">SUMIF(G:G,29,K:K)</f>
        <v>86709.334745806409</v>
      </c>
      <c r="E36" s="447">
        <f t="shared" ca="1" si="1"/>
        <v>1737691.7226926805</v>
      </c>
      <c r="F36" s="431"/>
      <c r="G36" s="459">
        <v>3</v>
      </c>
      <c r="H36" s="459">
        <v>29</v>
      </c>
      <c r="I36" s="444">
        <f t="shared" ca="1" si="5"/>
        <v>2708215.8803899009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11153.151863106259</v>
      </c>
      <c r="L36" s="444">
        <f t="shared" ca="1" si="3"/>
        <v>2687909.5990086081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1737691.7226926805</v>
      </c>
      <c r="C37" s="447">
        <f t="shared" si="0"/>
        <v>94754.855757842233</v>
      </c>
      <c r="D37" s="447">
        <f ca="1">SUMIF(G:G,30,K:K)</f>
        <v>86297.710621383274</v>
      </c>
      <c r="E37" s="447">
        <f t="shared" ca="1" si="1"/>
        <v>1729234.5775562215</v>
      </c>
      <c r="F37" s="431"/>
      <c r="G37" s="459">
        <v>3</v>
      </c>
      <c r="H37" s="459">
        <v>30</v>
      </c>
      <c r="I37" s="444">
        <f t="shared" ca="1" si="5"/>
        <v>2687909.5990086081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11068.542357350872</v>
      </c>
      <c r="L37" s="444">
        <f t="shared" ca="1" si="3"/>
        <v>2667518.70812156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1729234.5775562215</v>
      </c>
      <c r="C38" s="447">
        <f t="shared" si="0"/>
        <v>94754.855757842233</v>
      </c>
      <c r="D38" s="447">
        <f ca="1">SUMIF(G:G,31,K:K)</f>
        <v>85865.027025540723</v>
      </c>
      <c r="E38" s="447">
        <f t="shared" ca="1" si="1"/>
        <v>1720344.74882392</v>
      </c>
      <c r="F38" s="431"/>
      <c r="G38" s="459">
        <v>3</v>
      </c>
      <c r="H38" s="459">
        <v>31</v>
      </c>
      <c r="I38" s="444">
        <f t="shared" ca="1" si="5"/>
        <v>2667518.70812156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10983.580311988171</v>
      </c>
      <c r="L38" s="444">
        <f t="shared" ca="1" si="3"/>
        <v>2647042.8551891493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1720344.74882392</v>
      </c>
      <c r="C39" s="447">
        <f t="shared" si="0"/>
        <v>94754.855757842233</v>
      </c>
      <c r="D39" s="447">
        <f ca="1">SUMIF(G:G,32,K:K)</f>
        <v>85410.206515752623</v>
      </c>
      <c r="E39" s="447">
        <f t="shared" ca="1" si="1"/>
        <v>1711000.0995818304</v>
      </c>
      <c r="F39" s="431"/>
      <c r="G39" s="459">
        <v>3</v>
      </c>
      <c r="H39" s="459">
        <v>32</v>
      </c>
      <c r="I39" s="444">
        <f t="shared" ca="1" si="5"/>
        <v>2647042.8551891493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10898.264258103127</v>
      </c>
      <c r="L39" s="444">
        <f t="shared" ca="1" si="3"/>
        <v>2626481.6862028535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1711000.0995818304</v>
      </c>
      <c r="C40" s="447">
        <f t="shared" si="0"/>
        <v>94754.855757842233</v>
      </c>
      <c r="D40" s="447">
        <f ca="1">SUMIF(G:G,33,K:K)</f>
        <v>84932.116525488163</v>
      </c>
      <c r="E40" s="447">
        <f t="shared" ca="1" si="1"/>
        <v>1701177.3603494763</v>
      </c>
      <c r="F40" s="431"/>
      <c r="G40" s="459">
        <v>3</v>
      </c>
      <c r="H40" s="459">
        <v>33</v>
      </c>
      <c r="I40" s="444">
        <f t="shared" ca="1" si="5"/>
        <v>2626481.6862028535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10812.592720660228</v>
      </c>
      <c r="L40" s="444">
        <f t="shared" ca="1" si="3"/>
        <v>2605834.845679115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1701177.3603494763</v>
      </c>
      <c r="C41" s="447">
        <f t="shared" si="0"/>
        <v>94754.855757842233</v>
      </c>
      <c r="D41" s="447">
        <f ca="1">SUMIF(G:G,34,K:K)</f>
        <v>84429.566543963578</v>
      </c>
      <c r="E41" s="447">
        <f t="shared" ca="1" si="1"/>
        <v>1690852.0711355975</v>
      </c>
      <c r="F41" s="431"/>
      <c r="G41" s="459">
        <v>3</v>
      </c>
      <c r="H41" s="459">
        <v>34</v>
      </c>
      <c r="I41" s="444">
        <f t="shared" ca="1" si="5"/>
        <v>2605834.845679115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10726.564218477984</v>
      </c>
      <c r="L41" s="444">
        <f t="shared" ca="1" si="3"/>
        <v>2585101.9766531941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1690852.0711355975</v>
      </c>
      <c r="C42" s="447">
        <f t="shared" si="0"/>
        <v>94754.855757842233</v>
      </c>
      <c r="D42" s="447">
        <f ca="1">SUMIF(G:G,35,K:K)</f>
        <v>83901.305151603738</v>
      </c>
      <c r="E42" s="447">
        <f t="shared" ca="1" si="1"/>
        <v>1679998.5205293589</v>
      </c>
      <c r="F42" s="431"/>
      <c r="G42" s="459">
        <v>3</v>
      </c>
      <c r="H42" s="459">
        <v>35</v>
      </c>
      <c r="I42" s="444">
        <f t="shared" ca="1" si="5"/>
        <v>2585101.9766531941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10640.177264203314</v>
      </c>
      <c r="L42" s="444">
        <f t="shared" ca="1" si="3"/>
        <v>2564282.7206729986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1679998.5205293589</v>
      </c>
      <c r="C43" s="447">
        <f t="shared" si="0"/>
        <v>94754.855757842233</v>
      </c>
      <c r="D43" s="447">
        <f ca="1">SUMIF(G:G,36,K:K)</f>
        <v>83346.016903833122</v>
      </c>
      <c r="E43" s="447">
        <f t="shared" ca="1" si="1"/>
        <v>1668589.6816753496</v>
      </c>
      <c r="F43" s="431"/>
      <c r="G43" s="459">
        <v>3</v>
      </c>
      <c r="H43" s="459">
        <v>36</v>
      </c>
      <c r="I43" s="444">
        <f t="shared" ca="1" si="5"/>
        <v>2564282.7206729986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10553.430364285832</v>
      </c>
      <c r="L43" s="444">
        <f t="shared" ca="1" si="3"/>
        <v>2543376.7177928858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1668589.6816753496</v>
      </c>
      <c r="C44" s="447">
        <f t="shared" si="0"/>
        <v>94754.855757842233</v>
      </c>
      <c r="D44" s="447">
        <f ca="1">SUMIF(G:G,37,K:K)</f>
        <v>82762.319055435131</v>
      </c>
      <c r="E44" s="447">
        <f t="shared" ca="1" si="1"/>
        <v>1656597.1449729423</v>
      </c>
      <c r="F44" s="431"/>
      <c r="G44" s="459">
        <v>4</v>
      </c>
      <c r="H44" s="459">
        <v>37</v>
      </c>
      <c r="I44" s="444">
        <f t="shared" ca="1" si="5"/>
        <v>2543376.7177928858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10466.322018952029</v>
      </c>
      <c r="L44" s="444">
        <f t="shared" ca="1" si="3"/>
        <v>2522383.6065674392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1656597.1449729423</v>
      </c>
      <c r="C45" s="447">
        <f t="shared" si="0"/>
        <v>94754.855757842233</v>
      </c>
      <c r="D45" s="447">
        <f ca="1">SUMIF(G:G,38,K:K)</f>
        <v>82148.758117323639</v>
      </c>
      <c r="E45" s="447">
        <f t="shared" ca="1" si="1"/>
        <v>1643991.0473324237</v>
      </c>
      <c r="F45" s="431"/>
      <c r="G45" s="459">
        <v>4</v>
      </c>
      <c r="H45" s="459">
        <v>38</v>
      </c>
      <c r="I45" s="444">
        <f t="shared" ca="1" si="5"/>
        <v>2522383.6065674392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10378.850722179335</v>
      </c>
      <c r="L45" s="444">
        <f t="shared" ca="1" si="3"/>
        <v>2501303.0240452196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1643991.0473324237</v>
      </c>
      <c r="C46" s="447">
        <f t="shared" si="0"/>
        <v>94754.855757842233</v>
      </c>
      <c r="D46" s="447">
        <f ca="1">SUMIF(G:G,39,K:K)</f>
        <v>81503.806237152225</v>
      </c>
      <c r="E46" s="447">
        <f t="shared" ca="1" si="1"/>
        <v>1630739.9978117337</v>
      </c>
      <c r="F46" s="431"/>
      <c r="G46" s="459">
        <v>4</v>
      </c>
      <c r="H46" s="459">
        <v>39</v>
      </c>
      <c r="I46" s="444">
        <f t="shared" ca="1" si="5"/>
        <v>2501303.0240452196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10291.014961670087</v>
      </c>
      <c r="L46" s="444">
        <f t="shared" ca="1" si="3"/>
        <v>2480134.605762491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1630739.9978117337</v>
      </c>
      <c r="C47" s="447">
        <f t="shared" si="0"/>
        <v>94754.855757842233</v>
      </c>
      <c r="D47" s="447">
        <f ca="1">SUMIF(G:G,40,K:K)</f>
        <v>80825.857394748877</v>
      </c>
      <c r="E47" s="447">
        <f t="shared" ca="1" si="1"/>
        <v>1616810.9994486403</v>
      </c>
      <c r="F47" s="431"/>
      <c r="G47" s="459">
        <v>4</v>
      </c>
      <c r="H47" s="459">
        <v>40</v>
      </c>
      <c r="I47" s="444">
        <f t="shared" ca="1" si="5"/>
        <v>2480134.605762491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10202.813218825384</v>
      </c>
      <c r="L47" s="444">
        <f t="shared" ca="1" si="3"/>
        <v>2458877.9857369177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1616810.9994486403</v>
      </c>
      <c r="C48" s="447">
        <f t="shared" si="0"/>
        <v>94754.855757842233</v>
      </c>
      <c r="D48" s="447">
        <f ca="1">SUMIF(G:G,41,K:K)</f>
        <v>80113.223402901436</v>
      </c>
      <c r="E48" s="447">
        <f t="shared" ca="1" si="1"/>
        <v>1602169.3670936995</v>
      </c>
      <c r="F48" s="431"/>
      <c r="G48" s="459">
        <v>4</v>
      </c>
      <c r="H48" s="459">
        <v>41</v>
      </c>
      <c r="I48" s="444">
        <f t="shared" ca="1" si="5"/>
        <v>2458877.9857369177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10114.243968718829</v>
      </c>
      <c r="L48" s="444">
        <f t="shared" ca="1" si="3"/>
        <v>2437532.7964612376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1602169.3670936995</v>
      </c>
      <c r="C49" s="447">
        <f t="shared" si="0"/>
        <v>94754.855757842233</v>
      </c>
      <c r="D49" s="447">
        <f ca="1">SUMIF(G:G,42,K:K)</f>
        <v>79364.129703536062</v>
      </c>
      <c r="E49" s="447">
        <f t="shared" ca="1" si="1"/>
        <v>1586778.6410393934</v>
      </c>
      <c r="F49" s="431"/>
      <c r="G49" s="459">
        <v>4</v>
      </c>
      <c r="H49" s="459">
        <v>42</v>
      </c>
      <c r="I49" s="444">
        <f t="shared" ca="1" si="5"/>
        <v>2437532.7964612376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10025.305680070162</v>
      </c>
      <c r="L49" s="444">
        <f t="shared" ca="1" si="3"/>
        <v>2416098.6688969089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1586778.6410393934</v>
      </c>
      <c r="C50" s="447">
        <f t="shared" si="0"/>
        <v>94754.855757842233</v>
      </c>
      <c r="D50" s="447">
        <f ca="1">SUMIF(G:G,43,K:K)</f>
        <v>78576.71094881992</v>
      </c>
      <c r="E50" s="447">
        <f t="shared" ca="1" si="1"/>
        <v>1570600.4962303711</v>
      </c>
      <c r="F50" s="431"/>
      <c r="G50" s="459">
        <v>4</v>
      </c>
      <c r="H50" s="459">
        <v>43</v>
      </c>
      <c r="I50" s="444">
        <f t="shared" ca="1" si="5"/>
        <v>2416098.6688969089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9939.2301485521257</v>
      </c>
      <c r="L50" s="444">
        <f t="shared" ca="1" si="3"/>
        <v>2395354.4658010621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1570600.4962303711</v>
      </c>
      <c r="C51" s="447">
        <f t="shared" si="0"/>
        <v>94754.855757842233</v>
      </c>
      <c r="D51" s="447">
        <f ca="1">SUMIF(G:G,44,K:K)</f>
        <v>77749.006356184793</v>
      </c>
      <c r="E51" s="447">
        <f t="shared" ca="1" si="1"/>
        <v>1553594.6468287136</v>
      </c>
      <c r="F51" s="431"/>
      <c r="G51" s="459">
        <v>4</v>
      </c>
      <c r="H51" s="459">
        <v>44</v>
      </c>
      <c r="I51" s="444">
        <f t="shared" ca="1" si="5"/>
        <v>2395354.4658010621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9852.7959689860963</v>
      </c>
      <c r="L51" s="444">
        <f t="shared" ca="1" si="3"/>
        <v>2374523.8285256494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1553594.6468287136</v>
      </c>
      <c r="C52" s="447">
        <f t="shared" si="0"/>
        <v>94754.855757842233</v>
      </c>
      <c r="D52" s="447">
        <f ca="1">SUMIF(G:G,45,K:K)</f>
        <v>76878.954825705034</v>
      </c>
      <c r="E52" s="447">
        <f t="shared" ca="1" si="1"/>
        <v>1535718.7458965764</v>
      </c>
      <c r="F52" s="431"/>
      <c r="G52" s="459">
        <v>4</v>
      </c>
      <c r="H52" s="459">
        <v>45</v>
      </c>
      <c r="I52" s="444">
        <f t="shared" ca="1" si="5"/>
        <v>2374523.8285256494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9766.0016470052105</v>
      </c>
      <c r="L52" s="444">
        <f t="shared" ca="1" si="3"/>
        <v>2353606.3969282559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1535718.7458965764</v>
      </c>
      <c r="C53" s="447">
        <f t="shared" si="0"/>
        <v>94754.855757842233</v>
      </c>
      <c r="D53" s="447">
        <f ca="1">SUMIF(G:G,46,K:K)</f>
        <v>75964.389807671047</v>
      </c>
      <c r="E53" s="447">
        <f t="shared" ca="1" si="1"/>
        <v>1516928.2799464052</v>
      </c>
      <c r="F53" s="431"/>
      <c r="G53" s="459">
        <v>4</v>
      </c>
      <c r="H53" s="459">
        <v>46</v>
      </c>
      <c r="I53" s="444">
        <f t="shared" ca="1" si="5"/>
        <v>2353606.3969282559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9678.8456820160718</v>
      </c>
      <c r="L53" s="444">
        <f t="shared" ca="1" si="3"/>
        <v>2332601.8093658732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1516928.2799464052</v>
      </c>
      <c r="C54" s="447">
        <f t="shared" si="0"/>
        <v>94754.855757842233</v>
      </c>
      <c r="D54" s="447">
        <f ca="1">SUMIF(G:G,47,K:K)</f>
        <v>75003.033907578181</v>
      </c>
      <c r="E54" s="447">
        <f t="shared" ca="1" si="1"/>
        <v>1497176.458096141</v>
      </c>
      <c r="F54" s="431"/>
      <c r="G54" s="459">
        <v>4</v>
      </c>
      <c r="H54" s="459">
        <v>47</v>
      </c>
      <c r="I54" s="444">
        <f t="shared" ca="1" si="5"/>
        <v>2332601.8093658732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9591.3265671728095</v>
      </c>
      <c r="L54" s="444">
        <f t="shared" ca="1" si="3"/>
        <v>2311509.7026886474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1497176.458096141</v>
      </c>
      <c r="C55" s="447">
        <f t="shared" si="0"/>
        <v>94754.855757842233</v>
      </c>
      <c r="D55" s="447">
        <f ca="1">SUMIF(G:G,48,K:K)</f>
        <v>73992.493215096751</v>
      </c>
      <c r="E55" s="447">
        <f t="shared" ca="1" si="1"/>
        <v>1476414.0955533953</v>
      </c>
      <c r="F55" s="431"/>
      <c r="G55" s="459">
        <v>4</v>
      </c>
      <c r="H55" s="459">
        <v>48</v>
      </c>
      <c r="I55" s="444">
        <f t="shared" ca="1" si="5"/>
        <v>2311509.7026886474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9503.4427893510365</v>
      </c>
      <c r="L55" s="444">
        <f t="shared" ca="1" si="3"/>
        <v>2290329.7122335997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1476414.0955533953</v>
      </c>
      <c r="C56" s="447">
        <f t="shared" si="0"/>
        <v>94754.855757842233</v>
      </c>
      <c r="D56" s="447">
        <f ca="1">SUMIF(G:G,49,K:K)</f>
        <v>72930.251342901262</v>
      </c>
      <c r="E56" s="447">
        <f t="shared" ca="1" si="1"/>
        <v>1454589.4911384543</v>
      </c>
      <c r="F56" s="431"/>
      <c r="G56" s="459">
        <f>G55+1</f>
        <v>5</v>
      </c>
      <c r="H56" s="459">
        <v>49</v>
      </c>
      <c r="I56" s="444">
        <f t="shared" ca="1" si="5"/>
        <v>2290329.7122335997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9415.19282912167</v>
      </c>
      <c r="L56" s="444">
        <f t="shared" ca="1" si="3"/>
        <v>2269061.4718183228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1454589.4911384543</v>
      </c>
      <c r="C57" s="447">
        <f t="shared" si="0"/>
        <v>94754.855757842233</v>
      </c>
      <c r="D57" s="447">
        <f ca="1">SUMIF(G:G,50,K:K)</f>
        <v>71813.6631605148</v>
      </c>
      <c r="E57" s="447">
        <f t="shared" ca="1" si="1"/>
        <v>1431648.2985411268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2269061.4718183228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9326.5751607246839</v>
      </c>
      <c r="L57" s="444">
        <f t="shared" ca="1" si="3"/>
        <v>2247704.6137346486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1431648.2985411268</v>
      </c>
      <c r="C58" s="447">
        <f t="shared" si="0"/>
        <v>94754.855757842233</v>
      </c>
      <c r="D58" s="447">
        <f ca="1">SUMIF(G:G,51,K:K)</f>
        <v>70639.948207565147</v>
      </c>
      <c r="E58" s="447">
        <f t="shared" ca="1" si="1"/>
        <v>1407533.3909908496</v>
      </c>
      <c r="F58" s="431"/>
      <c r="G58" s="459">
        <f t="shared" si="8"/>
        <v>5</v>
      </c>
      <c r="H58" s="459">
        <v>51</v>
      </c>
      <c r="I58" s="444">
        <f t="shared" ca="1" si="5"/>
        <v>2247704.6137346486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9237.5882520427076</v>
      </c>
      <c r="L58" s="444">
        <f t="shared" ca="1" si="3"/>
        <v>2226258.7687422927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1407533.3909908496</v>
      </c>
      <c r="C59" s="447">
        <f t="shared" si="0"/>
        <v>94754.855757842233</v>
      </c>
      <c r="D59" s="447">
        <f ca="1">SUMIF(G:G,52,K:K)</f>
        <v>69406.183770050397</v>
      </c>
      <c r="E59" s="447">
        <f t="shared" ca="1" si="1"/>
        <v>1382184.7190030576</v>
      </c>
      <c r="F59" s="431"/>
      <c r="G59" s="459">
        <f t="shared" si="8"/>
        <v>5</v>
      </c>
      <c r="H59" s="459">
        <v>52</v>
      </c>
      <c r="I59" s="444">
        <f t="shared" ca="1" si="5"/>
        <v>2226258.7687422927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9148.2305645745582</v>
      </c>
      <c r="L59" s="444">
        <f t="shared" ca="1" si="3"/>
        <v>2204723.5660624686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1382184.7190030576</v>
      </c>
      <c r="C60" s="447">
        <f t="shared" si="0"/>
        <v>94754.855757842233</v>
      </c>
      <c r="D60" s="447">
        <f ca="1">SUMIF(G:G,53,K:K)</f>
        <v>68109.297602373423</v>
      </c>
      <c r="E60" s="447">
        <f t="shared" ca="1" si="1"/>
        <v>1355539.1608475887</v>
      </c>
      <c r="F60" s="431"/>
      <c r="G60" s="459">
        <f t="shared" si="8"/>
        <v>5</v>
      </c>
      <c r="H60" s="459">
        <v>53</v>
      </c>
      <c r="I60" s="444">
        <f t="shared" ca="1" si="5"/>
        <v>2204723.5660624686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9058.5005534086231</v>
      </c>
      <c r="L60" s="444">
        <f t="shared" ca="1" si="3"/>
        <v>2183098.6333714784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1355539.1608475887</v>
      </c>
      <c r="C61" s="447">
        <f t="shared" si="0"/>
        <v>94754.855757842233</v>
      </c>
      <c r="D61" s="447">
        <f ca="1">SUMIF(G:G,54,K:K)</f>
        <v>66746.06027702149</v>
      </c>
      <c r="E61" s="447">
        <f t="shared" ca="1" si="1"/>
        <v>1327530.3653667679</v>
      </c>
      <c r="F61" s="431"/>
      <c r="G61" s="459">
        <f t="shared" si="8"/>
        <v>5</v>
      </c>
      <c r="H61" s="459">
        <v>54</v>
      </c>
      <c r="I61" s="444">
        <f t="shared" ca="1" si="5"/>
        <v>2183098.6333714784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8968.3966671961643</v>
      </c>
      <c r="L61" s="444">
        <f t="shared" ca="1" si="3"/>
        <v>2161383.5967942756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1327530.3653667679</v>
      </c>
      <c r="C62" s="447">
        <f t="shared" si="0"/>
        <v>94754.855757842233</v>
      </c>
      <c r="D62" s="447">
        <f ca="1">SUMIF(G:G,55,K:K)</f>
        <v>65313.077142841372</v>
      </c>
      <c r="E62" s="447">
        <f t="shared" ca="1" si="1"/>
        <v>1298088.586751767</v>
      </c>
      <c r="F62" s="431"/>
      <c r="G62" s="459">
        <f t="shared" si="8"/>
        <v>5</v>
      </c>
      <c r="H62" s="459">
        <v>55</v>
      </c>
      <c r="I62" s="444">
        <f t="shared" ca="1" si="5"/>
        <v>2161383.5967942756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8877.917348124487</v>
      </c>
      <c r="L62" s="444">
        <f t="shared" ca="1" si="3"/>
        <v>2139578.0808980013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1298088.586751767</v>
      </c>
      <c r="C63" s="447">
        <f t="shared" si="0"/>
        <v>94754.855757842233</v>
      </c>
      <c r="D63" s="447">
        <f ca="1">SUMIF(G:G,56,K:K)</f>
        <v>63806.779871884057</v>
      </c>
      <c r="E63" s="447">
        <f t="shared" ca="1" si="1"/>
        <v>1267140.5108658087</v>
      </c>
      <c r="F63" s="431"/>
      <c r="G63" s="459">
        <f t="shared" si="8"/>
        <v>5</v>
      </c>
      <c r="H63" s="459">
        <v>56</v>
      </c>
      <c r="I63" s="444">
        <f t="shared" ca="1" si="5"/>
        <v>2139578.0808980013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8787.0610318900108</v>
      </c>
      <c r="L63" s="444">
        <f t="shared" ca="1" si="3"/>
        <v>2117681.7086854926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1267140.5108658087</v>
      </c>
      <c r="C64" s="447">
        <f t="shared" si="0"/>
        <v>94754.855757842233</v>
      </c>
      <c r="D64" s="447">
        <f ca="1">SUMIF(G:G,57,K:K)</f>
        <v>62223.417573770501</v>
      </c>
      <c r="E64" s="447">
        <f t="shared" ca="1" si="1"/>
        <v>1234609.0726817369</v>
      </c>
      <c r="F64" s="431"/>
      <c r="G64" s="459">
        <f t="shared" si="8"/>
        <v>5</v>
      </c>
      <c r="H64" s="459">
        <v>57</v>
      </c>
      <c r="I64" s="444">
        <f t="shared" ca="1" si="5"/>
        <v>2117681.7086854926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8695.8261476712232</v>
      </c>
      <c r="L64" s="444">
        <f t="shared" ca="1" si="3"/>
        <v>2095694.1015887649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1234609.0726817369</v>
      </c>
      <c r="C65" s="447">
        <f t="shared" si="0"/>
        <v>94754.855757842233</v>
      </c>
      <c r="D65" s="447">
        <f ca="1">SUMIF(G:G,58,K:K)</f>
        <v>60559.047455451087</v>
      </c>
      <c r="E65" s="447">
        <f t="shared" ca="1" si="1"/>
        <v>1200413.2643793456</v>
      </c>
      <c r="F65" s="431"/>
      <c r="G65" s="459">
        <f t="shared" si="8"/>
        <v>5</v>
      </c>
      <c r="H65" s="459">
        <v>58</v>
      </c>
      <c r="I65" s="444">
        <f t="shared" ca="1" si="5"/>
        <v>2095694.1015887649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8604.2111181015243</v>
      </c>
      <c r="L65" s="444">
        <f t="shared" ca="1" si="3"/>
        <v>2073614.8794624675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1200413.2643793456</v>
      </c>
      <c r="C66" s="447">
        <f t="shared" si="0"/>
        <v>94754.855757842233</v>
      </c>
      <c r="D66" s="447">
        <f ca="1">SUMIF(G:G,59,K:K)</f>
        <v>58809.525003100811</v>
      </c>
      <c r="E66" s="447">
        <f t="shared" ca="1" si="1"/>
        <v>1164467.933624604</v>
      </c>
      <c r="F66" s="431"/>
      <c r="G66" s="459">
        <f t="shared" si="8"/>
        <v>5</v>
      </c>
      <c r="H66" s="459">
        <v>59</v>
      </c>
      <c r="I66" s="444">
        <f t="shared" ca="1" si="5"/>
        <v>2073614.8794624675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8512.2143592419525</v>
      </c>
      <c r="L66" s="444">
        <f t="shared" ca="1" si="3"/>
        <v>2051443.6605773105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1164467.933624604</v>
      </c>
      <c r="C67" s="447">
        <f t="shared" si="0"/>
        <v>94754.855757842233</v>
      </c>
      <c r="D67" s="447">
        <f t="shared" ref="D67:D136" ca="1" si="9">SUMIF(G:G,60,K:K)</f>
        <v>56970.493661701577</v>
      </c>
      <c r="E67" s="447">
        <f t="shared" ca="1" si="1"/>
        <v>1126683.5715284634</v>
      </c>
      <c r="F67" s="431"/>
      <c r="G67" s="459">
        <f t="shared" si="8"/>
        <v>5</v>
      </c>
      <c r="H67" s="459">
        <v>60</v>
      </c>
      <c r="I67" s="444">
        <f t="shared" ca="1" si="5"/>
        <v>2051443.6605773105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8419.8342805537977</v>
      </c>
      <c r="L67" s="444">
        <f t="shared" ca="1" si="3"/>
        <v>2029180.0616134652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1126683.5715284634</v>
      </c>
      <c r="C68" s="447">
        <f t="shared" si="0"/>
        <v>94754.855757842233</v>
      </c>
      <c r="D68" s="447">
        <f t="shared" ca="1" si="9"/>
        <v>56970.493661701577</v>
      </c>
      <c r="E68" s="447">
        <f t="shared" ca="1" si="1"/>
        <v>1088899.2094323228</v>
      </c>
      <c r="F68" s="431"/>
      <c r="G68" s="459">
        <f>G67+1</f>
        <v>6</v>
      </c>
      <c r="H68" s="459">
        <v>61</v>
      </c>
      <c r="I68" s="444">
        <f t="shared" ca="1" si="5"/>
        <v>2029180.0616134652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8327.0692848711096</v>
      </c>
      <c r="L68" s="444">
        <f t="shared" ca="1" si="3"/>
        <v>2006823.6976539374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1088899.2094323228</v>
      </c>
      <c r="C69" s="447">
        <f t="shared" si="0"/>
        <v>94754.855757842233</v>
      </c>
      <c r="D69" s="447">
        <f t="shared" ca="1" si="9"/>
        <v>56970.493661701577</v>
      </c>
      <c r="E69" s="447">
        <f t="shared" ca="1" si="1"/>
        <v>1051114.8473361821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2006823.6976539374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8233.9177683730777</v>
      </c>
      <c r="L69" s="444">
        <f t="shared" ca="1" si="3"/>
        <v>1984374.1821779115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1051114.8473361821</v>
      </c>
      <c r="C70" s="447">
        <f t="shared" si="0"/>
        <v>94754.855757842233</v>
      </c>
      <c r="D70" s="447">
        <f t="shared" ca="1" si="9"/>
        <v>56970.493661701577</v>
      </c>
      <c r="E70" s="447">
        <f t="shared" ca="1" si="1"/>
        <v>1013330.4852400415</v>
      </c>
      <c r="F70" s="431"/>
      <c r="G70" s="459">
        <f t="shared" si="10"/>
        <v>6</v>
      </c>
      <c r="H70" s="459">
        <v>63</v>
      </c>
      <c r="I70" s="444">
        <f t="shared" ca="1" si="5"/>
        <v>1984374.1821779115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8140.3781205563018</v>
      </c>
      <c r="L70" s="444">
        <f t="shared" ca="1" si="3"/>
        <v>1961831.1270540687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1013330.4852400415</v>
      </c>
      <c r="C71" s="447">
        <f t="shared" si="0"/>
        <v>94754.855757842233</v>
      </c>
      <c r="D71" s="447">
        <f t="shared" ca="1" si="9"/>
        <v>56970.493661701577</v>
      </c>
      <c r="E71" s="447">
        <f t="shared" ca="1" si="1"/>
        <v>975546.12314390088</v>
      </c>
      <c r="F71" s="431"/>
      <c r="G71" s="459">
        <f t="shared" si="10"/>
        <v>6</v>
      </c>
      <c r="H71" s="459">
        <v>64</v>
      </c>
      <c r="I71" s="444">
        <f t="shared" ca="1" si="5"/>
        <v>1961831.1270540687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8046.4487242069572</v>
      </c>
      <c r="L71" s="444">
        <f t="shared" ca="1" si="3"/>
        <v>1939194.1425338767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975546.12314390088</v>
      </c>
      <c r="C72" s="447">
        <f t="shared" si="0"/>
        <v>94754.855757842233</v>
      </c>
      <c r="D72" s="447">
        <f t="shared" ca="1" si="9"/>
        <v>56970.493661701577</v>
      </c>
      <c r="E72" s="447">
        <f t="shared" ca="1" si="1"/>
        <v>937761.76104776026</v>
      </c>
      <c r="F72" s="431"/>
      <c r="G72" s="459">
        <f t="shared" si="10"/>
        <v>6</v>
      </c>
      <c r="H72" s="459">
        <v>65</v>
      </c>
      <c r="I72" s="444">
        <f t="shared" ca="1" si="5"/>
        <v>1939194.1425338767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7952.1279553728236</v>
      </c>
      <c r="L72" s="444">
        <f t="shared" ca="1" si="3"/>
        <v>1916462.8372448506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937761.76104776026</v>
      </c>
      <c r="C73" s="447">
        <f t="shared" si="0"/>
        <v>94754.855757842233</v>
      </c>
      <c r="D73" s="447">
        <f t="shared" ca="1" si="9"/>
        <v>56970.493661701577</v>
      </c>
      <c r="E73" s="447">
        <f t="shared" ca="1" si="1"/>
        <v>899977.39895161963</v>
      </c>
      <c r="F73" s="431"/>
      <c r="G73" s="459">
        <f t="shared" si="10"/>
        <v>6</v>
      </c>
      <c r="H73" s="459">
        <v>66</v>
      </c>
      <c r="I73" s="444">
        <f t="shared" ca="1" si="5"/>
        <v>1916462.8372448506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7857.4141833352151</v>
      </c>
      <c r="L73" s="444">
        <f t="shared" ca="1" si="3"/>
        <v>1893636.8181837867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899977.39895161963</v>
      </c>
      <c r="C74" s="447">
        <f t="shared" si="0"/>
        <v>94754.855757842233</v>
      </c>
      <c r="D74" s="447">
        <f t="shared" ca="1" si="9"/>
        <v>56970.493661701577</v>
      </c>
      <c r="E74" s="447">
        <f t="shared" ca="1" si="1"/>
        <v>862193.036855479</v>
      </c>
      <c r="F74" s="431"/>
      <c r="G74" s="459">
        <f t="shared" si="10"/>
        <v>6</v>
      </c>
      <c r="H74" s="459">
        <v>67</v>
      </c>
      <c r="I74" s="444">
        <f t="shared" ca="1" si="5"/>
        <v>1893636.8181837867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7762.3057705807814</v>
      </c>
      <c r="L74" s="444">
        <f t="shared" ca="1" si="3"/>
        <v>1870715.6907099686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862193.036855479</v>
      </c>
      <c r="C75" s="447">
        <f t="shared" si="0"/>
        <v>94754.855757842233</v>
      </c>
      <c r="D75" s="447">
        <f t="shared" ca="1" si="9"/>
        <v>56970.493661701577</v>
      </c>
      <c r="E75" s="447">
        <f t="shared" ca="1" si="1"/>
        <v>824408.67475933838</v>
      </c>
      <c r="F75" s="431"/>
      <c r="G75" s="459">
        <f t="shared" si="10"/>
        <v>6</v>
      </c>
      <c r="H75" s="459">
        <v>68</v>
      </c>
      <c r="I75" s="444">
        <f t="shared" ca="1" si="5"/>
        <v>1870715.6907099686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7758.930638042284</v>
      </c>
      <c r="L75" s="444">
        <f t="shared" ca="1" si="3"/>
        <v>1869902.2837681908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824408.67475933838</v>
      </c>
      <c r="C76" s="447">
        <f t="shared" si="0"/>
        <v>94754.855757842233</v>
      </c>
      <c r="D76" s="447">
        <f t="shared" ca="1" si="9"/>
        <v>56970.493661701577</v>
      </c>
      <c r="E76" s="447">
        <f t="shared" ca="1" si="1"/>
        <v>786624.31266319775</v>
      </c>
      <c r="F76" s="431"/>
      <c r="G76" s="459">
        <f t="shared" si="10"/>
        <v>6</v>
      </c>
      <c r="H76" s="459">
        <v>69</v>
      </c>
      <c r="I76" s="444">
        <f t="shared" ca="1" si="5"/>
        <v>1869902.2837681908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7755.5414424515457</v>
      </c>
      <c r="L76" s="444">
        <f t="shared" ca="1" si="3"/>
        <v>1869085.4876308222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786624.31266319775</v>
      </c>
      <c r="C77" s="447">
        <f t="shared" si="0"/>
        <v>94754.855757842233</v>
      </c>
      <c r="D77" s="447">
        <f t="shared" ca="1" si="9"/>
        <v>56970.493661701577</v>
      </c>
      <c r="E77" s="447">
        <f t="shared" ca="1" si="1"/>
        <v>748839.95056705712</v>
      </c>
      <c r="F77" s="431"/>
      <c r="G77" s="459">
        <f t="shared" si="10"/>
        <v>6</v>
      </c>
      <c r="H77" s="459">
        <v>70</v>
      </c>
      <c r="I77" s="444">
        <f t="shared" ca="1" si="5"/>
        <v>1869085.4876308222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7752.1381252125093</v>
      </c>
      <c r="L77" s="444">
        <f t="shared" ca="1" si="3"/>
        <v>1868265.2881762146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748839.95056705712</v>
      </c>
      <c r="C78" s="447">
        <f t="shared" si="0"/>
        <v>94754.855757842233</v>
      </c>
      <c r="D78" s="447">
        <f t="shared" ca="1" si="9"/>
        <v>56970.493661701577</v>
      </c>
      <c r="E78" s="447">
        <f t="shared" ca="1" si="1"/>
        <v>711055.5884709165</v>
      </c>
      <c r="F78" s="431"/>
      <c r="G78" s="459">
        <f t="shared" si="10"/>
        <v>6</v>
      </c>
      <c r="H78" s="459">
        <v>71</v>
      </c>
      <c r="I78" s="444">
        <f t="shared" ca="1" si="5"/>
        <v>1868265.2881762146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7748.7206274849768</v>
      </c>
      <c r="L78" s="444">
        <f t="shared" ca="1" si="3"/>
        <v>1867441.6712238796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711055.5884709165</v>
      </c>
      <c r="C79" s="447">
        <f t="shared" si="0"/>
        <v>94754.855757842233</v>
      </c>
      <c r="D79" s="447">
        <f t="shared" ca="1" si="9"/>
        <v>56970.493661701577</v>
      </c>
      <c r="E79" s="447">
        <f t="shared" ca="1" si="1"/>
        <v>673271.22637477587</v>
      </c>
      <c r="F79" s="431"/>
      <c r="G79" s="459">
        <f t="shared" si="10"/>
        <v>6</v>
      </c>
      <c r="H79" s="459">
        <v>72</v>
      </c>
      <c r="I79" s="444">
        <f t="shared" ca="1" si="5"/>
        <v>1867441.6712238796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7745.2888901835804</v>
      </c>
      <c r="L79" s="444">
        <f t="shared" ca="1" si="3"/>
        <v>1866614.6225342432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673271.22637477587</v>
      </c>
      <c r="C80" s="447">
        <f t="shared" si="0"/>
        <v>94754.855757842233</v>
      </c>
      <c r="D80" s="447">
        <f t="shared" ca="1" si="9"/>
        <v>56970.493661701577</v>
      </c>
      <c r="E80" s="447">
        <f t="shared" ca="1" si="1"/>
        <v>635486.86427863524</v>
      </c>
      <c r="F80" s="431"/>
      <c r="G80" s="459">
        <f>G79+1</f>
        <v>7</v>
      </c>
      <c r="H80" s="459">
        <v>73</v>
      </c>
      <c r="I80" s="444">
        <f t="shared" ca="1" si="5"/>
        <v>1866614.6225342432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7741.8428539767629</v>
      </c>
      <c r="L80" s="444">
        <f t="shared" ca="1" si="3"/>
        <v>1865784.1278084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635486.86427863524</v>
      </c>
      <c r="C81" s="447">
        <f t="shared" si="0"/>
        <v>94754.855757842233</v>
      </c>
      <c r="D81" s="447">
        <f t="shared" ca="1" si="9"/>
        <v>56970.493661701577</v>
      </c>
      <c r="E81" s="447">
        <f t="shared" ca="1" si="1"/>
        <v>597702.50218249462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1865784.1278084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7738.38245928575</v>
      </c>
      <c r="L81" s="444">
        <f t="shared" ca="1" si="3"/>
        <v>1864950.1726878656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597702.50218249462</v>
      </c>
      <c r="C82" s="447">
        <f t="shared" si="0"/>
        <v>94754.855757842233</v>
      </c>
      <c r="D82" s="447">
        <f t="shared" ca="1" si="9"/>
        <v>56970.493661701577</v>
      </c>
      <c r="E82" s="447">
        <f t="shared" ca="1" si="1"/>
        <v>559918.14008635399</v>
      </c>
      <c r="F82" s="431"/>
      <c r="G82" s="459">
        <f t="shared" si="11"/>
        <v>7</v>
      </c>
      <c r="H82" s="459">
        <v>75</v>
      </c>
      <c r="I82" s="444">
        <f t="shared" ca="1" si="5"/>
        <v>1864950.1726878656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7734.9076462835219</v>
      </c>
      <c r="L82" s="444">
        <f t="shared" ca="1" si="3"/>
        <v>1864112.742754329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559918.14008635399</v>
      </c>
      <c r="C83" s="447">
        <f t="shared" si="0"/>
        <v>94754.855757842233</v>
      </c>
      <c r="D83" s="447">
        <f t="shared" ca="1" si="9"/>
        <v>56970.493661701577</v>
      </c>
      <c r="E83" s="447">
        <f t="shared" ca="1" si="1"/>
        <v>522133.7779902133</v>
      </c>
      <c r="F83" s="431"/>
      <c r="G83" s="459">
        <f t="shared" si="11"/>
        <v>7</v>
      </c>
      <c r="H83" s="459">
        <v>76</v>
      </c>
      <c r="I83" s="444">
        <f t="shared" ca="1" si="5"/>
        <v>1864112.742754329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7731.4183548937872</v>
      </c>
      <c r="L83" s="444">
        <f t="shared" ca="1" si="3"/>
        <v>1863271.8235294027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522133.7779902133</v>
      </c>
      <c r="C84" s="447">
        <f t="shared" si="0"/>
        <v>94754.855757842233</v>
      </c>
      <c r="D84" s="447">
        <f t="shared" ca="1" si="9"/>
        <v>56970.493661701577</v>
      </c>
      <c r="E84" s="447">
        <f t="shared" ca="1" si="1"/>
        <v>484349.41589407262</v>
      </c>
      <c r="F84" s="431"/>
      <c r="G84" s="459">
        <f t="shared" si="11"/>
        <v>7</v>
      </c>
      <c r="H84" s="459">
        <v>77</v>
      </c>
      <c r="I84" s="444">
        <f t="shared" ca="1" si="5"/>
        <v>1863271.8235294027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7727.9145247899278</v>
      </c>
      <c r="L84" s="444">
        <f t="shared" ca="1" si="3"/>
        <v>1862427.4004743726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484349.41589407262</v>
      </c>
      <c r="C85" s="447">
        <f t="shared" si="0"/>
        <v>94754.855757842233</v>
      </c>
      <c r="D85" s="447">
        <f t="shared" ca="1" si="9"/>
        <v>56970.493661701577</v>
      </c>
      <c r="E85" s="447">
        <f t="shared" ca="1" si="1"/>
        <v>446565.05379793193</v>
      </c>
      <c r="F85" s="431"/>
      <c r="G85" s="459">
        <f t="shared" si="11"/>
        <v>7</v>
      </c>
      <c r="H85" s="459">
        <v>78</v>
      </c>
      <c r="I85" s="444">
        <f t="shared" ca="1" si="5"/>
        <v>1862427.4004743726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7724.3960953939686</v>
      </c>
      <c r="L85" s="444">
        <f t="shared" ca="1" si="3"/>
        <v>1861579.4589899464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446565.05379793193</v>
      </c>
      <c r="C86" s="447">
        <f t="shared" si="0"/>
        <v>94754.855757842233</v>
      </c>
      <c r="D86" s="447">
        <f t="shared" ca="1" si="9"/>
        <v>56970.493661701577</v>
      </c>
      <c r="E86" s="447">
        <f t="shared" ca="1" si="1"/>
        <v>408780.69170179125</v>
      </c>
      <c r="F86" s="431"/>
      <c r="G86" s="459">
        <f t="shared" si="11"/>
        <v>7</v>
      </c>
      <c r="H86" s="459">
        <v>79</v>
      </c>
      <c r="I86" s="444">
        <f t="shared" ca="1" si="5"/>
        <v>1861579.4589899464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7720.8630058755252</v>
      </c>
      <c r="L86" s="444">
        <f t="shared" ca="1" si="3"/>
        <v>1860727.9844160019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408780.69170179125</v>
      </c>
      <c r="C87" s="447">
        <f t="shared" si="0"/>
        <v>94754.855757842233</v>
      </c>
      <c r="D87" s="447">
        <f t="shared" ca="1" si="9"/>
        <v>56970.493661701577</v>
      </c>
      <c r="E87" s="447">
        <f t="shared" ca="1" si="1"/>
        <v>370996.32960565056</v>
      </c>
      <c r="F87" s="431"/>
      <c r="G87" s="459">
        <f t="shared" si="11"/>
        <v>7</v>
      </c>
      <c r="H87" s="459">
        <v>80</v>
      </c>
      <c r="I87" s="444">
        <f t="shared" ca="1" si="5"/>
        <v>1860727.9844160019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7717.315195150758</v>
      </c>
      <c r="L87" s="444">
        <f t="shared" ca="1" si="3"/>
        <v>1859872.9620313325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370996.32960565056</v>
      </c>
      <c r="C88" s="447">
        <f t="shared" si="0"/>
        <v>94754.855757842233</v>
      </c>
      <c r="D88" s="447">
        <f t="shared" ca="1" si="9"/>
        <v>56970.493661701577</v>
      </c>
      <c r="E88" s="447">
        <f t="shared" ca="1" si="1"/>
        <v>333211.96750950988</v>
      </c>
      <c r="F88" s="431"/>
      <c r="G88" s="459">
        <f t="shared" si="11"/>
        <v>7</v>
      </c>
      <c r="H88" s="459">
        <v>81</v>
      </c>
      <c r="I88" s="444">
        <f t="shared" ca="1" si="5"/>
        <v>1859872.9620313325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7713.7526018813005</v>
      </c>
      <c r="L88" s="444">
        <f t="shared" ca="1" si="3"/>
        <v>1859014.3770533937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333211.96750950988</v>
      </c>
      <c r="C89" s="447">
        <f t="shared" si="0"/>
        <v>94754.855757842233</v>
      </c>
      <c r="D89" s="447">
        <f t="shared" ca="1" si="9"/>
        <v>56970.493661701577</v>
      </c>
      <c r="E89" s="447">
        <f t="shared" ca="1" si="1"/>
        <v>295427.60541336919</v>
      </c>
      <c r="F89" s="431"/>
      <c r="G89" s="459">
        <f t="shared" si="11"/>
        <v>7</v>
      </c>
      <c r="H89" s="459">
        <v>82</v>
      </c>
      <c r="I89" s="444">
        <f t="shared" ca="1" si="5"/>
        <v>1859014.3770533937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7710.175164473224</v>
      </c>
      <c r="L89" s="444">
        <f t="shared" ca="1" si="3"/>
        <v>1858152.2146380469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295427.60541336919</v>
      </c>
      <c r="C90" s="447">
        <f t="shared" si="0"/>
        <v>94754.855757842233</v>
      </c>
      <c r="D90" s="447">
        <f t="shared" ca="1" si="9"/>
        <v>56970.493661701577</v>
      </c>
      <c r="E90" s="447">
        <f t="shared" ca="1" si="1"/>
        <v>257643.24331722851</v>
      </c>
      <c r="F90" s="431"/>
      <c r="G90" s="459">
        <f t="shared" si="11"/>
        <v>7</v>
      </c>
      <c r="H90" s="459">
        <v>83</v>
      </c>
      <c r="I90" s="444">
        <f t="shared" ca="1" si="5"/>
        <v>1858152.2146380469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7706.5828210759464</v>
      </c>
      <c r="L90" s="444">
        <f t="shared" ca="1" si="3"/>
        <v>1857286.4598793029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257643.24331722851</v>
      </c>
      <c r="C91" s="447">
        <f t="shared" si="0"/>
        <v>94754.855757842233</v>
      </c>
      <c r="D91" s="447">
        <f t="shared" ca="1" si="9"/>
        <v>56970.493661701577</v>
      </c>
      <c r="E91" s="447">
        <f t="shared" ca="1" si="1"/>
        <v>219858.88122108782</v>
      </c>
      <c r="F91" s="431"/>
      <c r="G91" s="459">
        <f t="shared" si="11"/>
        <v>7</v>
      </c>
      <c r="H91" s="459">
        <v>84</v>
      </c>
      <c r="I91" s="444">
        <f t="shared" ca="1" si="5"/>
        <v>1857286.4598793029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7702.9755095811779</v>
      </c>
      <c r="L91" s="444">
        <f t="shared" ca="1" si="3"/>
        <v>1856417.097809064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219858.88122108782</v>
      </c>
      <c r="C92" s="447">
        <f t="shared" si="0"/>
        <v>94754.855757842233</v>
      </c>
      <c r="D92" s="447">
        <f t="shared" ca="1" si="9"/>
        <v>56970.493661701577</v>
      </c>
      <c r="E92" s="447">
        <f t="shared" ca="1" si="1"/>
        <v>182074.51912494717</v>
      </c>
      <c r="F92" s="431"/>
      <c r="G92" s="459">
        <f>G91+1</f>
        <v>8</v>
      </c>
      <c r="H92" s="459">
        <v>85</v>
      </c>
      <c r="I92" s="444">
        <f t="shared" ca="1" si="5"/>
        <v>1856417.097809064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7699.3531676218508</v>
      </c>
      <c r="L92" s="444">
        <f t="shared" ca="1" si="3"/>
        <v>1855544.1133968658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182074.51912494717</v>
      </c>
      <c r="C93" s="447">
        <f t="shared" si="0"/>
        <v>94754.855757842233</v>
      </c>
      <c r="D93" s="447">
        <f t="shared" ca="1" si="9"/>
        <v>56970.493661701577</v>
      </c>
      <c r="E93" s="447">
        <f t="shared" ca="1" si="1"/>
        <v>144290.15702880651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1855544.1133968658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7695.7157325710241</v>
      </c>
      <c r="L93" s="444">
        <f t="shared" ca="1" si="3"/>
        <v>1854667.4915496167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144290.15702880651</v>
      </c>
      <c r="C94" s="447">
        <f t="shared" si="0"/>
        <v>94754.855757842233</v>
      </c>
      <c r="D94" s="447">
        <f t="shared" ca="1" si="9"/>
        <v>56970.493661701577</v>
      </c>
      <c r="E94" s="447">
        <f t="shared" ca="1" si="1"/>
        <v>106505.79493266586</v>
      </c>
      <c r="F94" s="431"/>
      <c r="G94" s="459">
        <f t="shared" si="12"/>
        <v>8</v>
      </c>
      <c r="H94" s="459">
        <v>87</v>
      </c>
      <c r="I94" s="444">
        <f t="shared" ca="1" si="5"/>
        <v>1854667.4915496167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7692.0631415408188</v>
      </c>
      <c r="L94" s="444">
        <f t="shared" ca="1" si="3"/>
        <v>1853787.2171113375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106505.79493266586</v>
      </c>
      <c r="C95" s="447">
        <f t="shared" si="0"/>
        <v>94754.855757842233</v>
      </c>
      <c r="D95" s="447">
        <f t="shared" ca="1" si="9"/>
        <v>56970.493661701577</v>
      </c>
      <c r="E95" s="447">
        <f t="shared" ca="1" si="1"/>
        <v>68721.4328365252</v>
      </c>
      <c r="F95" s="431"/>
      <c r="G95" s="459">
        <f t="shared" si="12"/>
        <v>8</v>
      </c>
      <c r="H95" s="459">
        <v>88</v>
      </c>
      <c r="I95" s="444">
        <f t="shared" ca="1" si="5"/>
        <v>1853787.2171113375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7688.3953313813217</v>
      </c>
      <c r="L95" s="444">
        <f t="shared" ca="1" si="3"/>
        <v>1852903.2748628987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68721.4328365252</v>
      </c>
      <c r="C96" s="447">
        <f t="shared" si="0"/>
        <v>94754.855757842233</v>
      </c>
      <c r="D96" s="447">
        <f t="shared" ca="1" si="9"/>
        <v>56970.493661701577</v>
      </c>
      <c r="E96" s="447">
        <f t="shared" ca="1" si="1"/>
        <v>30937.070740384544</v>
      </c>
      <c r="F96" s="431"/>
      <c r="G96" s="459">
        <f t="shared" si="12"/>
        <v>8</v>
      </c>
      <c r="H96" s="459">
        <v>89</v>
      </c>
      <c r="I96" s="444">
        <f t="shared" ca="1" si="5"/>
        <v>1852903.2748628987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7684.7122386794945</v>
      </c>
      <c r="L96" s="444">
        <f t="shared" ca="1" si="3"/>
        <v>1852015.6495217581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30937.070740384544</v>
      </c>
      <c r="C97" s="447">
        <f t="shared" si="0"/>
        <v>94754.855757842233</v>
      </c>
      <c r="D97" s="447">
        <f t="shared" ca="1" si="9"/>
        <v>56970.493661701577</v>
      </c>
      <c r="E97" s="447">
        <f t="shared" ca="1" si="1"/>
        <v>-6847.2913557561114</v>
      </c>
      <c r="F97" s="431"/>
      <c r="G97" s="459">
        <f t="shared" si="12"/>
        <v>8</v>
      </c>
      <c r="H97" s="459">
        <v>90</v>
      </c>
      <c r="I97" s="444">
        <f t="shared" ca="1" si="5"/>
        <v>1852015.6495217581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7681.013799758075</v>
      </c>
      <c r="L97" s="444">
        <f t="shared" ca="1" si="3"/>
        <v>1851124.3257416962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-6847.2913557561114</v>
      </c>
      <c r="C98" s="447">
        <f t="shared" si="0"/>
        <v>94754.855757842233</v>
      </c>
      <c r="D98" s="447">
        <f t="shared" ca="1" si="9"/>
        <v>56970.493661701577</v>
      </c>
      <c r="E98" s="447">
        <f t="shared" ca="1" si="1"/>
        <v>-44631.653451896767</v>
      </c>
      <c r="F98" s="431"/>
      <c r="G98" s="459">
        <f t="shared" si="12"/>
        <v>8</v>
      </c>
      <c r="H98" s="459">
        <v>91</v>
      </c>
      <c r="I98" s="444">
        <f t="shared" ca="1" si="5"/>
        <v>1851124.3257416962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7677.2999506744836</v>
      </c>
      <c r="L98" s="444">
        <f t="shared" ca="1" si="3"/>
        <v>1850229.2881125505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-44631.653451896767</v>
      </c>
      <c r="C99" s="447">
        <f t="shared" si="0"/>
        <v>94754.855757842233</v>
      </c>
      <c r="D99" s="447">
        <f t="shared" ca="1" si="9"/>
        <v>56970.493661701577</v>
      </c>
      <c r="E99" s="447">
        <f t="shared" ca="1" si="1"/>
        <v>-82416.015548037409</v>
      </c>
      <c r="F99" s="431"/>
      <c r="G99" s="459">
        <f t="shared" si="12"/>
        <v>8</v>
      </c>
      <c r="H99" s="459">
        <v>92</v>
      </c>
      <c r="I99" s="444">
        <f t="shared" ca="1" si="5"/>
        <v>1850229.2881125505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7673.5706272197103</v>
      </c>
      <c r="L99" s="444">
        <f t="shared" ca="1" si="3"/>
        <v>1849330.5211599502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-82416.015548037409</v>
      </c>
      <c r="C100" s="447">
        <f t="shared" si="0"/>
        <v>94754.855757842233</v>
      </c>
      <c r="D100" s="447">
        <f t="shared" ca="1" si="9"/>
        <v>56970.493661701577</v>
      </c>
      <c r="E100" s="447">
        <f t="shared" ca="1" si="1"/>
        <v>-120200.37764417806</v>
      </c>
      <c r="F100" s="431"/>
      <c r="G100" s="459">
        <f t="shared" si="12"/>
        <v>8</v>
      </c>
      <c r="H100" s="459">
        <v>93</v>
      </c>
      <c r="I100" s="444">
        <f t="shared" ca="1" si="5"/>
        <v>1849330.5211599502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7669.8257649172083</v>
      </c>
      <c r="L100" s="444">
        <f t="shared" ca="1" si="3"/>
        <v>1848428.0093450474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-120200.37764417806</v>
      </c>
      <c r="C101" s="447">
        <f t="shared" si="0"/>
        <v>94754.855757842233</v>
      </c>
      <c r="D101" s="447">
        <f t="shared" ca="1" si="9"/>
        <v>56970.493661701577</v>
      </c>
      <c r="E101" s="447">
        <f t="shared" ca="1" si="1"/>
        <v>-157984.73974031874</v>
      </c>
      <c r="F101" s="431"/>
      <c r="G101" s="459">
        <f t="shared" si="12"/>
        <v>8</v>
      </c>
      <c r="H101" s="459">
        <v>94</v>
      </c>
      <c r="I101" s="444">
        <f t="shared" ca="1" si="5"/>
        <v>1848428.0093450474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7666.0652990217814</v>
      </c>
      <c r="L101" s="444">
        <f t="shared" ca="1" si="3"/>
        <v>1847521.7370642491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-157984.73974031874</v>
      </c>
      <c r="C102" s="447">
        <f t="shared" si="0"/>
        <v>94754.855757842233</v>
      </c>
      <c r="D102" s="447">
        <f t="shared" ca="1" si="9"/>
        <v>56970.493661701577</v>
      </c>
      <c r="E102" s="447">
        <f t="shared" ca="1" si="1"/>
        <v>-195769.10183645942</v>
      </c>
      <c r="F102" s="431"/>
      <c r="G102" s="459">
        <f t="shared" si="12"/>
        <v>8</v>
      </c>
      <c r="H102" s="459">
        <v>95</v>
      </c>
      <c r="I102" s="444">
        <f t="shared" ca="1" si="5"/>
        <v>1847521.7370642491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7662.2891645184545</v>
      </c>
      <c r="L102" s="444">
        <f t="shared" ca="1" si="3"/>
        <v>1846611.6886489475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-195769.10183645942</v>
      </c>
      <c r="C103" s="447">
        <f t="shared" si="0"/>
        <v>94754.855757842233</v>
      </c>
      <c r="D103" s="447">
        <f t="shared" ca="1" si="9"/>
        <v>56970.493661701577</v>
      </c>
      <c r="E103" s="447">
        <f t="shared" ca="1" si="1"/>
        <v>-233553.46393260011</v>
      </c>
      <c r="F103" s="431"/>
      <c r="G103" s="459">
        <f t="shared" si="12"/>
        <v>8</v>
      </c>
      <c r="H103" s="459">
        <v>96</v>
      </c>
      <c r="I103" s="444">
        <f t="shared" ca="1" si="5"/>
        <v>1846611.6886489475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7658.4972961213634</v>
      </c>
      <c r="L103" s="444">
        <f t="shared" ca="1" si="3"/>
        <v>1845697.8483652489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-233553.46393260011</v>
      </c>
      <c r="C104" s="447">
        <f t="shared" si="0"/>
        <v>71066.141818381671</v>
      </c>
      <c r="D104" s="447">
        <f t="shared" ca="1" si="9"/>
        <v>56970.493661701577</v>
      </c>
      <c r="E104" s="447">
        <f t="shared" ca="1" si="1"/>
        <v>-247649.11208928021</v>
      </c>
      <c r="F104" s="431"/>
      <c r="G104" s="459">
        <f>G103+1</f>
        <v>9</v>
      </c>
      <c r="H104" s="459">
        <v>97</v>
      </c>
      <c r="I104" s="444">
        <f t="shared" ca="1" si="5"/>
        <v>1845697.8483652489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7654.6896282726193</v>
      </c>
      <c r="L104" s="444">
        <f t="shared" ca="1" si="3"/>
        <v>1844780.2004137014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-247649.11208928021</v>
      </c>
      <c r="C105" s="447">
        <f t="shared" si="0"/>
        <v>0</v>
      </c>
      <c r="D105" s="447">
        <f t="shared" ca="1" si="9"/>
        <v>56970.493661701577</v>
      </c>
      <c r="E105" s="447">
        <f t="shared" ca="1" si="1"/>
        <v>-190678.61842757865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1844780.2004137014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7653.6831768078391</v>
      </c>
      <c r="L105" s="444">
        <f t="shared" ca="1" si="3"/>
        <v>1844537.645610689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-190678.61842757865</v>
      </c>
      <c r="C106" s="447">
        <f t="shared" si="0"/>
        <v>0</v>
      </c>
      <c r="D106" s="447">
        <f t="shared" ca="1" si="9"/>
        <v>56970.493661701577</v>
      </c>
      <c r="E106" s="447">
        <f t="shared" ca="1" si="1"/>
        <v>-133708.12476587709</v>
      </c>
      <c r="F106" s="431"/>
      <c r="G106" s="459">
        <f t="shared" si="13"/>
        <v>9</v>
      </c>
      <c r="H106" s="459">
        <v>99</v>
      </c>
      <c r="I106" s="444">
        <f t="shared" ca="1" si="5"/>
        <v>1844537.645610689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7652.672531795286</v>
      </c>
      <c r="L106" s="444">
        <f t="shared" ca="1" si="3"/>
        <v>1844294.0801626639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-133708.12476587709</v>
      </c>
      <c r="C107" s="447">
        <f t="shared" si="0"/>
        <v>0</v>
      </c>
      <c r="D107" s="447">
        <f t="shared" ca="1" si="9"/>
        <v>56970.493661701577</v>
      </c>
      <c r="E107" s="447">
        <f t="shared" ca="1" si="1"/>
        <v>-76737.631104175511</v>
      </c>
      <c r="F107" s="431"/>
      <c r="G107" s="459">
        <f t="shared" si="13"/>
        <v>9</v>
      </c>
      <c r="H107" s="459">
        <v>100</v>
      </c>
      <c r="I107" s="444">
        <f t="shared" ca="1" si="5"/>
        <v>1844294.0801626639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7651.6576757618495</v>
      </c>
      <c r="L107" s="444">
        <f t="shared" ca="1" si="3"/>
        <v>1844049.4998586057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-76737.631104175511</v>
      </c>
      <c r="C108" s="447">
        <f t="shared" si="0"/>
        <v>0</v>
      </c>
      <c r="D108" s="447">
        <f t="shared" ca="1" si="9"/>
        <v>56970.493661701577</v>
      </c>
      <c r="E108" s="447">
        <f t="shared" ca="1" si="1"/>
        <v>-19767.137442473933</v>
      </c>
      <c r="F108" s="431"/>
      <c r="G108" s="459">
        <f t="shared" si="13"/>
        <v>9</v>
      </c>
      <c r="H108" s="459">
        <v>101</v>
      </c>
      <c r="I108" s="444">
        <f t="shared" ca="1" si="5"/>
        <v>1844049.4998586057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7650.6385911616062</v>
      </c>
      <c r="L108" s="444">
        <f t="shared" ca="1" si="3"/>
        <v>1843803.9004699471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-19767.137442473933</v>
      </c>
      <c r="C109" s="447">
        <f t="shared" si="0"/>
        <v>0</v>
      </c>
      <c r="D109" s="447">
        <f t="shared" ca="1" si="9"/>
        <v>56970.493661701577</v>
      </c>
      <c r="E109" s="447">
        <f t="shared" ca="1" si="1"/>
        <v>37203.356219227644</v>
      </c>
      <c r="F109" s="431"/>
      <c r="G109" s="459">
        <f t="shared" si="13"/>
        <v>9</v>
      </c>
      <c r="H109" s="459">
        <v>102</v>
      </c>
      <c r="I109" s="444">
        <f t="shared" ca="1" si="5"/>
        <v>1843803.9004699471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7649.615260375529</v>
      </c>
      <c r="L109" s="444">
        <f t="shared" ca="1" si="3"/>
        <v>1843557.2777505023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37203.356219227644</v>
      </c>
      <c r="C110" s="447">
        <f t="shared" si="0"/>
        <v>0</v>
      </c>
      <c r="D110" s="447">
        <f t="shared" ca="1" si="9"/>
        <v>56970.493661701577</v>
      </c>
      <c r="E110" s="447">
        <f t="shared" ca="1" si="1"/>
        <v>94173.849880929221</v>
      </c>
      <c r="F110" s="431"/>
      <c r="G110" s="459">
        <f t="shared" si="13"/>
        <v>9</v>
      </c>
      <c r="H110" s="459">
        <v>103</v>
      </c>
      <c r="I110" s="444">
        <f t="shared" ca="1" si="5"/>
        <v>1843557.2777505023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7648.5876657111767</v>
      </c>
      <c r="L110" s="444">
        <f t="shared" ca="1" si="3"/>
        <v>1843309.6274363932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94173.849880929221</v>
      </c>
      <c r="C111" s="447">
        <f t="shared" si="0"/>
        <v>0</v>
      </c>
      <c r="D111" s="447">
        <f t="shared" ca="1" si="9"/>
        <v>56970.493661701577</v>
      </c>
      <c r="E111" s="447">
        <f t="shared" ca="1" si="1"/>
        <v>151144.34354263078</v>
      </c>
      <c r="F111" s="431"/>
      <c r="G111" s="459">
        <f t="shared" si="13"/>
        <v>9</v>
      </c>
      <c r="H111" s="459">
        <v>104</v>
      </c>
      <c r="I111" s="444">
        <f t="shared" ca="1" si="5"/>
        <v>1843309.6274363932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7647.5557894023868</v>
      </c>
      <c r="L111" s="444">
        <f t="shared" ca="1" si="3"/>
        <v>1843060.9452459754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151144.34354263078</v>
      </c>
      <c r="C112" s="447">
        <f t="shared" si="0"/>
        <v>0</v>
      </c>
      <c r="D112" s="447">
        <f t="shared" ca="1" si="9"/>
        <v>56970.493661701577</v>
      </c>
      <c r="E112" s="447">
        <f t="shared" ca="1" si="1"/>
        <v>208114.83720433235</v>
      </c>
      <c r="F112" s="431"/>
      <c r="G112" s="459">
        <f t="shared" si="13"/>
        <v>9</v>
      </c>
      <c r="H112" s="459">
        <v>105</v>
      </c>
      <c r="I112" s="444">
        <f t="shared" ca="1" si="5"/>
        <v>1843060.9452459754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7646.5196136089799</v>
      </c>
      <c r="L112" s="444">
        <f t="shared" ca="1" si="3"/>
        <v>1842811.2268797641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208114.83720433235</v>
      </c>
      <c r="C113" s="447">
        <f t="shared" si="0"/>
        <v>0</v>
      </c>
      <c r="D113" s="447">
        <f t="shared" ca="1" si="9"/>
        <v>56970.493661701577</v>
      </c>
      <c r="E113" s="447">
        <f t="shared" ca="1" si="1"/>
        <v>265085.33086603391</v>
      </c>
      <c r="F113" s="431"/>
      <c r="G113" s="459">
        <f t="shared" si="13"/>
        <v>9</v>
      </c>
      <c r="H113" s="459">
        <v>106</v>
      </c>
      <c r="I113" s="444">
        <f t="shared" ca="1" si="5"/>
        <v>1842811.2268797641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7645.479120416433</v>
      </c>
      <c r="L113" s="444">
        <f t="shared" ca="1" si="3"/>
        <v>1842560.4680203602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265085.33086603391</v>
      </c>
      <c r="C114" s="447">
        <f t="shared" si="0"/>
        <v>0</v>
      </c>
      <c r="D114" s="447">
        <f t="shared" ca="1" si="9"/>
        <v>56970.493661701577</v>
      </c>
      <c r="E114" s="447">
        <f t="shared" ca="1" si="1"/>
        <v>322055.82452773547</v>
      </c>
      <c r="F114" s="431"/>
      <c r="G114" s="459">
        <f t="shared" si="13"/>
        <v>9</v>
      </c>
      <c r="H114" s="459">
        <v>107</v>
      </c>
      <c r="I114" s="444">
        <f t="shared" ca="1" si="5"/>
        <v>1842560.4680203602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7644.4342918355833</v>
      </c>
      <c r="L114" s="444">
        <f t="shared" ca="1" si="3"/>
        <v>1842308.6643323756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322055.82452773547</v>
      </c>
      <c r="C115" s="447">
        <f t="shared" si="0"/>
        <v>0</v>
      </c>
      <c r="D115" s="447">
        <f t="shared" ca="1" si="9"/>
        <v>56970.493661701577</v>
      </c>
      <c r="E115" s="447">
        <f t="shared" ca="1" si="1"/>
        <v>379026.31818943704</v>
      </c>
      <c r="F115" s="431"/>
      <c r="G115" s="459">
        <f t="shared" si="13"/>
        <v>9</v>
      </c>
      <c r="H115" s="459">
        <v>108</v>
      </c>
      <c r="I115" s="444">
        <f t="shared" ca="1" si="5"/>
        <v>1842308.6643323756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7643.3851098023142</v>
      </c>
      <c r="L115" s="444">
        <f t="shared" ca="1" si="3"/>
        <v>1842055.8114623576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379026.31818943704</v>
      </c>
      <c r="C116" s="447">
        <f t="shared" si="0"/>
        <v>0</v>
      </c>
      <c r="D116" s="447">
        <f t="shared" ca="1" si="9"/>
        <v>56970.493661701577</v>
      </c>
      <c r="E116" s="447">
        <f t="shared" ca="1" si="1"/>
        <v>435996.8118511386</v>
      </c>
      <c r="F116" s="431"/>
      <c r="G116" s="459">
        <f>G115+1</f>
        <v>10</v>
      </c>
      <c r="H116" s="459">
        <v>109</v>
      </c>
      <c r="I116" s="444">
        <f t="shared" ca="1" si="5"/>
        <v>1842055.8114623576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7642.3315561772379</v>
      </c>
      <c r="L116" s="444">
        <f t="shared" ca="1" si="3"/>
        <v>1841801.9050387146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435996.8118511386</v>
      </c>
      <c r="C117" s="447">
        <f t="shared" si="0"/>
        <v>0</v>
      </c>
      <c r="D117" s="447">
        <f t="shared" ca="1" si="9"/>
        <v>56970.493661701577</v>
      </c>
      <c r="E117" s="447">
        <f t="shared" ca="1" si="1"/>
        <v>492967.30551284016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1841801.9050387146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7641.2736127453936</v>
      </c>
      <c r="L117" s="444">
        <f t="shared" ca="1" si="3"/>
        <v>1841546.9406716397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492967.30551284016</v>
      </c>
      <c r="C118" s="447">
        <f t="shared" si="0"/>
        <v>0</v>
      </c>
      <c r="D118" s="447">
        <f t="shared" ca="1" si="9"/>
        <v>56970.493661701577</v>
      </c>
      <c r="E118" s="447">
        <f t="shared" ca="1" si="1"/>
        <v>549937.79917454172</v>
      </c>
      <c r="F118" s="431"/>
      <c r="G118" s="459">
        <f t="shared" si="14"/>
        <v>10</v>
      </c>
      <c r="H118" s="459">
        <v>111</v>
      </c>
      <c r="I118" s="444">
        <f t="shared" ca="1" si="5"/>
        <v>1841546.9406716397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7640.2112612159135</v>
      </c>
      <c r="L118" s="444">
        <f t="shared" ca="1" si="3"/>
        <v>1841290.9139530354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549937.79917454172</v>
      </c>
      <c r="C119" s="447">
        <f t="shared" si="0"/>
        <v>0</v>
      </c>
      <c r="D119" s="447">
        <f t="shared" ca="1" si="9"/>
        <v>56970.493661701577</v>
      </c>
      <c r="E119" s="447">
        <f t="shared" ca="1" si="1"/>
        <v>606908.29283624329</v>
      </c>
      <c r="F119" s="431"/>
      <c r="G119" s="459">
        <f t="shared" si="14"/>
        <v>10</v>
      </c>
      <c r="H119" s="459">
        <v>112</v>
      </c>
      <c r="I119" s="444">
        <f t="shared" ca="1" si="5"/>
        <v>1841290.9139530354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7639.1444832217294</v>
      </c>
      <c r="L119" s="444">
        <f t="shared" ca="1" si="3"/>
        <v>1841033.8204564368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606908.29283624329</v>
      </c>
      <c r="C120" s="447">
        <f t="shared" si="0"/>
        <v>0</v>
      </c>
      <c r="D120" s="447">
        <f t="shared" ca="1" si="9"/>
        <v>56970.493661701577</v>
      </c>
      <c r="E120" s="447">
        <f t="shared" ca="1" si="1"/>
        <v>663878.78649794485</v>
      </c>
      <c r="F120" s="431"/>
      <c r="G120" s="459">
        <f t="shared" si="14"/>
        <v>10</v>
      </c>
      <c r="H120" s="459">
        <v>113</v>
      </c>
      <c r="I120" s="444">
        <f t="shared" ca="1" si="5"/>
        <v>1841033.8204564368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7638.0732603192364</v>
      </c>
      <c r="L120" s="444">
        <f t="shared" ca="1" si="3"/>
        <v>1840775.6557369358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663878.78649794485</v>
      </c>
      <c r="C121" s="447">
        <f t="shared" si="0"/>
        <v>0</v>
      </c>
      <c r="D121" s="447">
        <f t="shared" ca="1" si="9"/>
        <v>56970.493661701577</v>
      </c>
      <c r="E121" s="447">
        <f t="shared" ca="1" si="1"/>
        <v>720849.28015964641</v>
      </c>
      <c r="F121" s="431"/>
      <c r="G121" s="459">
        <f t="shared" si="14"/>
        <v>10</v>
      </c>
      <c r="H121" s="459">
        <v>114</v>
      </c>
      <c r="I121" s="444">
        <f t="shared" ca="1" si="5"/>
        <v>1840775.6557369358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7636.9975739879801</v>
      </c>
      <c r="L121" s="444">
        <f t="shared" ca="1" si="3"/>
        <v>1840516.4153311036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720849.28015964641</v>
      </c>
      <c r="C122" s="447">
        <f t="shared" si="0"/>
        <v>0</v>
      </c>
      <c r="D122" s="447">
        <f t="shared" ca="1" si="9"/>
        <v>56970.493661701577</v>
      </c>
      <c r="E122" s="447">
        <f t="shared" ca="1" si="1"/>
        <v>777819.77382134798</v>
      </c>
      <c r="F122" s="431"/>
      <c r="G122" s="459">
        <f t="shared" si="14"/>
        <v>10</v>
      </c>
      <c r="H122" s="459">
        <v>115</v>
      </c>
      <c r="I122" s="444">
        <f t="shared" ca="1" si="5"/>
        <v>1840516.4153311036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7635.9174056303482</v>
      </c>
      <c r="L122" s="444">
        <f t="shared" ca="1" si="3"/>
        <v>1840256.0947569138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777819.77382134798</v>
      </c>
      <c r="C123" s="447">
        <f t="shared" si="0"/>
        <v>0</v>
      </c>
      <c r="D123" s="447">
        <f t="shared" ca="1" si="9"/>
        <v>56970.493661701577</v>
      </c>
      <c r="E123" s="447">
        <f t="shared" ca="1" si="1"/>
        <v>834790.26748304954</v>
      </c>
      <c r="F123" s="431"/>
      <c r="G123" s="459">
        <f t="shared" si="14"/>
        <v>10</v>
      </c>
      <c r="H123" s="459">
        <v>116</v>
      </c>
      <c r="I123" s="444">
        <f t="shared" ca="1" si="5"/>
        <v>1840256.0947569138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7634.832736571223</v>
      </c>
      <c r="L123" s="444">
        <f t="shared" ca="1" si="3"/>
        <v>1839994.6895136649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834790.26748304954</v>
      </c>
      <c r="C124" s="447">
        <f t="shared" si="0"/>
        <v>0</v>
      </c>
      <c r="D124" s="447">
        <f t="shared" ca="1" si="9"/>
        <v>56970.493661701577</v>
      </c>
      <c r="E124" s="447">
        <f t="shared" ca="1" si="1"/>
        <v>891760.7611447511</v>
      </c>
      <c r="F124" s="431"/>
      <c r="G124" s="459">
        <f t="shared" si="14"/>
        <v>10</v>
      </c>
      <c r="H124" s="459">
        <v>117</v>
      </c>
      <c r="I124" s="444">
        <f t="shared" ca="1" si="5"/>
        <v>1839994.6895136649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7633.743548057686</v>
      </c>
      <c r="L124" s="444">
        <f t="shared" ca="1" si="3"/>
        <v>1839732.1950819024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891760.7611447511</v>
      </c>
      <c r="C125" s="447">
        <f t="shared" si="0"/>
        <v>0</v>
      </c>
      <c r="D125" s="447">
        <f t="shared" ca="1" si="9"/>
        <v>56970.493661701577</v>
      </c>
      <c r="E125" s="447">
        <f t="shared" ca="1" si="1"/>
        <v>948731.25480645266</v>
      </c>
      <c r="F125" s="431"/>
      <c r="G125" s="459">
        <f t="shared" si="14"/>
        <v>10</v>
      </c>
      <c r="H125" s="459">
        <v>118</v>
      </c>
      <c r="I125" s="444">
        <f t="shared" ca="1" si="5"/>
        <v>1839732.1950819024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7632.6498212586748</v>
      </c>
      <c r="L125" s="444">
        <f t="shared" ca="1" si="3"/>
        <v>1839468.6069233408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948731.25480645266</v>
      </c>
      <c r="C126" s="447">
        <f t="shared" si="0"/>
        <v>0</v>
      </c>
      <c r="D126" s="447">
        <f t="shared" ca="1" si="9"/>
        <v>56970.493661701577</v>
      </c>
      <c r="E126" s="447">
        <f t="shared" ca="1" si="1"/>
        <v>1005701.7484681542</v>
      </c>
      <c r="F126" s="431"/>
      <c r="G126" s="459">
        <f t="shared" si="14"/>
        <v>10</v>
      </c>
      <c r="H126" s="459">
        <v>119</v>
      </c>
      <c r="I126" s="444">
        <f t="shared" ca="1" si="5"/>
        <v>1839468.6069233408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7631.5515372646687</v>
      </c>
      <c r="L126" s="444">
        <f t="shared" ca="1" si="3"/>
        <v>1839203.9204807852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1005701.7484681542</v>
      </c>
      <c r="C127" s="447">
        <f t="shared" si="0"/>
        <v>0</v>
      </c>
      <c r="D127" s="447">
        <f t="shared" ca="1" si="9"/>
        <v>56970.493661701577</v>
      </c>
      <c r="E127" s="447">
        <f t="shared" ca="1" si="1"/>
        <v>1062672.2421298558</v>
      </c>
      <c r="F127" s="431"/>
      <c r="G127" s="459">
        <f t="shared" si="14"/>
        <v>10</v>
      </c>
      <c r="H127" s="459">
        <v>120</v>
      </c>
      <c r="I127" s="444">
        <f t="shared" ca="1" si="5"/>
        <v>1839203.9204807852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7630.4486770873527</v>
      </c>
      <c r="L127" s="444">
        <f t="shared" ca="1" si="3"/>
        <v>1838938.1311780524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1062672.2421298558</v>
      </c>
      <c r="C128" s="447">
        <f t="shared" si="0"/>
        <v>0</v>
      </c>
      <c r="D128" s="447">
        <f t="shared" ca="1" si="9"/>
        <v>56970.493661701577</v>
      </c>
      <c r="E128" s="447">
        <f t="shared" ca="1" si="1"/>
        <v>1119642.7357915575</v>
      </c>
      <c r="F128" s="431"/>
      <c r="G128" s="459">
        <f>G127+1</f>
        <v>11</v>
      </c>
      <c r="H128" s="459">
        <v>121</v>
      </c>
      <c r="I128" s="444">
        <f t="shared" ca="1" si="5"/>
        <v>1838938.1311780524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7629.3412216593015</v>
      </c>
      <c r="L128" s="444">
        <f t="shared" ca="1" si="3"/>
        <v>1838671.2344198914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1119642.7357915575</v>
      </c>
      <c r="C129" s="447">
        <f t="shared" si="0"/>
        <v>0</v>
      </c>
      <c r="D129" s="447">
        <f t="shared" ca="1" si="9"/>
        <v>56970.493661701577</v>
      </c>
      <c r="E129" s="447">
        <f t="shared" ca="1" si="1"/>
        <v>1176613.2294532591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1838671.2344198914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7628.2291518336297</v>
      </c>
      <c r="L129" s="444">
        <f t="shared" ca="1" si="3"/>
        <v>1838403.2255919047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1176613.2294532591</v>
      </c>
      <c r="C130" s="447">
        <f t="shared" si="0"/>
        <v>0</v>
      </c>
      <c r="D130" s="447">
        <f t="shared" ca="1" si="9"/>
        <v>56970.493661701577</v>
      </c>
      <c r="E130" s="447">
        <f t="shared" ca="1" si="1"/>
        <v>1233583.7231149608</v>
      </c>
      <c r="F130" s="431"/>
      <c r="G130" s="459">
        <f t="shared" si="15"/>
        <v>11</v>
      </c>
      <c r="H130" s="459">
        <v>123</v>
      </c>
      <c r="I130" s="444">
        <f t="shared" ca="1" si="5"/>
        <v>1838403.2255919047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7627.1124483836857</v>
      </c>
      <c r="L130" s="444">
        <f t="shared" ca="1" si="3"/>
        <v>1838134.1000604681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1233583.7231149608</v>
      </c>
      <c r="C131" s="447">
        <f t="shared" si="0"/>
        <v>0</v>
      </c>
      <c r="D131" s="447">
        <f t="shared" ca="1" si="9"/>
        <v>56970.493661701577</v>
      </c>
      <c r="E131" s="447">
        <f t="shared" ca="1" si="1"/>
        <v>1290554.2167766625</v>
      </c>
      <c r="F131" s="431"/>
      <c r="G131" s="459">
        <f t="shared" si="15"/>
        <v>11</v>
      </c>
      <c r="H131" s="459">
        <v>124</v>
      </c>
      <c r="I131" s="444">
        <f t="shared" ca="1" si="5"/>
        <v>1838134.1000604681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7625.9910920026996</v>
      </c>
      <c r="L131" s="444">
        <f t="shared" ca="1" si="3"/>
        <v>1837863.8531726506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1290554.2167766625</v>
      </c>
      <c r="C132" s="447">
        <f t="shared" si="0"/>
        <v>0</v>
      </c>
      <c r="D132" s="447">
        <f t="shared" ca="1" si="9"/>
        <v>56970.493661701577</v>
      </c>
      <c r="E132" s="447">
        <f t="shared" ca="1" si="1"/>
        <v>1347524.7104383642</v>
      </c>
      <c r="F132" s="431"/>
      <c r="G132" s="459">
        <f t="shared" si="15"/>
        <v>11</v>
      </c>
      <c r="H132" s="459">
        <v>125</v>
      </c>
      <c r="I132" s="444">
        <f t="shared" ca="1" si="5"/>
        <v>1837863.8531726506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7624.8650633034595</v>
      </c>
      <c r="L132" s="444">
        <f t="shared" ca="1" si="3"/>
        <v>1837592.4802561337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1347524.7104383642</v>
      </c>
      <c r="C133" s="447">
        <f t="shared" si="0"/>
        <v>0</v>
      </c>
      <c r="D133" s="447">
        <f t="shared" ca="1" si="9"/>
        <v>56970.493661701577</v>
      </c>
      <c r="E133" s="447">
        <f t="shared" ca="1" si="1"/>
        <v>1404495.2041000659</v>
      </c>
      <c r="F133" s="431"/>
      <c r="G133" s="459">
        <f t="shared" si="15"/>
        <v>11</v>
      </c>
      <c r="H133" s="459">
        <v>126</v>
      </c>
      <c r="I133" s="444">
        <f t="shared" ca="1" si="5"/>
        <v>1837592.4802561337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7623.7343428179729</v>
      </c>
      <c r="L133" s="444">
        <f t="shared" ca="1" si="3"/>
        <v>1837319.9766191314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1404495.2041000659</v>
      </c>
      <c r="C134" s="447">
        <f t="shared" si="0"/>
        <v>0</v>
      </c>
      <c r="D134" s="447">
        <f t="shared" ca="1" si="9"/>
        <v>56970.493661701577</v>
      </c>
      <c r="E134" s="447">
        <f t="shared" ca="1" si="1"/>
        <v>1461465.6977617675</v>
      </c>
      <c r="F134" s="431"/>
      <c r="G134" s="459">
        <f t="shared" si="15"/>
        <v>11</v>
      </c>
      <c r="H134" s="459">
        <v>127</v>
      </c>
      <c r="I134" s="444">
        <f t="shared" ca="1" si="5"/>
        <v>1837319.9766191314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7622.5989109971297</v>
      </c>
      <c r="L134" s="444">
        <f t="shared" ca="1" si="3"/>
        <v>1837046.3375503083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1461465.6977617675</v>
      </c>
      <c r="C135" s="447">
        <f t="shared" si="0"/>
        <v>0</v>
      </c>
      <c r="D135" s="447">
        <f t="shared" ca="1" si="9"/>
        <v>56970.493661701577</v>
      </c>
      <c r="E135" s="447">
        <f t="shared" ca="1" si="1"/>
        <v>1518436.1914234692</v>
      </c>
      <c r="F135" s="431"/>
      <c r="G135" s="459">
        <f t="shared" si="15"/>
        <v>11</v>
      </c>
      <c r="H135" s="459">
        <v>128</v>
      </c>
      <c r="I135" s="444">
        <f t="shared" ca="1" si="5"/>
        <v>1837046.3375503083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7621.458748210368</v>
      </c>
      <c r="L135" s="444">
        <f t="shared" ca="1" si="3"/>
        <v>1836771.5583186985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1518436.1914234692</v>
      </c>
      <c r="C136" s="447">
        <f t="shared" si="0"/>
        <v>0</v>
      </c>
      <c r="D136" s="447">
        <f t="shared" ca="1" si="9"/>
        <v>56970.493661701577</v>
      </c>
      <c r="E136" s="447">
        <f t="shared" ca="1" si="1"/>
        <v>1575406.6850851709</v>
      </c>
      <c r="F136" s="431"/>
      <c r="G136" s="459">
        <f t="shared" si="15"/>
        <v>11</v>
      </c>
      <c r="H136" s="459">
        <v>129</v>
      </c>
      <c r="I136" s="444">
        <f t="shared" ca="1" si="5"/>
        <v>1836771.5583186985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7620.3138347453269</v>
      </c>
      <c r="L136" s="444">
        <f t="shared" ca="1" si="3"/>
        <v>1836495.6341736238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1836495.6341736238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7619.1641508075154</v>
      </c>
      <c r="L137" s="444">
        <f t="shared" ca="1" si="3"/>
        <v>1836218.5603446111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1836218.5603446111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7618.0096765199614</v>
      </c>
      <c r="L138" s="444">
        <f t="shared" ca="1" si="3"/>
        <v>1835940.3320413108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1835940.3320413108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7616.8503919228788</v>
      </c>
      <c r="L139" s="444">
        <f t="shared" ca="1" si="3"/>
        <v>1835660.9444534136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1835660.9444534136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7615.6862769733052</v>
      </c>
      <c r="L140" s="444">
        <f t="shared" ca="1" si="3"/>
        <v>1835380.3927505666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1835380.3927505666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7614.5173115447751</v>
      </c>
      <c r="L141" s="444">
        <f t="shared" ca="1" si="3"/>
        <v>1835098.6720822912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1835098.6720822912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7613.343475426961</v>
      </c>
      <c r="L142" s="444">
        <f t="shared" ca="1" si="3"/>
        <v>1834815.777577898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1834815.777577898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7612.1647483253228</v>
      </c>
      <c r="L143" s="444">
        <f t="shared" ca="1" si="3"/>
        <v>1834531.704346403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1834531.704346403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7610.9811098607606</v>
      </c>
      <c r="L144" s="444">
        <f t="shared" ca="1" si="3"/>
        <v>1834246.4474764436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1834246.4474764436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7609.7925395692646</v>
      </c>
      <c r="L145" s="444">
        <f t="shared" ca="1" si="3"/>
        <v>1833960.0020361927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1833960.0020361927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7608.5990169015522</v>
      </c>
      <c r="L146" s="444">
        <f t="shared" ca="1" si="3"/>
        <v>1833672.363073274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1833672.363073274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7607.4005212227248</v>
      </c>
      <c r="L147" s="444">
        <f t="shared" ca="1" si="3"/>
        <v>1833383.5256146765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1833383.5256146765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7606.1970318119011</v>
      </c>
      <c r="L148" s="444">
        <f t="shared" ca="1" si="3"/>
        <v>1833093.4846666681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1833093.4846666681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7604.9885278618658</v>
      </c>
      <c r="L149" s="444">
        <f t="shared" ca="1" si="3"/>
        <v>1832802.2352147098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1832802.2352147098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7603.7749884787063</v>
      </c>
      <c r="L150" s="444">
        <f t="shared" ca="1" si="3"/>
        <v>1832509.7722233683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1832509.7722233683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7602.5563926814502</v>
      </c>
      <c r="L151" s="444">
        <f t="shared" ca="1" si="3"/>
        <v>1832216.0906362296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1832216.0906362296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7601.3327194017056</v>
      </c>
      <c r="L152" s="444">
        <f t="shared" ca="1" si="3"/>
        <v>1831921.1853758111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1831921.1853758111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7600.1039474832951</v>
      </c>
      <c r="L153" s="444">
        <f t="shared" ca="1" si="3"/>
        <v>1831625.0513434741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1831625.0513434741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7598.8700556818912</v>
      </c>
      <c r="L154" s="444">
        <f t="shared" ca="1" si="3"/>
        <v>1831327.6834193356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1831327.6834193356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7597.6310226646483</v>
      </c>
      <c r="L155" s="444">
        <f t="shared" ca="1" si="3"/>
        <v>1831029.0764621801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1831029.0764621801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7596.3868270098337</v>
      </c>
      <c r="L156" s="444">
        <f t="shared" ca="1" si="3"/>
        <v>1830729.2253093696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1830729.2253093696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7595.1374472064554</v>
      </c>
      <c r="L157" s="444">
        <f t="shared" ca="1" si="3"/>
        <v>1830428.1247767559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1830428.1247767559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7593.8828616538976</v>
      </c>
      <c r="L158" s="444">
        <f t="shared" ca="1" si="3"/>
        <v>1830125.7696585895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1830125.7696585895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7592.6230486615386</v>
      </c>
      <c r="L159" s="444">
        <f t="shared" ca="1" si="3"/>
        <v>1829822.1547274308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1829822.1547274308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7591.3579864483781</v>
      </c>
      <c r="L160" s="444">
        <f t="shared" ca="1" si="3"/>
        <v>1829517.2747340589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1829517.2747340589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7590.087653142662</v>
      </c>
      <c r="L161" s="444">
        <f t="shared" ca="1" si="3"/>
        <v>1829211.1244073813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1829211.1244073813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7588.8120267815057</v>
      </c>
      <c r="L162" s="444">
        <f t="shared" ca="1" si="3"/>
        <v>1828903.6984543425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1828903.6984543425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7587.5310853105093</v>
      </c>
      <c r="L163" s="444">
        <f t="shared" ca="1" si="3"/>
        <v>1828594.9915598328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1828594.9915598328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7586.2448065833869</v>
      </c>
      <c r="L164" s="444">
        <f t="shared" ca="1" si="3"/>
        <v>1828284.9983865959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1828284.9983865959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7584.9531683615651</v>
      </c>
      <c r="L165" s="444">
        <f t="shared" ca="1" si="3"/>
        <v>1827973.7135751373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1827973.7135751373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7583.6561483138221</v>
      </c>
      <c r="L166" s="444">
        <f t="shared" ca="1" si="3"/>
        <v>1827661.1317436309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1827661.1317436309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7582.3537240158785</v>
      </c>
      <c r="L167" s="444">
        <f t="shared" ca="1" si="3"/>
        <v>1827347.2474878265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1827347.2474878265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7581.0458729500251</v>
      </c>
      <c r="L168" s="444">
        <f t="shared" ca="1" si="3"/>
        <v>1827032.0553809563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1827032.0553809563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7579.7325725047331</v>
      </c>
      <c r="L169" s="444">
        <f t="shared" ca="1" si="3"/>
        <v>1826715.5499736408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1826715.5499736408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7578.4137999742525</v>
      </c>
      <c r="L170" s="444">
        <f t="shared" ca="1" si="3"/>
        <v>1826397.7257937947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1826397.7257937947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7577.089532558226</v>
      </c>
      <c r="L171" s="444">
        <f t="shared" ca="1" si="3"/>
        <v>1826078.5773465328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1826078.5773465328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7575.7597473613023</v>
      </c>
      <c r="L172" s="444">
        <f t="shared" ca="1" si="3"/>
        <v>1825758.0991140739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1825758.0991140739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7574.4244213927232</v>
      </c>
      <c r="L173" s="444">
        <f t="shared" ca="1" si="3"/>
        <v>1825436.2855556463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1825436.2855556463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7573.0835315659415</v>
      </c>
      <c r="L174" s="444">
        <f t="shared" ca="1" si="3"/>
        <v>1825113.131107392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1825113.131107392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7571.7370546982165</v>
      </c>
      <c r="L175" s="444">
        <f t="shared" ca="1" si="3"/>
        <v>1824788.63018227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1824788.63018227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7570.3849675102074</v>
      </c>
      <c r="L176" s="444">
        <f t="shared" ca="1" si="3"/>
        <v>1824462.7771699599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1824462.7771699599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7569.0272466255819</v>
      </c>
      <c r="L177" s="444">
        <f t="shared" ca="1" si="3"/>
        <v>1824135.5664367652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1824135.5664367652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7567.663868570603</v>
      </c>
      <c r="L178" s="444">
        <f t="shared" ca="1" si="3"/>
        <v>1823806.9923255157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1823806.9923255157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7566.2948097737308</v>
      </c>
      <c r="L179" s="444">
        <f t="shared" ca="1" si="3"/>
        <v>1823477.0491554693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1823477.0491554693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7564.9200465652029</v>
      </c>
      <c r="L180" s="444">
        <f t="shared" ca="1" si="3"/>
        <v>1823145.7312222142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1823145.7312222142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7563.5395551766414</v>
      </c>
      <c r="L181" s="444">
        <f t="shared" ca="1" si="3"/>
        <v>1822813.0327975706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1822813.0327975706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7562.1533117406261</v>
      </c>
      <c r="L182" s="444">
        <f t="shared" ca="1" si="3"/>
        <v>1822478.9481294909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1822478.9481294909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7560.7612922902945</v>
      </c>
      <c r="L183" s="444">
        <f t="shared" ca="1" si="3"/>
        <v>1822143.4714419611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1822143.4714419611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7559.3634727589197</v>
      </c>
      <c r="L184" s="444">
        <f t="shared" ca="1" si="3"/>
        <v>1821806.5969348999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1821806.5969348999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7557.9598289794985</v>
      </c>
      <c r="L185" s="444">
        <f t="shared" ca="1" si="3"/>
        <v>1821468.3187840593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1821468.3187840593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7556.5503366843286</v>
      </c>
      <c r="L186" s="444">
        <f t="shared" ca="1" si="3"/>
        <v>1821128.6311409234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1821128.6311409234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7555.1349715045963</v>
      </c>
      <c r="L187" s="444">
        <f t="shared" ca="1" si="3"/>
        <v>1820787.5281326077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1820787.5281326077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7553.7137089699463</v>
      </c>
      <c r="L188" s="444">
        <f t="shared" ca="1" si="3"/>
        <v>1820445.0038617575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1820445.0038617575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7552.286524508072</v>
      </c>
      <c r="L189" s="444">
        <f t="shared" ca="1" si="3"/>
        <v>1820101.0524064454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1820101.0524064454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7550.8533934442703</v>
      </c>
      <c r="L190" s="444">
        <f t="shared" ca="1" si="3"/>
        <v>1819755.6678200695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1819755.6678200695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7549.4142910010378</v>
      </c>
      <c r="L191" s="444">
        <f t="shared" ca="1" si="3"/>
        <v>1819408.8441312502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1819408.8441312502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7547.9691922976244</v>
      </c>
      <c r="L192" s="444">
        <f t="shared" ca="1" si="3"/>
        <v>1819060.5753437276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1819060.5753437276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7546.5180723496151</v>
      </c>
      <c r="L193" s="444">
        <f t="shared" ca="1" si="3"/>
        <v>1818710.8554362571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1818710.8554362571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7545.0609060684874</v>
      </c>
      <c r="L194" s="444">
        <f t="shared" ca="1" si="3"/>
        <v>1818359.6783625053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1818359.6783625053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7543.5976682611872</v>
      </c>
      <c r="L195" s="444">
        <f t="shared" ca="1" si="3"/>
        <v>1818007.0380509463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1818007.0380509463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7542.128333629692</v>
      </c>
      <c r="L196" s="444">
        <f t="shared" ca="1" si="3"/>
        <v>1817652.9284047559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1817652.9284047559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7540.6528767705659</v>
      </c>
      <c r="L197" s="444">
        <f t="shared" ca="1" si="3"/>
        <v>1817297.3433017062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1817297.3433017062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7539.1712721745253</v>
      </c>
      <c r="L198" s="444">
        <f t="shared" ca="1" si="3"/>
        <v>1816940.2765940605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1816940.2765940605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7537.683494226002</v>
      </c>
      <c r="L199" s="444">
        <f t="shared" ca="1" si="3"/>
        <v>1816581.7221084663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1816581.7221084663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7536.1895172026916</v>
      </c>
      <c r="L200" s="444">
        <f t="shared" ca="1" si="3"/>
        <v>1816221.6736458489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1816221.6736458489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7534.689315275119</v>
      </c>
      <c r="L201" s="444">
        <f t="shared" ca="1" si="3"/>
        <v>1815860.1249813037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1815860.1249813037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7533.1828625061798</v>
      </c>
      <c r="L202" s="444">
        <f t="shared" ca="1" si="3"/>
        <v>1815497.0698639897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1815497.0698639897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7531.6701328507061</v>
      </c>
      <c r="L203" s="444">
        <f t="shared" ca="1" si="3"/>
        <v>1815132.5020170202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1815132.5020170202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7530.1511001549998</v>
      </c>
      <c r="L204" s="444">
        <f t="shared" ca="1" si="3"/>
        <v>1814766.415137355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1814766.415137355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7528.6257381563946</v>
      </c>
      <c r="L205" s="444">
        <f t="shared" ca="1" si="3"/>
        <v>1814398.8028956912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1814398.8028956912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7527.0940204827957</v>
      </c>
      <c r="L206" s="444">
        <f t="shared" ca="1" si="3"/>
        <v>1814029.6589363539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1814029.6589363539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7525.5559206522239</v>
      </c>
      <c r="L207" s="444">
        <f t="shared" ca="1" si="3"/>
        <v>1813658.9768771857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1813658.9768771857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7524.0114120723565</v>
      </c>
      <c r="L208" s="444">
        <f t="shared" ca="1" si="3"/>
        <v>1813286.750309438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1813286.750309438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7522.4604680400735</v>
      </c>
      <c r="L209" s="444">
        <f t="shared" ca="1" si="3"/>
        <v>1812912.9727976578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1812912.9727976578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7520.9030617409899</v>
      </c>
      <c r="L210" s="444">
        <f t="shared" ca="1" si="3"/>
        <v>1812537.6378795786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1812537.6378795786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7519.339166248993</v>
      </c>
      <c r="L211" s="444">
        <f t="shared" ca="1" si="3"/>
        <v>1812160.7390660073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1812160.7390660073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7517.7687545257804</v>
      </c>
      <c r="L212" s="444">
        <f t="shared" ca="1" si="3"/>
        <v>1811782.2698407129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1811782.2698407129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7516.1917994203868</v>
      </c>
      <c r="L213" s="444">
        <f t="shared" ca="1" si="3"/>
        <v>1811402.2236603131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1811402.2236603131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7514.6082736687204</v>
      </c>
      <c r="L214" s="444">
        <f t="shared" ca="1" si="3"/>
        <v>1811020.5939541615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1811020.5939541615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7513.0181498930888</v>
      </c>
      <c r="L215" s="444">
        <f t="shared" ca="1" si="3"/>
        <v>1810637.3741242343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1810637.3741242343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7511.4214006017264</v>
      </c>
      <c r="L216" s="444">
        <f t="shared" ca="1" si="3"/>
        <v>1810252.5575450158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1810252.5575450158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7509.817998188315</v>
      </c>
      <c r="L217" s="444">
        <f t="shared" ca="1" si="3"/>
        <v>1809866.1375633839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1809866.1375633839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7508.2079149315141</v>
      </c>
      <c r="L218" s="444">
        <f t="shared" ca="1" si="3"/>
        <v>1809478.1074984951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1809478.1074984951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7506.5911229944786</v>
      </c>
      <c r="L219" s="444">
        <f t="shared" ca="1" si="3"/>
        <v>1809088.4606416693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1809088.4606416693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7504.9675944243718</v>
      </c>
      <c r="L220" s="444">
        <f t="shared" ca="1" si="3"/>
        <v>1808697.1902562734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1808697.1902562734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7503.3373011518879</v>
      </c>
      <c r="L221" s="444">
        <f t="shared" ca="1" si="3"/>
        <v>1808304.289577605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1808304.289577605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7501.7002149907694</v>
      </c>
      <c r="L222" s="444">
        <f t="shared" ca="1" si="3"/>
        <v>1807909.7518127756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1807909.7518127756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7500.0563076373137</v>
      </c>
      <c r="L223" s="444">
        <f t="shared" ca="1" si="3"/>
        <v>1807513.5701405928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1807513.5701405928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7498.4055506698851</v>
      </c>
      <c r="L224" s="444">
        <f t="shared" ca="1" si="3"/>
        <v>1807115.7377114424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1807115.7377114424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7496.7479155484261</v>
      </c>
      <c r="L225" s="444">
        <f t="shared" ca="1" si="3"/>
        <v>1806716.2476471707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1806716.2476471707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7495.0833736139602</v>
      </c>
      <c r="L226" s="444">
        <f t="shared" ca="1" si="3"/>
        <v>1806315.0930409643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1806315.0930409643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7493.4118960881005</v>
      </c>
      <c r="L227" s="444">
        <f t="shared" ca="1" si="3"/>
        <v>1805912.2669572323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1805912.2669572323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7491.7334540725487</v>
      </c>
      <c r="L228" s="444">
        <f t="shared" ca="1" si="3"/>
        <v>1805507.7624314846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1805507.7624314846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7490.0480185486022</v>
      </c>
      <c r="L229" s="444">
        <f t="shared" ca="1" si="3"/>
        <v>1805101.5724702131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1805101.5724702131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7488.3555603766372</v>
      </c>
      <c r="L230" s="444">
        <f t="shared" ca="1" si="3"/>
        <v>1804693.6900507694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1804693.6900507694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7486.6560502956208</v>
      </c>
      <c r="L231" s="444">
        <f t="shared" ca="1" si="3"/>
        <v>1804284.1081212447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1804284.1081212447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7484.9494589226015</v>
      </c>
      <c r="L232" s="444">
        <f t="shared" ca="1" si="3"/>
        <v>1803872.819600347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1803872.819600347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7483.2357567521949</v>
      </c>
      <c r="L233" s="444">
        <f t="shared" ca="1" si="3"/>
        <v>1803459.8173772788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1803459.8173772788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7481.5149141560769</v>
      </c>
      <c r="L234" s="444">
        <f t="shared" ca="1" si="3"/>
        <v>1803045.0943116148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1803045.0943116148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7479.7869013824775</v>
      </c>
      <c r="L235" s="444">
        <f t="shared" ca="1" si="3"/>
        <v>1802628.643233177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1802628.643233177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7478.0516885556535</v>
      </c>
      <c r="L236" s="444">
        <f t="shared" ca="1" si="3"/>
        <v>1802210.4569419124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1802210.4569419124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7476.309245675383</v>
      </c>
      <c r="L237" s="444">
        <f t="shared" ca="1" si="3"/>
        <v>1801790.5282077675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1801790.5282077675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7474.5595426164464</v>
      </c>
      <c r="L238" s="444">
        <f t="shared" ca="1" si="3"/>
        <v>1801368.8497705637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1801368.8497705637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7472.8025491280978</v>
      </c>
      <c r="L239" s="444">
        <f t="shared" ca="1" si="3"/>
        <v>1800945.4143398716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1800945.4143398716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7471.038234833547</v>
      </c>
      <c r="L240" s="444">
        <f t="shared" ca="1" si="3"/>
        <v>1800520.214594885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1800520.214594885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7469.2665692294377</v>
      </c>
      <c r="L241" s="444">
        <f t="shared" ca="1" si="3"/>
        <v>1800093.2431842943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1800093.2431842943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7467.4875216853079</v>
      </c>
      <c r="L242" s="444">
        <f t="shared" ca="1" si="3"/>
        <v>1799664.4927261593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1799664.4927261593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7465.7010614430792</v>
      </c>
      <c r="L243" s="444">
        <f t="shared" ca="1" si="3"/>
        <v>1799233.9558077822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1799233.9558077822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7463.9071576165079</v>
      </c>
      <c r="L244" s="444">
        <f t="shared" ca="1" si="3"/>
        <v>1798801.6249855785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1798801.6249855785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7462.1057791906578</v>
      </c>
      <c r="L245" s="444">
        <f t="shared" ca="1" si="3"/>
        <v>1798367.4927849488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1798367.4927849488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7460.296895021369</v>
      </c>
      <c r="L246" s="444">
        <f t="shared" ca="1" si="3"/>
        <v>1797931.5517001499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1797931.5517001499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7458.4804738347066</v>
      </c>
      <c r="L247" s="444">
        <f t="shared" ca="1" si="3"/>
        <v>1797493.7941941645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1797493.7941941645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7456.6564842264343</v>
      </c>
      <c r="L248" s="444">
        <f t="shared" ca="1" si="3"/>
        <v>1797054.2126985707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1797054.2126985707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7454.8248946614603</v>
      </c>
      <c r="L249" s="444">
        <f t="shared" ca="1" si="3"/>
        <v>1796612.799613412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1796612.799613412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7452.9856734732994</v>
      </c>
      <c r="L250" s="444">
        <f t="shared" ca="1" si="3"/>
        <v>1796169.547307065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1796169.547307065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7451.1387888635199</v>
      </c>
      <c r="L251" s="444">
        <f t="shared" ca="1" si="3"/>
        <v>1795724.4481161083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1795724.4481161083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7449.2842089012001</v>
      </c>
      <c r="L252" s="444">
        <f t="shared" ca="1" si="3"/>
        <v>1795277.4943451893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1795277.4943451893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7447.4219015223716</v>
      </c>
      <c r="L253" s="444">
        <f t="shared" ca="1" si="3"/>
        <v>1794828.6782668915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1794828.6782668915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7445.5518345294622</v>
      </c>
      <c r="L254" s="444">
        <f t="shared" ca="1" si="3"/>
        <v>1794377.9921216008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1794377.9921216008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7443.673975590752</v>
      </c>
      <c r="L255" s="444">
        <f t="shared" ca="1" si="3"/>
        <v>1793925.4281173714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1793925.4281173714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7441.7882922397966</v>
      </c>
      <c r="L256" s="444">
        <f t="shared" ca="1" si="3"/>
        <v>1793470.9784297911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1793470.9784297911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7439.8947518748773</v>
      </c>
      <c r="L257" s="444">
        <f t="shared" ca="1" si="3"/>
        <v>1793014.6352018458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1793014.6352018458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7437.9933217584394</v>
      </c>
      <c r="L258" s="444">
        <f t="shared" ca="1" si="3"/>
        <v>1792556.390543784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1792556.390543784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7436.0839690165158</v>
      </c>
      <c r="L259" s="444">
        <f t="shared" ca="1" si="3"/>
        <v>1792096.2365329803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1792096.2365329803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7434.1666606381659</v>
      </c>
      <c r="L260" s="444">
        <f t="shared" ca="1" si="3"/>
        <v>1791634.1652137982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1791634.1652137982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7432.2413634749091</v>
      </c>
      <c r="L261" s="444">
        <f t="shared" ca="1" si="3"/>
        <v>1791170.1685974528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1791170.1685974528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7430.308044240137</v>
      </c>
      <c r="L262" s="444">
        <f t="shared" ca="1" si="3"/>
        <v>1790704.2386618727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1790704.2386618727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7428.3666695085531</v>
      </c>
      <c r="L263" s="444">
        <f t="shared" ref="L263:L517" ca="1" si="28">I263-J263+K263</f>
        <v>1790236.3673515611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1790236.3673515611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7426.4172057155856</v>
      </c>
      <c r="L264" s="444">
        <f t="shared" ca="1" si="28"/>
        <v>1789766.5465774564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1789766.5465774564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7424.459619156818</v>
      </c>
      <c r="L265" s="444">
        <f t="shared" ca="1" si="28"/>
        <v>1789294.768216793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1789294.768216793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7422.4938759873867</v>
      </c>
      <c r="L266" s="444">
        <f t="shared" ca="1" si="28"/>
        <v>1788821.0241129601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1788821.0241129601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7420.5199422214164</v>
      </c>
      <c r="L267" s="444">
        <f t="shared" ca="1" si="28"/>
        <v>1788345.3060753613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1788345.3060753613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7418.5377837314199</v>
      </c>
      <c r="L268" s="444">
        <f t="shared" ca="1" si="28"/>
        <v>1787867.6058792726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1787867.6058792726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7416.5473662477179</v>
      </c>
      <c r="L269" s="444">
        <f t="shared" ca="1" si="28"/>
        <v>1787387.9152657001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1787387.9152657001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7414.548655357833</v>
      </c>
      <c r="L270" s="444">
        <f t="shared" ca="1" si="28"/>
        <v>1786906.2259412378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1786906.2259412378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7412.5416165059059</v>
      </c>
      <c r="L271" s="444">
        <f t="shared" ca="1" si="28"/>
        <v>1786422.5295779235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1786422.5295779235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7410.5262149920964</v>
      </c>
      <c r="L272" s="444">
        <f t="shared" ca="1" si="28"/>
        <v>1785936.8178130954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1785936.8178130954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7408.5024159719787</v>
      </c>
      <c r="L273" s="444">
        <f t="shared" ca="1" si="28"/>
        <v>1785449.0822492472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1785449.0822492472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7406.4701844559459</v>
      </c>
      <c r="L274" s="444">
        <f t="shared" ca="1" si="28"/>
        <v>1784959.3144538829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1784959.3144538829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7404.4294853085939</v>
      </c>
      <c r="L275" s="444">
        <f t="shared" ca="1" si="28"/>
        <v>1784467.5059593713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1784467.5059593713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7402.3802832481297</v>
      </c>
      <c r="L276" s="444">
        <f t="shared" ca="1" si="28"/>
        <v>1783973.6482627993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1783973.6482627993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7400.3225428457445</v>
      </c>
      <c r="L277" s="444">
        <f t="shared" ca="1" si="28"/>
        <v>1783477.7328258248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1783477.7328258248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7398.2562285250187</v>
      </c>
      <c r="L278" s="444">
        <f t="shared" ca="1" si="28"/>
        <v>1782979.7510745295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1782979.7510745295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7396.181304561288</v>
      </c>
      <c r="L279" s="444">
        <f t="shared" ca="1" si="28"/>
        <v>1782479.6943992705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1782479.6943992705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7394.0977350810426</v>
      </c>
      <c r="L280" s="444">
        <f t="shared" ca="1" si="28"/>
        <v>1781977.5541545313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1781977.5541545313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7392.0054840612966</v>
      </c>
      <c r="L281" s="444">
        <f t="shared" ca="1" si="28"/>
        <v>1781473.3216587724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1781473.3216587724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7389.9045153289671</v>
      </c>
      <c r="L282" s="444">
        <f t="shared" ca="1" si="28"/>
        <v>1780966.9881942812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1780966.9881942812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7387.7947925602539</v>
      </c>
      <c r="L283" s="444">
        <f t="shared" ca="1" si="28"/>
        <v>1780458.5450070212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1780458.5450070212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7385.6762792800037</v>
      </c>
      <c r="L284" s="444">
        <f t="shared" ca="1" si="28"/>
        <v>1779947.983306481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1779947.983306481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7383.5489388610858</v>
      </c>
      <c r="L285" s="444">
        <f t="shared" ca="1" si="28"/>
        <v>1779435.2942655219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1779435.2942655219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7381.4127345237566</v>
      </c>
      <c r="L286" s="444">
        <f t="shared" ca="1" si="28"/>
        <v>1778920.4690202253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1778920.4690202253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7379.2676293350214</v>
      </c>
      <c r="L287" s="444">
        <f t="shared" ca="1" si="28"/>
        <v>1778403.49866974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1778403.49866974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7377.1135862079991</v>
      </c>
      <c r="L288" s="444">
        <f t="shared" ca="1" si="28"/>
        <v>1777884.3742761279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1777884.3742761279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7374.9505679012809</v>
      </c>
      <c r="L289" s="444">
        <f t="shared" ca="1" si="28"/>
        <v>1777363.086864209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1777363.086864209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7372.7785370182864</v>
      </c>
      <c r="L290" s="444">
        <f t="shared" ca="1" si="28"/>
        <v>1776839.627421407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1776839.627421407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7370.5974560066115</v>
      </c>
      <c r="L291" s="444">
        <f t="shared" ca="1" si="28"/>
        <v>1776313.9868975934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1776313.9868975934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7368.4072871573881</v>
      </c>
      <c r="L292" s="444">
        <f t="shared" ca="1" si="28"/>
        <v>1775786.1562049305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1775786.1562049305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7366.2079926046263</v>
      </c>
      <c r="L293" s="444">
        <f t="shared" ca="1" si="28"/>
        <v>1775256.126217715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1775256.126217715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7363.999534324561</v>
      </c>
      <c r="L294" s="444">
        <f t="shared" ca="1" si="28"/>
        <v>1774723.8877722193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1774723.8877722193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7361.7818741349965</v>
      </c>
      <c r="L295" s="444">
        <f t="shared" ca="1" si="28"/>
        <v>1774189.4316665339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1774189.4316665339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7359.5549736946405</v>
      </c>
      <c r="L296" s="444">
        <f t="shared" ca="1" si="28"/>
        <v>1773652.7486604084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1773652.7486604084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7357.3187945024511</v>
      </c>
      <c r="L297" s="444">
        <f t="shared" ca="1" si="28"/>
        <v>1773113.8294750906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1773113.8294750906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7355.073297896959</v>
      </c>
      <c r="L298" s="444">
        <f t="shared" ca="1" si="28"/>
        <v>1772572.6647931673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1772572.6647931673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7352.8184450556128</v>
      </c>
      <c r="L299" s="444">
        <f t="shared" ca="1" si="28"/>
        <v>1772029.2452584025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1772029.2452584025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7350.5541969940932</v>
      </c>
      <c r="L300" s="444">
        <f t="shared" ca="1" si="28"/>
        <v>1771483.5614755764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1771483.5614755764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7348.2805145656512</v>
      </c>
      <c r="L301" s="444">
        <f t="shared" ca="1" si="28"/>
        <v>1770935.6040103219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1770935.6040103219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7345.9973584604231</v>
      </c>
      <c r="L302" s="444">
        <f t="shared" ca="1" si="28"/>
        <v>1770385.3633889621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1770385.3633889621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7343.7046892047565</v>
      </c>
      <c r="L303" s="444">
        <f t="shared" ca="1" si="28"/>
        <v>1769832.8300983466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1769832.8300983466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7341.4024671605266</v>
      </c>
      <c r="L304" s="444">
        <f t="shared" ca="1" si="28"/>
        <v>1769277.9945856868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1769277.9945856868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7339.0906525244436</v>
      </c>
      <c r="L305" s="444">
        <f t="shared" ca="1" si="28"/>
        <v>1768720.8472583911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1768720.8472583911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7336.7692053273777</v>
      </c>
      <c r="L306" s="444">
        <f t="shared" ca="1" si="28"/>
        <v>1768161.3784838982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1768161.3784838982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7334.4380854336596</v>
      </c>
      <c r="L307" s="444">
        <f t="shared" ca="1" si="28"/>
        <v>1767599.5785895116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1767599.5785895116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7332.0972525403804</v>
      </c>
      <c r="L308" s="444">
        <f t="shared" ca="1" si="28"/>
        <v>1767035.4378622316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1767035.4378622316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7329.7466661767148</v>
      </c>
      <c r="L309" s="444">
        <f t="shared" ca="1" si="28"/>
        <v>1766468.9465485881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1766468.9465485881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7327.3862857031991</v>
      </c>
      <c r="L310" s="444">
        <f t="shared" ca="1" si="28"/>
        <v>1765900.094854471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1765900.094854471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7325.016070311045</v>
      </c>
      <c r="L311" s="444">
        <f t="shared" ca="1" si="28"/>
        <v>1765328.8729449618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1765328.8729449618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7322.6359790214219</v>
      </c>
      <c r="L312" s="444">
        <f t="shared" ca="1" si="28"/>
        <v>1764755.270944163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1764755.270944163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7320.2459706847612</v>
      </c>
      <c r="L313" s="444">
        <f t="shared" ca="1" si="28"/>
        <v>1764179.2789350275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1764179.2789350275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7317.8460039800311</v>
      </c>
      <c r="L314" s="444">
        <f t="shared" ca="1" si="28"/>
        <v>1763600.8869591875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1763600.8869591875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7315.4360374140306</v>
      </c>
      <c r="L315" s="444">
        <f t="shared" ca="1" si="28"/>
        <v>1763020.0850167812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1763020.0850167812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7313.0160293206718</v>
      </c>
      <c r="L316" s="444">
        <f t="shared" ca="1" si="28"/>
        <v>1762436.8630662817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1762436.8630662817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7310.5859378602554</v>
      </c>
      <c r="L317" s="444">
        <f t="shared" ca="1" si="28"/>
        <v>1761851.2110243216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1761851.2110243216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7308.1457210187546</v>
      </c>
      <c r="L318" s="444">
        <f t="shared" ca="1" si="28"/>
        <v>1761263.1187655202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1761263.1187655202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7305.6953366070829</v>
      </c>
      <c r="L319" s="444">
        <f t="shared" ca="1" si="28"/>
        <v>1760672.576122307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1760672.576122307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7303.2347422603616</v>
      </c>
      <c r="L320" s="444">
        <f t="shared" ca="1" si="28"/>
        <v>1760079.5728847471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1760079.5728847471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7300.7638954371951</v>
      </c>
      <c r="L321" s="444">
        <f t="shared" ca="1" si="28"/>
        <v>1759484.098800364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1759484.098800364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7298.2827534189319</v>
      </c>
      <c r="L322" s="444">
        <f t="shared" ca="1" si="28"/>
        <v>1758886.1435739626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1758886.1435739626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7295.7912733089252</v>
      </c>
      <c r="L323" s="444">
        <f t="shared" ca="1" si="28"/>
        <v>1758285.6968674513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1758285.6968674513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7293.289412031796</v>
      </c>
      <c r="L324" s="444">
        <f t="shared" ca="1" si="28"/>
        <v>1757682.748299663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1757682.748299663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7290.7771263326777</v>
      </c>
      <c r="L325" s="444">
        <f t="shared" ca="1" si="28"/>
        <v>1757077.2874461755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1757077.2874461755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7288.2543727764796</v>
      </c>
      <c r="L326" s="444">
        <f t="shared" ca="1" si="28"/>
        <v>1756469.3038391317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1756469.3038391317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7285.7211077471311</v>
      </c>
      <c r="L327" s="444">
        <f t="shared" ca="1" si="28"/>
        <v>1755858.7869670587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1755858.7869670587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7283.177287446827</v>
      </c>
      <c r="L328" s="444">
        <f t="shared" ca="1" si="28"/>
        <v>1755245.7262746852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1755245.7262746852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7280.6228678952721</v>
      </c>
      <c r="L329" s="444">
        <f t="shared" ca="1" si="28"/>
        <v>1754630.1111627603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1754630.1111627603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7278.057804928917</v>
      </c>
      <c r="L330" s="444">
        <f t="shared" ca="1" si="28"/>
        <v>1754011.9309878689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1754011.9309878689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7275.4820542002026</v>
      </c>
      <c r="L331" s="444">
        <f t="shared" ca="1" si="28"/>
        <v>1753391.1750622489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1753391.1750622489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7272.8955711767849</v>
      </c>
      <c r="L332" s="444">
        <f t="shared" ca="1" si="28"/>
        <v>1752767.8326536056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1752767.8326536056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7270.2983111407711</v>
      </c>
      <c r="L333" s="444">
        <f t="shared" ca="1" si="28"/>
        <v>1752141.8929849262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1752141.8929849262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7267.6902291879414</v>
      </c>
      <c r="L334" s="444">
        <f t="shared" ca="1" si="28"/>
        <v>1751513.345234294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1751513.345234294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7265.0712802269736</v>
      </c>
      <c r="L335" s="444">
        <f t="shared" ca="1" si="28"/>
        <v>1750882.1785347008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1750882.1785347008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7262.4414189786685</v>
      </c>
      <c r="L336" s="444">
        <f t="shared" ca="1" si="28"/>
        <v>1750248.3819738592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1750248.3819738592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7259.8005999751622</v>
      </c>
      <c r="L337" s="444">
        <f t="shared" ca="1" si="28"/>
        <v>1749611.944594014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1749611.944594014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7257.1487775591404</v>
      </c>
      <c r="L338" s="444">
        <f t="shared" ca="1" si="28"/>
        <v>1748972.8553917529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1748972.8553917529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7254.4859058830534</v>
      </c>
      <c r="L339" s="444">
        <f t="shared" ca="1" si="28"/>
        <v>1748331.1033178158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1748331.1033178158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7251.8119389083158</v>
      </c>
      <c r="L340" s="444">
        <f t="shared" ca="1" si="28"/>
        <v>1747686.677276904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1747686.677276904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7249.1268304045161</v>
      </c>
      <c r="L341" s="444">
        <f t="shared" ca="1" si="28"/>
        <v>1747039.5661274884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1747039.5661274884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7246.4305339486164</v>
      </c>
      <c r="L342" s="444">
        <f t="shared" ca="1" si="28"/>
        <v>1746389.7586816167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1746389.7586816167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7243.7230029241518</v>
      </c>
      <c r="L343" s="444">
        <f t="shared" ca="1" si="28"/>
        <v>1745737.2437047206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1745737.2437047206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7241.004190520418</v>
      </c>
      <c r="L344" s="444">
        <f t="shared" ca="1" si="28"/>
        <v>1745082.0099154208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1745082.0099154208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7238.274049731669</v>
      </c>
      <c r="L345" s="444">
        <f t="shared" ca="1" si="28"/>
        <v>1744424.0459853322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1744424.0459853322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7235.5325333562996</v>
      </c>
      <c r="L346" s="444">
        <f t="shared" ca="1" si="28"/>
        <v>1743763.3405388682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1743763.3405388682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7232.7795939960333</v>
      </c>
      <c r="L347" s="444">
        <f t="shared" ca="1" si="28"/>
        <v>1743099.882153044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1743099.882153044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7230.0151840550998</v>
      </c>
      <c r="L348" s="444">
        <f t="shared" ca="1" si="28"/>
        <v>1742433.6593572788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1742433.6593572788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7227.2392557394114</v>
      </c>
      <c r="L349" s="444">
        <f t="shared" ca="1" si="28"/>
        <v>1741764.660633198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1741764.660633198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7224.4517610557405</v>
      </c>
      <c r="L350" s="444">
        <f t="shared" ca="1" si="28"/>
        <v>1741092.8744144335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1741092.8744144335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7221.6526518108885</v>
      </c>
      <c r="L351" s="444">
        <f t="shared" ca="1" si="28"/>
        <v>1740418.289086424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1740418.289086424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7218.841879610849</v>
      </c>
      <c r="L352" s="444">
        <f t="shared" ca="1" si="28"/>
        <v>1739740.8929862147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1739740.8929862147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7216.0193958599775</v>
      </c>
      <c r="L353" s="444">
        <f t="shared" ca="1" si="28"/>
        <v>1739060.6744022544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1739060.6744022544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7213.1851517601417</v>
      </c>
      <c r="L354" s="444">
        <f t="shared" ca="1" si="28"/>
        <v>1738377.6215741944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1738377.6215741944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7210.3390983098925</v>
      </c>
      <c r="L355" s="444">
        <f t="shared" ca="1" si="28"/>
        <v>1737691.722692684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1737691.722692684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7207.4811863035993</v>
      </c>
      <c r="L356" s="444">
        <f t="shared" ca="1" si="28"/>
        <v>1737002.9658991673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1737002.9658991673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7204.6113663306141</v>
      </c>
      <c r="L357" s="444">
        <f t="shared" ca="1" si="28"/>
        <v>1736311.3392856778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1736311.3392856778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7201.7295887744067</v>
      </c>
      <c r="L358" s="444">
        <f t="shared" ca="1" si="28"/>
        <v>1735616.830894632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1735616.830894632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7198.8358038117158</v>
      </c>
      <c r="L359" s="444">
        <f t="shared" ca="1" si="28"/>
        <v>1734919.4287186235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1734919.4287186235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7195.9299614116799</v>
      </c>
      <c r="L360" s="444">
        <f t="shared" ca="1" si="28"/>
        <v>1734219.120700215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1734219.120700215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7193.0120113349776</v>
      </c>
      <c r="L361" s="444">
        <f t="shared" ca="1" si="28"/>
        <v>1733515.8947317298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1733515.8947317298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7190.0819031329565</v>
      </c>
      <c r="L362" s="444">
        <f t="shared" ca="1" si="28"/>
        <v>1732809.7386550424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1732809.7386550424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7187.139586146759</v>
      </c>
      <c r="L363" s="444">
        <f t="shared" ca="1" si="28"/>
        <v>1732100.6402613688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1732100.6402613688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7184.1850095064519</v>
      </c>
      <c r="L364" s="444">
        <f t="shared" ca="1" si="28"/>
        <v>1731388.5872910551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1731388.5872910551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7181.2181221301444</v>
      </c>
      <c r="L365" s="444">
        <f t="shared" ca="1" si="28"/>
        <v>1730673.5674333652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1730673.5674333652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7178.2388727231046</v>
      </c>
      <c r="L366" s="444">
        <f t="shared" ca="1" si="28"/>
        <v>1729955.5683262681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1729955.5683262681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7175.2472097768659</v>
      </c>
      <c r="L367" s="444">
        <f t="shared" ca="1" si="28"/>
        <v>1729234.5775562248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1729234.5775562248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7172.2430815683529</v>
      </c>
      <c r="L368" s="444">
        <f t="shared" ca="1" si="28"/>
        <v>1728510.5826579728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1728510.5826579728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7169.2264361589687</v>
      </c>
      <c r="L369" s="444">
        <f t="shared" ca="1" si="28"/>
        <v>1727783.5711143115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1727783.5711143115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7166.1972213937124</v>
      </c>
      <c r="L370" s="444">
        <f t="shared" ca="1" si="28"/>
        <v>1727053.5303558849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1727053.5303558849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7163.1553849002703</v>
      </c>
      <c r="L371" s="444">
        <f t="shared" ca="1" si="28"/>
        <v>1726320.447760965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1726320.447760965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7160.1008740881034</v>
      </c>
      <c r="L372" s="444">
        <f t="shared" ca="1" si="28"/>
        <v>1725584.3106552328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1725584.3106552328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7157.033636147552</v>
      </c>
      <c r="L373" s="444">
        <f t="shared" ca="1" si="28"/>
        <v>1724845.1063115601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1724845.1063115601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7153.9536180489149</v>
      </c>
      <c r="L374" s="444">
        <f t="shared" ca="1" si="28"/>
        <v>1724102.8219497888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1724102.8219497888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7150.8607665415357</v>
      </c>
      <c r="L375" s="444">
        <f t="shared" ca="1" si="28"/>
        <v>1723357.44473651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1723357.44473651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7147.7550281528747</v>
      </c>
      <c r="L376" s="444">
        <f t="shared" ca="1" si="28"/>
        <v>1722608.9617848427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1722608.9617848427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7144.6363491875936</v>
      </c>
      <c r="L377" s="444">
        <f t="shared" ca="1" si="28"/>
        <v>1721857.3601542101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1721857.3601542101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7141.5046757266246</v>
      </c>
      <c r="L378" s="444">
        <f t="shared" ca="1" si="28"/>
        <v>1721102.6268501165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1721102.6268501165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7138.3599536262336</v>
      </c>
      <c r="L379" s="444">
        <f t="shared" ca="1" si="28"/>
        <v>1720344.7488239226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1720344.7488239226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7135.202128517094</v>
      </c>
      <c r="L380" s="444">
        <f t="shared" ca="1" si="28"/>
        <v>1719583.7129726196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1719583.7129726196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7132.0311458033302</v>
      </c>
      <c r="L381" s="444">
        <f t="shared" ca="1" si="28"/>
        <v>1718819.5061386027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1718819.5061386027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7128.8469506615938</v>
      </c>
      <c r="L382" s="444">
        <f t="shared" ca="1" si="28"/>
        <v>1718052.1151094441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1718052.1151094441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7125.6494880400996</v>
      </c>
      <c r="L383" s="444">
        <f t="shared" ca="1" si="28"/>
        <v>1717281.5266176639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1717281.5266176639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7122.4387026576806</v>
      </c>
      <c r="L384" s="444">
        <f t="shared" ca="1" si="28"/>
        <v>1716507.7273405013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1716507.7273405013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7119.2145390028381</v>
      </c>
      <c r="L385" s="444">
        <f t="shared" ca="1" si="28"/>
        <v>1715730.7038996839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1715730.7038996839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7115.9769413327649</v>
      </c>
      <c r="L386" s="444">
        <f t="shared" ca="1" si="28"/>
        <v>1714950.4428611964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1714950.4428611964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7112.7258536724012</v>
      </c>
      <c r="L387" s="444">
        <f t="shared" ca="1" si="28"/>
        <v>1714166.9307350486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1714166.9307350486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7109.46121981345</v>
      </c>
      <c r="L388" s="444">
        <f t="shared" ca="1" si="28"/>
        <v>1713380.1539750418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1713380.1539750418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7106.1829833134234</v>
      </c>
      <c r="L389" s="444">
        <f t="shared" ca="1" si="28"/>
        <v>1712590.098978535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1712590.098978535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7102.891087494645</v>
      </c>
      <c r="L390" s="444">
        <f t="shared" ca="1" si="28"/>
        <v>1711796.7520862094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1711796.7520862094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7099.5854754432885</v>
      </c>
      <c r="L391" s="444">
        <f t="shared" ca="1" si="28"/>
        <v>1711000.0995818325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1711000.0995818325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7096.2660900083847</v>
      </c>
      <c r="L392" s="444">
        <f t="shared" ca="1" si="28"/>
        <v>1710200.1276920207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1710200.1276920207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7092.9328738008353</v>
      </c>
      <c r="L393" s="444">
        <f t="shared" ca="1" si="28"/>
        <v>1709396.8225860014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1709396.8225860014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7089.5857691924211</v>
      </c>
      <c r="L394" s="444">
        <f t="shared" ca="1" si="28"/>
        <v>1708590.1703753734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1708590.1703753734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7086.2247183148047</v>
      </c>
      <c r="L395" s="444">
        <f t="shared" ca="1" si="28"/>
        <v>1707780.157113868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1707780.157113868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7082.8496630585314</v>
      </c>
      <c r="L396" s="444">
        <f t="shared" ca="1" si="28"/>
        <v>1706966.7687971063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1706966.7687971063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7079.4605450720246</v>
      </c>
      <c r="L397" s="444">
        <f t="shared" ca="1" si="28"/>
        <v>1706149.9913623582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1706149.9913623582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7076.0573057605752</v>
      </c>
      <c r="L398" s="444">
        <f t="shared" ca="1" si="28"/>
        <v>1705329.8106882987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1705329.8106882987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7072.6398862853275</v>
      </c>
      <c r="L399" s="444">
        <f t="shared" ca="1" si="28"/>
        <v>1704506.2125947638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1704506.2125947638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7069.2082275622652</v>
      </c>
      <c r="L400" s="444">
        <f t="shared" ca="1" si="28"/>
        <v>1703679.1828425059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1703679.1828425059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7065.7622702611898</v>
      </c>
      <c r="L401" s="444">
        <f t="shared" ca="1" si="28"/>
        <v>1702848.7071329469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1702848.7071329469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7062.3019548046932</v>
      </c>
      <c r="L402" s="444">
        <f t="shared" ca="1" si="28"/>
        <v>1702014.7711079314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1702014.7711079314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7058.8272213671298</v>
      </c>
      <c r="L403" s="444">
        <f t="shared" ca="1" si="28"/>
        <v>1701177.3603494782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1701177.3603494782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7055.3380098735734</v>
      </c>
      <c r="L404" s="444">
        <f t="shared" ca="1" si="28"/>
        <v>1700336.4603795316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1700336.4603795316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7051.8342599987973</v>
      </c>
      <c r="L405" s="444">
        <f t="shared" ca="1" si="28"/>
        <v>1699492.0566597101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1699492.0566597101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7048.3159111662089</v>
      </c>
      <c r="L406" s="444">
        <f t="shared" ca="1" si="28"/>
        <v>1698644.134591056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1698644.134591056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7044.7829025468154</v>
      </c>
      <c r="L407" s="444">
        <f t="shared" ca="1" si="28"/>
        <v>1697792.6795137827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1697792.6795137827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7041.2351730581768</v>
      </c>
      <c r="L408" s="444">
        <f t="shared" ca="1" si="28"/>
        <v>1696937.6767070207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1696937.6767070207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7037.6726613633355</v>
      </c>
      <c r="L409" s="444">
        <f t="shared" ca="1" si="28"/>
        <v>1696079.1113885639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1696079.1113885639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7034.0953058697651</v>
      </c>
      <c r="L410" s="444">
        <f t="shared" ca="1" si="28"/>
        <v>1695216.9687146135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1695216.9687146135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7030.5030447283061</v>
      </c>
      <c r="L411" s="444">
        <f t="shared" ca="1" si="28"/>
        <v>1694351.2337795217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1694351.2337795217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7026.8958158320893</v>
      </c>
      <c r="L412" s="444">
        <f t="shared" ca="1" si="28"/>
        <v>1693481.8916155335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1693481.8916155335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7023.2735568154721</v>
      </c>
      <c r="L413" s="444">
        <f t="shared" ca="1" si="28"/>
        <v>1692608.9271925287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1692608.9271925287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7019.6362050529524</v>
      </c>
      <c r="L414" s="444">
        <f t="shared" ca="1" si="28"/>
        <v>1691732.3254177615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1691732.3254177615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7015.9836976580882</v>
      </c>
      <c r="L415" s="444">
        <f t="shared" ca="1" si="28"/>
        <v>1690852.0711355994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1690852.0711355994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7012.3159714824133</v>
      </c>
      <c r="L416" s="444">
        <f t="shared" ca="1" si="28"/>
        <v>1689968.1491272615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1689968.1491272615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7008.632963114339</v>
      </c>
      <c r="L417" s="444">
        <f t="shared" ca="1" si="28"/>
        <v>1689080.5441105557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1689080.5441105557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7004.934608878064</v>
      </c>
      <c r="L418" s="444">
        <f t="shared" ca="1" si="28"/>
        <v>1688189.2407396135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1688189.2407396135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7001.2208448324718</v>
      </c>
      <c r="L419" s="444">
        <f t="shared" ca="1" si="28"/>
        <v>1687294.2236046258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1687294.2236046258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6997.4916067700242</v>
      </c>
      <c r="L420" s="444">
        <f t="shared" ca="1" si="28"/>
        <v>1686395.4772315756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1686395.4772315756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6993.7468302156467</v>
      </c>
      <c r="L421" s="444">
        <f t="shared" ca="1" si="28"/>
        <v>1685492.9860819711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1685492.9860819711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6989.9864504256284</v>
      </c>
      <c r="L422" s="444">
        <f t="shared" ca="1" si="28"/>
        <v>1684586.7345525764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1684586.7345525764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6986.210402386484</v>
      </c>
      <c r="L423" s="444">
        <f t="shared" ca="1" si="28"/>
        <v>1683676.7069751427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1683676.7069751427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6982.4186208138426</v>
      </c>
      <c r="L424" s="444">
        <f t="shared" ca="1" si="28"/>
        <v>1682762.8876161363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1682762.8876161363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6978.611040151317</v>
      </c>
      <c r="L425" s="444">
        <f t="shared" ca="1" si="28"/>
        <v>1681845.2606764673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1681845.2606764673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6974.7875945693622</v>
      </c>
      <c r="L426" s="444">
        <f t="shared" ca="1" si="28"/>
        <v>1680923.8102912165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1680923.8102912165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6970.9482179641509</v>
      </c>
      <c r="L427" s="444">
        <f t="shared" ca="1" si="28"/>
        <v>1679998.5205293605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1679998.5205293605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6967.0928439564177</v>
      </c>
      <c r="L428" s="444">
        <f t="shared" ca="1" si="28"/>
        <v>1679069.3753934966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1679069.3753934966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6963.2214058903182</v>
      </c>
      <c r="L429" s="444">
        <f t="shared" ca="1" si="28"/>
        <v>1678136.3588195667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1678136.3588195667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6959.3338368322775</v>
      </c>
      <c r="L430" s="444">
        <f t="shared" ca="1" si="28"/>
        <v>1677199.4546765788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1677199.4546765788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6955.4300695698266</v>
      </c>
      <c r="L431" s="444">
        <f t="shared" ca="1" si="28"/>
        <v>1676258.6467663283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1676258.6467663283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6951.5100366104489</v>
      </c>
      <c r="L432" s="444">
        <f t="shared" ca="1" si="28"/>
        <v>1675313.9188231186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1675313.9188231186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6947.573670180409</v>
      </c>
      <c r="L433" s="444">
        <f t="shared" ca="1" si="28"/>
        <v>1674365.2545134788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1674365.2545134788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6943.6209022235771</v>
      </c>
      <c r="L434" s="444">
        <f t="shared" ca="1" si="28"/>
        <v>1673412.6374358821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1673412.6374358821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6939.6516644002586</v>
      </c>
      <c r="L435" s="444">
        <f t="shared" ca="1" si="28"/>
        <v>1672456.0511204621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1672456.0511204621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6935.6658880860068</v>
      </c>
      <c r="L436" s="444">
        <f t="shared" ca="1" si="28"/>
        <v>1671495.4790287279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1671495.4790287279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6931.6635043704482</v>
      </c>
      <c r="L437" s="444">
        <f t="shared" ca="1" si="28"/>
        <v>1670530.9045532781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1670530.9045532781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6927.6444440560745</v>
      </c>
      <c r="L438" s="444">
        <f t="shared" ca="1" si="28"/>
        <v>1669562.311017514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1669562.311017514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6923.6086376570574</v>
      </c>
      <c r="L439" s="444">
        <f t="shared" ca="1" si="28"/>
        <v>1668589.6816753508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1668589.6816753508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6919.5560153980441</v>
      </c>
      <c r="L440" s="444">
        <f t="shared" ca="1" si="28"/>
        <v>1667612.9997109286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1667612.9997109286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6915.4865072129505</v>
      </c>
      <c r="L441" s="444">
        <f t="shared" ca="1" si="28"/>
        <v>1666632.2482383214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1666632.2482383214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6911.400042743755</v>
      </c>
      <c r="L442" s="444">
        <f t="shared" ca="1" si="28"/>
        <v>1665647.4103012448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1665647.4103012448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6907.2965513392701</v>
      </c>
      <c r="L443" s="444">
        <f t="shared" ca="1" si="28"/>
        <v>1664658.4688727639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1664658.4688727639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6903.1759620539333</v>
      </c>
      <c r="L444" s="444">
        <f t="shared" ca="1" si="28"/>
        <v>1663665.4068549976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1663665.4068549976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6899.0382036465726</v>
      </c>
      <c r="L445" s="444">
        <f t="shared" ca="1" si="28"/>
        <v>1662668.2070788241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1662668.2070788241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6894.8832045791823</v>
      </c>
      <c r="L446" s="444">
        <f t="shared" ca="1" si="28"/>
        <v>1661666.8523035829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1661666.8523035829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6890.7108930156783</v>
      </c>
      <c r="L447" s="444">
        <f t="shared" ca="1" si="28"/>
        <v>1660661.3252167783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1660661.3252167783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6886.5211968206586</v>
      </c>
      <c r="L448" s="444">
        <f t="shared" ca="1" si="28"/>
        <v>1659651.6084337789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1659651.6084337789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6882.3140435581608</v>
      </c>
      <c r="L449" s="444">
        <f t="shared" ca="1" si="28"/>
        <v>1658637.6844975168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1658637.6844975168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6878.0893604904022</v>
      </c>
      <c r="L450" s="444">
        <f t="shared" ca="1" si="28"/>
        <v>1657619.535878187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1657619.535878187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6873.847074576528</v>
      </c>
      <c r="L451" s="444">
        <f t="shared" ca="1" si="28"/>
        <v>1656597.1449729432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1656597.1449729432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6869.5871124713458</v>
      </c>
      <c r="L452" s="444">
        <f t="shared" ca="1" si="28"/>
        <v>1655570.4941055945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1655570.4941055945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6865.3094005240591</v>
      </c>
      <c r="L453" s="444">
        <f t="shared" ca="1" si="28"/>
        <v>1654539.5655262982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1654539.5655262982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6861.0138647769918</v>
      </c>
      <c r="L454" s="444">
        <f t="shared" ca="1" si="28"/>
        <v>1653504.3414112551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1653504.3414112551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6856.7004309643116</v>
      </c>
      <c r="L455" s="444">
        <f t="shared" ca="1" si="28"/>
        <v>1652464.8038623992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1652464.8038623992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6852.3690245107464</v>
      </c>
      <c r="L456" s="444">
        <f t="shared" ca="1" si="28"/>
        <v>1651420.9349070897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1651420.9349070897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6848.0195705302885</v>
      </c>
      <c r="L457" s="444">
        <f t="shared" ca="1" si="28"/>
        <v>1650372.7164977998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1650372.7164977998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6843.6519938249148</v>
      </c>
      <c r="L458" s="444">
        <f t="shared" ca="1" si="28"/>
        <v>1649320.1305118045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1649320.1305118045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6839.2662188832674</v>
      </c>
      <c r="L459" s="444">
        <f t="shared" ca="1" si="28"/>
        <v>1648263.1587508675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1648263.1587508675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6834.8621698793622</v>
      </c>
      <c r="L460" s="444">
        <f t="shared" ca="1" si="28"/>
        <v>1647201.7829409265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1647201.7829409265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6830.4397706712762</v>
      </c>
      <c r="L461" s="444">
        <f t="shared" ca="1" si="28"/>
        <v>1646135.9847317776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1646135.9847317776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6825.9989447998214</v>
      </c>
      <c r="L462" s="444">
        <f t="shared" ca="1" si="28"/>
        <v>1645065.7456967572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1645065.7456967572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6821.5396154872369</v>
      </c>
      <c r="L463" s="444">
        <f t="shared" ca="1" si="28"/>
        <v>1643991.0473324242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1643991.0473324242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6817.0617056358496</v>
      </c>
      <c r="L464" s="444">
        <f t="shared" ca="1" si="28"/>
        <v>1642911.8710582398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1642911.8710582398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6812.5651378267476</v>
      </c>
      <c r="L465" s="444">
        <f t="shared" ca="1" si="28"/>
        <v>1641828.1982162464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1641828.1982162464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6808.0498343184427</v>
      </c>
      <c r="L466" s="444">
        <f t="shared" ca="1" si="28"/>
        <v>1640740.0100707447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1640740.0100707447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6803.5157170455186</v>
      </c>
      <c r="L467" s="444">
        <f t="shared" ca="1" si="28"/>
        <v>1639647.2878079698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1639647.2878079698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6798.9627076172901</v>
      </c>
      <c r="L468" s="444">
        <f t="shared" ca="1" si="28"/>
        <v>1638550.0125357669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1638550.0125357669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6794.3907273164441</v>
      </c>
      <c r="L469" s="444">
        <f t="shared" ca="1" si="28"/>
        <v>1637448.1652832632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1637448.1652832632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6789.7996970976792</v>
      </c>
      <c r="L470" s="444">
        <f t="shared" ca="1" si="28"/>
        <v>1636341.7270005406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1636341.7270005406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6785.1895375863351</v>
      </c>
      <c r="L471" s="444">
        <f t="shared" ca="1" si="28"/>
        <v>1635230.6785583068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1635230.6785583068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6780.5601690770272</v>
      </c>
      <c r="L472" s="444">
        <f t="shared" ca="1" si="28"/>
        <v>1634115.0007475636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1634115.0007475636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6775.9115115322638</v>
      </c>
      <c r="L473" s="444">
        <f t="shared" ca="1" si="28"/>
        <v>1632994.6742792756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1632994.6742792756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6771.243484581064</v>
      </c>
      <c r="L474" s="444">
        <f t="shared" ca="1" si="28"/>
        <v>1631869.6797840365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1631869.6797840365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6766.5560075175672</v>
      </c>
      <c r="L475" s="444">
        <f t="shared" ca="1" si="28"/>
        <v>1630739.9978117337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1630739.9978117337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6761.8489992996392</v>
      </c>
      <c r="L476" s="444">
        <f t="shared" ca="1" si="28"/>
        <v>1629605.6088312131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1629605.6088312131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6757.1223785474704</v>
      </c>
      <c r="L477" s="444">
        <f t="shared" ca="1" si="28"/>
        <v>1628466.4932299403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1628466.4932299403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6752.3760635421668</v>
      </c>
      <c r="L478" s="444">
        <f t="shared" ca="1" si="28"/>
        <v>1627322.6313136623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1627322.6313136623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6747.6099722243416</v>
      </c>
      <c r="L479" s="444">
        <f t="shared" ca="1" si="28"/>
        <v>1626174.0033060664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1626174.0033060664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6742.8240221926926</v>
      </c>
      <c r="L480" s="444">
        <f t="shared" ca="1" si="28"/>
        <v>1625020.5893484389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1625020.5893484389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6738.0181307025778</v>
      </c>
      <c r="L481" s="444">
        <f t="shared" ca="1" si="28"/>
        <v>1623862.3694993213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1623862.3694993213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6733.1922146645875</v>
      </c>
      <c r="L482" s="444">
        <f t="shared" ca="1" si="28"/>
        <v>1622699.3237341656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1622699.3237341656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6728.3461906431057</v>
      </c>
      <c r="L483" s="444">
        <f t="shared" ca="1" si="28"/>
        <v>1621531.4319449884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1621531.4319449884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6723.4799748548676</v>
      </c>
      <c r="L484" s="444">
        <f t="shared" ca="1" si="28"/>
        <v>1620358.6739400232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1620358.6739400232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6718.5934831675122</v>
      </c>
      <c r="L485" s="444">
        <f t="shared" ca="1" si="28"/>
        <v>1619181.0294433704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1619181.0294433704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6713.6866310981259</v>
      </c>
      <c r="L486" s="444">
        <f t="shared" ca="1" si="28"/>
        <v>1617998.4780946483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1617998.4780946483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6708.759333811784</v>
      </c>
      <c r="L487" s="444">
        <f t="shared" ca="1" si="28"/>
        <v>1616810.9994486398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1616810.9994486398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6703.8115061200815</v>
      </c>
      <c r="L488" s="444">
        <f t="shared" ca="1" si="28"/>
        <v>1615618.5729749396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1615618.5729749396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6698.8430624796638</v>
      </c>
      <c r="L489" s="444">
        <f t="shared" ca="1" si="28"/>
        <v>1614421.1780575991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1614421.1780575991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6693.8539169907453</v>
      </c>
      <c r="L490" s="444">
        <f t="shared" ca="1" si="28"/>
        <v>1613218.7939947697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1613218.7939947697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6688.8439833956227</v>
      </c>
      <c r="L491" s="444">
        <f t="shared" ca="1" si="28"/>
        <v>1612011.3999983452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1612011.3999983452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6683.8131750771872</v>
      </c>
      <c r="L492" s="444">
        <f t="shared" ca="1" si="28"/>
        <v>1610798.975193602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1610798.975193602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6678.7614050574239</v>
      </c>
      <c r="L493" s="444">
        <f t="shared" ca="1" si="28"/>
        <v>1609581.4986188393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1609581.4986188393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6673.6885859959129</v>
      </c>
      <c r="L494" s="444">
        <f t="shared" ca="1" si="28"/>
        <v>1608358.949225015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1608358.949225015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6668.5946301883114</v>
      </c>
      <c r="L495" s="444">
        <f t="shared" ca="1" si="28"/>
        <v>1607131.3058753831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1607131.3058753831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6663.4794495648448</v>
      </c>
      <c r="L496" s="444">
        <f t="shared" ca="1" si="28"/>
        <v>1605898.5473451277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1605898.5473451277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6658.3429556887813</v>
      </c>
      <c r="L497" s="444">
        <f t="shared" ca="1" si="28"/>
        <v>1604660.6523209962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1604660.6523209962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6653.1850597548992</v>
      </c>
      <c r="L498" s="444">
        <f t="shared" ca="1" si="28"/>
        <v>1603417.5994009308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1603417.5994009308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6648.0056725879604</v>
      </c>
      <c r="L499" s="444">
        <f t="shared" ca="1" si="28"/>
        <v>1602169.3670936986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1602169.3670936986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6642.8047046411593</v>
      </c>
      <c r="L500" s="444">
        <f t="shared" ca="1" si="28"/>
        <v>1600915.9338185196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1600915.9338185196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6637.5820659945803</v>
      </c>
      <c r="L501" s="444">
        <f t="shared" ca="1" si="28"/>
        <v>1599657.277904694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1599657.277904694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6632.3376663536401</v>
      </c>
      <c r="L502" s="444">
        <f t="shared" ca="1" si="28"/>
        <v>1598393.3775912274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1598393.3775912274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6627.0714150475296</v>
      </c>
      <c r="L503" s="444">
        <f t="shared" ca="1" si="28"/>
        <v>1597124.2110264548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1597124.2110264548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6621.7832210276438</v>
      </c>
      <c r="L504" s="444">
        <f t="shared" ca="1" si="28"/>
        <v>1595849.7562676622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1595849.7562676622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6616.4729928660081</v>
      </c>
      <c r="L505" s="444">
        <f t="shared" ca="1" si="28"/>
        <v>1594569.991280708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1594569.991280708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6611.140638753699</v>
      </c>
      <c r="L506" s="444">
        <f t="shared" ca="1" si="28"/>
        <v>1593284.8939396415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1593284.8939396415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6605.786066499255</v>
      </c>
      <c r="L507" s="444">
        <f t="shared" ca="1" si="28"/>
        <v>1591994.4420263206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1591994.4420263206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6600.4091835270847</v>
      </c>
      <c r="L508" s="444">
        <f t="shared" ca="1" si="28"/>
        <v>1590698.6132300275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1590698.6132300275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6595.0098968758639</v>
      </c>
      <c r="L509" s="444">
        <f t="shared" ca="1" si="28"/>
        <v>1589397.3851470831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1589397.3851470831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6589.5881131969281</v>
      </c>
      <c r="L510" s="444">
        <f t="shared" ca="1" si="28"/>
        <v>1588090.7352804597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1588090.7352804597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6584.1437387526648</v>
      </c>
      <c r="L511" s="444">
        <f t="shared" ca="1" si="28"/>
        <v>1586778.6410393922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1586778.6410393922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6578.6766794148834</v>
      </c>
      <c r="L512" s="444">
        <f t="shared" ca="1" si="28"/>
        <v>1585461.0797389869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1585461.0797389869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6573.1868406631947</v>
      </c>
      <c r="L513" s="444">
        <f t="shared" ca="1" si="28"/>
        <v>1584138.0285998299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1584138.0285998299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6567.6741275833738</v>
      </c>
      <c r="L514" s="444">
        <f t="shared" ca="1" si="28"/>
        <v>1582809.464747593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1582809.464747593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6562.13844486572</v>
      </c>
      <c r="L515" s="444">
        <f t="shared" ca="1" si="28"/>
        <v>1581475.3652126386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1581475.3652126386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6556.5796968034101</v>
      </c>
      <c r="L516" s="444">
        <f t="shared" ca="1" si="28"/>
        <v>1580135.7069296218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1580135.7069296218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6550.9977872908394</v>
      </c>
      <c r="L517" s="444">
        <f t="shared" ca="1" si="28"/>
        <v>1578790.4667370925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1578790.4667370925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6545.3926198219679</v>
      </c>
      <c r="L518" s="444">
        <f t="shared" ref="L518:L772" ca="1" si="54">I518-J518+K518</f>
        <v>1577439.6213770942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1577439.6213770942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6539.7640974886417</v>
      </c>
      <c r="L519" s="444">
        <f t="shared" ca="1" si="54"/>
        <v>1576083.1474947627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1576083.1474947627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6534.1121229789269</v>
      </c>
      <c r="L520" s="444">
        <f t="shared" ca="1" si="54"/>
        <v>1574721.0216379215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1574721.0216379215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6528.4365985754221</v>
      </c>
      <c r="L521" s="444">
        <f t="shared" ca="1" si="54"/>
        <v>1573353.2202566767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1573353.2202566767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6522.7374261535688</v>
      </c>
      <c r="L522" s="444">
        <f t="shared" ca="1" si="54"/>
        <v>1571979.7197030101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1571979.7197030101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6517.0145071799579</v>
      </c>
      <c r="L523" s="444">
        <f t="shared" ca="1" si="54"/>
        <v>1570600.4962303697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1570600.4962303697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6511.2677427106228</v>
      </c>
      <c r="L524" s="444">
        <f t="shared" ca="1" si="54"/>
        <v>1569215.5259932601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1569215.5259932601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6505.4970333893325</v>
      </c>
      <c r="L525" s="444">
        <f t="shared" ca="1" si="54"/>
        <v>1567824.7850468291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1567824.7850468291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6499.7022794458708</v>
      </c>
      <c r="L526" s="444">
        <f t="shared" ca="1" si="54"/>
        <v>1566428.2493464549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1566428.2493464549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6493.8833806943112</v>
      </c>
      <c r="L527" s="444">
        <f t="shared" ca="1" si="54"/>
        <v>1565025.8947473289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1565025.8947473289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6488.0402365312866</v>
      </c>
      <c r="L528" s="444">
        <f t="shared" ca="1" si="54"/>
        <v>1563617.69700404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1563617.69700404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6482.1727459342492</v>
      </c>
      <c r="L529" s="444">
        <f t="shared" ca="1" si="54"/>
        <v>1562203.631770154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1562203.631770154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6476.2808074597242</v>
      </c>
      <c r="L530" s="444">
        <f t="shared" ca="1" si="54"/>
        <v>1560783.6745977935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1560783.6745977935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6470.3643192415548</v>
      </c>
      <c r="L531" s="444">
        <f t="shared" ca="1" si="54"/>
        <v>1559357.8009372149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1559357.8009372149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6464.4231789891446</v>
      </c>
      <c r="L532" s="444">
        <f t="shared" ca="1" si="54"/>
        <v>1557925.9861363838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1557925.9861363838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6458.4572839856819</v>
      </c>
      <c r="L533" s="444">
        <f t="shared" ca="1" si="54"/>
        <v>1556488.2054405492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1556488.2054405492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6452.4665310863702</v>
      </c>
      <c r="L534" s="444">
        <f t="shared" ca="1" si="54"/>
        <v>1555044.4339918154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1555044.4339918154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6446.4508167166468</v>
      </c>
      <c r="L535" s="444">
        <f t="shared" ca="1" si="54"/>
        <v>1553594.6468287117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1553594.6468287117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6440.4100368703812</v>
      </c>
      <c r="L536" s="444">
        <f t="shared" ca="1" si="54"/>
        <v>1552138.8188857618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1552138.8188857618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6434.3440871080893</v>
      </c>
      <c r="L537" s="444">
        <f t="shared" ca="1" si="54"/>
        <v>1550676.9249930496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1550676.9249930496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6428.2528625551222</v>
      </c>
      <c r="L538" s="444">
        <f t="shared" ca="1" si="54"/>
        <v>1549208.9398757846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1549208.9398757846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6422.1362578998514</v>
      </c>
      <c r="L539" s="444">
        <f t="shared" ca="1" si="54"/>
        <v>1547734.8381538643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1547734.8381538643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6415.9941673918502</v>
      </c>
      <c r="L540" s="444">
        <f t="shared" ca="1" si="54"/>
        <v>1546254.5943414359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1546254.5943414359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6409.8264848400649</v>
      </c>
      <c r="L541" s="444">
        <f t="shared" ca="1" si="54"/>
        <v>1544768.1828464558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1544768.1828464558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6403.6331036109814</v>
      </c>
      <c r="L542" s="444">
        <f t="shared" ca="1" si="54"/>
        <v>1543275.5779702466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1543275.5779702466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6397.413916626776</v>
      </c>
      <c r="L543" s="444">
        <f t="shared" ca="1" si="54"/>
        <v>1541776.753907053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1541776.753907053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6391.1688163634699</v>
      </c>
      <c r="L544" s="444">
        <f t="shared" ca="1" si="54"/>
        <v>1540271.6847435962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1540271.6847435962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6384.8976948490663</v>
      </c>
      <c r="L545" s="444">
        <f t="shared" ca="1" si="54"/>
        <v>1538760.3444586252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1538760.3444586252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6378.6004436616877</v>
      </c>
      <c r="L546" s="444">
        <f t="shared" ca="1" si="54"/>
        <v>1537242.7069224666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1537242.7069224666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6372.2769539276933</v>
      </c>
      <c r="L547" s="444">
        <f t="shared" ca="1" si="54"/>
        <v>1535718.7458965741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1535718.7458965741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6365.9271163198082</v>
      </c>
      <c r="L548" s="444">
        <f t="shared" ca="1" si="54"/>
        <v>1534188.4350330736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1534188.4350330736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6359.5508210552225</v>
      </c>
      <c r="L549" s="444">
        <f t="shared" ca="1" si="54"/>
        <v>1532651.7478743086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1532651.7478743086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6353.1479578937015</v>
      </c>
      <c r="L550" s="444">
        <f t="shared" ca="1" si="54"/>
        <v>1531108.6578523822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1531108.6578523822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6346.7184161356745</v>
      </c>
      <c r="L551" s="444">
        <f t="shared" ca="1" si="54"/>
        <v>1529559.1382886977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1529559.1382886977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6340.2620846203226</v>
      </c>
      <c r="L552" s="444">
        <f t="shared" ca="1" si="54"/>
        <v>1528003.1623934978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1528003.1623934978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6333.7788517236568</v>
      </c>
      <c r="L553" s="444">
        <f t="shared" ca="1" si="54"/>
        <v>1526440.7032654013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1526440.7032654013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6327.2686053565876</v>
      </c>
      <c r="L554" s="444">
        <f t="shared" ca="1" si="54"/>
        <v>1524871.7338909376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1524871.7338909376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6320.7312329629895</v>
      </c>
      <c r="L555" s="444">
        <f t="shared" ca="1" si="54"/>
        <v>1523296.2271440804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1523296.2271440804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6314.1666215177511</v>
      </c>
      <c r="L556" s="444">
        <f t="shared" ca="1" si="54"/>
        <v>1521714.1557857781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1521714.1557857781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6307.574657524824</v>
      </c>
      <c r="L557" s="444">
        <f t="shared" ca="1" si="54"/>
        <v>1520125.4924634828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1520125.4924634828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6300.9552270152608</v>
      </c>
      <c r="L558" s="444">
        <f t="shared" ca="1" si="54"/>
        <v>1518530.2097106779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1518530.2097106779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6294.3082155452403</v>
      </c>
      <c r="L559" s="444">
        <f t="shared" ca="1" si="54"/>
        <v>1516928.2799464029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1516928.2799464029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6287.6335081940942</v>
      </c>
      <c r="L560" s="444">
        <f t="shared" ca="1" si="54"/>
        <v>1515319.6754747767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1515319.6754747767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6280.9309895623182</v>
      </c>
      <c r="L561" s="444">
        <f t="shared" ca="1" si="54"/>
        <v>1513704.3684845187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1513704.3684845187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6274.2005437695771</v>
      </c>
      <c r="L562" s="444">
        <f t="shared" ca="1" si="54"/>
        <v>1512082.3310484681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1512082.3310484681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6267.4420544526993</v>
      </c>
      <c r="L563" s="444">
        <f t="shared" ca="1" si="54"/>
        <v>1510453.5351231005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1510453.5351231005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6260.6554047636673</v>
      </c>
      <c r="L564" s="444">
        <f t="shared" ca="1" si="54"/>
        <v>1508817.952548044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1508817.952548044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6253.8404773675993</v>
      </c>
      <c r="L565" s="444">
        <f t="shared" ca="1" si="54"/>
        <v>1507175.5550455914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1507175.5550455914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6246.9971544407135</v>
      </c>
      <c r="L566" s="444">
        <f t="shared" ca="1" si="54"/>
        <v>1505526.3142202119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1505526.3142202119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6240.1253176682985</v>
      </c>
      <c r="L567" s="444">
        <f t="shared" ca="1" si="54"/>
        <v>1503870.20155806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1503870.20155806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6233.2248482426658</v>
      </c>
      <c r="L568" s="444">
        <f t="shared" ca="1" si="54"/>
        <v>1502207.1884264825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1502207.1884264825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6226.2956268610924</v>
      </c>
      <c r="L569" s="444">
        <f t="shared" ca="1" si="54"/>
        <v>1500537.2460735233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1500537.2460735233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6219.337533723763</v>
      </c>
      <c r="L570" s="444">
        <f t="shared" ca="1" si="54"/>
        <v>1498860.3456274269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1498860.3456274269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6212.3504485316944</v>
      </c>
      <c r="L571" s="444">
        <f t="shared" ca="1" si="54"/>
        <v>1497176.4580961384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1497176.4580961384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6205.3342504846587</v>
      </c>
      <c r="L572" s="444">
        <f t="shared" ca="1" si="54"/>
        <v>1495485.5543668028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1495485.5543668028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6198.2888182790939</v>
      </c>
      <c r="L573" s="444">
        <f t="shared" ca="1" si="54"/>
        <v>1493787.6052052616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1493787.6052052616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6191.2140301060053</v>
      </c>
      <c r="L574" s="444">
        <f t="shared" ca="1" si="54"/>
        <v>1492082.5812555475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1492082.5812555475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6184.109763648863</v>
      </c>
      <c r="L575" s="444">
        <f t="shared" ca="1" si="54"/>
        <v>1490370.4530393761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1490370.4530393761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6176.9758960814825</v>
      </c>
      <c r="L576" s="444">
        <f t="shared" ca="1" si="54"/>
        <v>1488651.1909556373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1488651.1909556373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6169.8123040659038</v>
      </c>
      <c r="L577" s="444">
        <f t="shared" ca="1" si="54"/>
        <v>1486924.7652798828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1486924.7652798828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6162.618863750261</v>
      </c>
      <c r="L578" s="444">
        <f t="shared" ca="1" si="54"/>
        <v>1485191.1461638128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1485191.1461638128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6155.3954507666358</v>
      </c>
      <c r="L579" s="444">
        <f t="shared" ca="1" si="54"/>
        <v>1483450.3036347593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1483450.3036347593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6148.141940228913</v>
      </c>
      <c r="L580" s="444">
        <f t="shared" ca="1" si="54"/>
        <v>1481702.2075951679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1481702.2075951679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6140.8582067306152</v>
      </c>
      <c r="L581" s="444">
        <f t="shared" ca="1" si="54"/>
        <v>1479946.8278220783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1479946.8278220783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6133.5441243427413</v>
      </c>
      <c r="L582" s="444">
        <f t="shared" ca="1" si="54"/>
        <v>1478184.1339666008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1478184.1339666008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6126.1995666115854</v>
      </c>
      <c r="L583" s="444">
        <f t="shared" ca="1" si="54"/>
        <v>1476414.0955533921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1476414.0955533921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6118.8244065565495</v>
      </c>
      <c r="L584" s="444">
        <f t="shared" ca="1" si="54"/>
        <v>1474636.6819801284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1474636.6819801284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6111.4185166679508</v>
      </c>
      <c r="L585" s="444">
        <f t="shared" ca="1" si="54"/>
        <v>1472851.8625169762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1472851.8625169762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6103.9817689048168</v>
      </c>
      <c r="L586" s="444">
        <f t="shared" ca="1" si="54"/>
        <v>1471059.6063060607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1471059.6063060607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6096.5140346926682</v>
      </c>
      <c r="L587" s="444">
        <f t="shared" ca="1" si="54"/>
        <v>1469259.8823609331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1469259.8823609331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6089.0151849213034</v>
      </c>
      <c r="L588" s="444">
        <f t="shared" ca="1" si="54"/>
        <v>1467452.6595660341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1467452.6595660341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6081.4850899425574</v>
      </c>
      <c r="L589" s="444">
        <f t="shared" ca="1" si="54"/>
        <v>1465637.9066761564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1465637.9066761564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6073.9236195680678</v>
      </c>
      <c r="L590" s="444">
        <f t="shared" ca="1" si="54"/>
        <v>1463815.5923159043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1463815.5923159043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6066.3306430670173</v>
      </c>
      <c r="L591" s="444">
        <f t="shared" ca="1" si="54"/>
        <v>1461985.684979151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1461985.684979151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6058.7060291638782</v>
      </c>
      <c r="L592" s="444">
        <f t="shared" ca="1" si="54"/>
        <v>1460148.1530284947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1460148.1530284947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6051.0496460361437</v>
      </c>
      <c r="L593" s="444">
        <f t="shared" ca="1" si="54"/>
        <v>1458302.9646947107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1458302.9646947107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6043.3613613120433</v>
      </c>
      <c r="L594" s="444">
        <f t="shared" ca="1" si="54"/>
        <v>1456450.0880762024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1456450.0880762024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6035.6410420682587</v>
      </c>
      <c r="L595" s="444">
        <f t="shared" ca="1" si="54"/>
        <v>1454589.4911384506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1454589.4911384506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6027.8885548276266</v>
      </c>
      <c r="L596" s="444">
        <f t="shared" ca="1" si="54"/>
        <v>1452721.1417134579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1452721.1417134579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6020.1037655568234</v>
      </c>
      <c r="L597" s="444">
        <f t="shared" ca="1" si="54"/>
        <v>1450845.0074991945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1450845.0074991945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6012.2865396640591</v>
      </c>
      <c r="L598" s="444">
        <f t="shared" ca="1" si="54"/>
        <v>1448961.0560590383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1448961.0560590383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6004.4367419967421</v>
      </c>
      <c r="L599" s="444">
        <f t="shared" ca="1" si="54"/>
        <v>1447069.2548212148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1447069.2548212148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5996.5542368391443</v>
      </c>
      <c r="L600" s="444">
        <f t="shared" ca="1" si="54"/>
        <v>1445169.5710782337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1445169.5710782337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5988.6388879100559</v>
      </c>
      <c r="L601" s="444">
        <f t="shared" ca="1" si="54"/>
        <v>1443261.9719863236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1443261.9719863236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5980.6905583604303</v>
      </c>
      <c r="L602" s="444">
        <f t="shared" ca="1" si="54"/>
        <v>1441346.4245648638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1441346.4245648638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5972.7091107710148</v>
      </c>
      <c r="L603" s="444">
        <f t="shared" ca="1" si="54"/>
        <v>1439422.8956958146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1439422.8956958146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5964.6944071499765</v>
      </c>
      <c r="L604" s="444">
        <f t="shared" ca="1" si="54"/>
        <v>1437491.3521231443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1437491.3521231443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5956.6463089305171</v>
      </c>
      <c r="L605" s="444">
        <f t="shared" ca="1" si="54"/>
        <v>1435551.7604522547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1435551.7604522547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5948.5646769684772</v>
      </c>
      <c r="L606" s="444">
        <f t="shared" ca="1" si="54"/>
        <v>1433604.0871494028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1433604.0871494028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5940.4493715399276</v>
      </c>
      <c r="L607" s="444">
        <f t="shared" ca="1" si="54"/>
        <v>1431648.2985411226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1431648.2985411226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5932.3002523387595</v>
      </c>
      <c r="L608" s="444">
        <f t="shared" ca="1" si="54"/>
        <v>1429684.3608136412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1429684.3608136412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5924.1171784742537</v>
      </c>
      <c r="L609" s="444">
        <f t="shared" ca="1" si="54"/>
        <v>1427712.2400122953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1427712.2400122953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5915.9000084686459</v>
      </c>
      <c r="L610" s="444">
        <f t="shared" ca="1" si="54"/>
        <v>1425731.9020409437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1425731.9020409437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5907.6486002546808</v>
      </c>
      <c r="L611" s="444">
        <f t="shared" ca="1" si="54"/>
        <v>1423743.3126613782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1423743.3126613782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5899.3628111731578</v>
      </c>
      <c r="L612" s="444">
        <f t="shared" ca="1" si="54"/>
        <v>1421746.437492731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1421746.437492731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5891.0424979704612</v>
      </c>
      <c r="L613" s="444">
        <f t="shared" ca="1" si="54"/>
        <v>1419741.2420108812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1419741.2420108812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5882.687516796087</v>
      </c>
      <c r="L614" s="444">
        <f t="shared" ca="1" si="54"/>
        <v>1417727.6915478571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1417727.6915478571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5874.297723200154</v>
      </c>
      <c r="L615" s="444">
        <f t="shared" ca="1" si="54"/>
        <v>1415705.7512912371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1415705.7512912371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5865.8729721309037</v>
      </c>
      <c r="L616" s="444">
        <f t="shared" ca="1" si="54"/>
        <v>1413675.3862835479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1413675.3862835479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5857.4131179321985</v>
      </c>
      <c r="L617" s="444">
        <f t="shared" ca="1" si="54"/>
        <v>1411636.5614216598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1411636.5614216598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5848.9180143409976</v>
      </c>
      <c r="L618" s="444">
        <f t="shared" ca="1" si="54"/>
        <v>1409589.2414561806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1409589.2414561806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5840.3875144848344</v>
      </c>
      <c r="L619" s="444">
        <f t="shared" ca="1" si="54"/>
        <v>1407533.3909908452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1407533.3909908452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5831.8214708792702</v>
      </c>
      <c r="L620" s="444">
        <f t="shared" ca="1" si="54"/>
        <v>1405468.9744819042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1405468.9744819042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5823.2197354253494</v>
      </c>
      <c r="L621" s="444">
        <f t="shared" ca="1" si="54"/>
        <v>1403395.9562375094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1403395.9562375094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5814.5821594070385</v>
      </c>
      <c r="L622" s="444">
        <f t="shared" ca="1" si="54"/>
        <v>1401314.3004170961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1401314.3004170961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5805.9085934886498</v>
      </c>
      <c r="L623" s="444">
        <f t="shared" ca="1" si="54"/>
        <v>1399223.9710307645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1399223.9710307645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5797.1988877122676</v>
      </c>
      <c r="L624" s="444">
        <f t="shared" ca="1" si="54"/>
        <v>1397124.9319386566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1397124.9319386566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5788.4528914951516</v>
      </c>
      <c r="L625" s="444">
        <f t="shared" ca="1" si="54"/>
        <v>1395017.1468503315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1395017.1468503315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5779.67045362713</v>
      </c>
      <c r="L626" s="444">
        <f t="shared" ca="1" si="54"/>
        <v>1392900.5793241384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1392900.5793241384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5770.8514222679923</v>
      </c>
      <c r="L627" s="444">
        <f t="shared" ca="1" si="54"/>
        <v>1390775.1927665861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1390775.1927665861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5761.9956449448573</v>
      </c>
      <c r="L628" s="444">
        <f t="shared" ca="1" si="54"/>
        <v>1388640.9504317108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1388640.9504317108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5753.1029685495441</v>
      </c>
      <c r="L629" s="444">
        <f t="shared" ca="1" si="54"/>
        <v>1386497.8154204402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1386497.8154204402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5744.1732393359162</v>
      </c>
      <c r="L630" s="444">
        <f t="shared" ca="1" si="54"/>
        <v>1384345.7506799558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1384345.7506799558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5735.2063029172314</v>
      </c>
      <c r="L631" s="444">
        <f t="shared" ca="1" si="54"/>
        <v>1382184.7190030529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1382184.7190030529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5726.2020042634695</v>
      </c>
      <c r="L632" s="444">
        <f t="shared" ca="1" si="54"/>
        <v>1380014.6830274961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1380014.6830274961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5717.1601876986497</v>
      </c>
      <c r="L633" s="444">
        <f t="shared" ca="1" si="54"/>
        <v>1377835.6052353745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1377835.6052353745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5708.0806968981433</v>
      </c>
      <c r="L634" s="444">
        <f t="shared" ca="1" si="54"/>
        <v>1375647.4479524523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1375647.4479524523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5698.9633748859669</v>
      </c>
      <c r="L635" s="444">
        <f t="shared" ca="1" si="54"/>
        <v>1373450.1733475181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1373450.1733475181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5689.8080640320741</v>
      </c>
      <c r="L636" s="444">
        <f t="shared" ca="1" si="54"/>
        <v>1371243.74343173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1371243.74343173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5680.6146060496239</v>
      </c>
      <c r="L637" s="444">
        <f t="shared" ca="1" si="54"/>
        <v>1369028.1200579593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1369028.1200579593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5671.3828419922465</v>
      </c>
      <c r="L638" s="444">
        <f t="shared" ca="1" si="54"/>
        <v>1366803.2649201313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1366803.2649201313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5662.112612251296</v>
      </c>
      <c r="L639" s="444">
        <f t="shared" ca="1" si="54"/>
        <v>1364569.1395525623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1364569.1395525623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5652.8037565530922</v>
      </c>
      <c r="L640" s="444">
        <f t="shared" ca="1" si="54"/>
        <v>1362325.705329295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1362325.705329295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5643.4561139561447</v>
      </c>
      <c r="L641" s="444">
        <f t="shared" ca="1" si="54"/>
        <v>1360072.923463431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1360072.923463431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5634.0695228483783</v>
      </c>
      <c r="L642" s="444">
        <f t="shared" ca="1" si="54"/>
        <v>1357810.7550064591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1357810.7550064591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5624.6438209443286</v>
      </c>
      <c r="L643" s="444">
        <f t="shared" ca="1" si="54"/>
        <v>1355539.1608475831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1355539.1608475831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5615.1788452823448</v>
      </c>
      <c r="L644" s="444">
        <f t="shared" ca="1" si="54"/>
        <v>1353258.1017130453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1353258.1017130453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5605.674432221771</v>
      </c>
      <c r="L645" s="444">
        <f t="shared" ca="1" si="54"/>
        <v>1350967.5381654468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1350967.5381654468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5596.1304174401112</v>
      </c>
      <c r="L646" s="444">
        <f t="shared" ca="1" si="54"/>
        <v>1348667.4306030667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1348667.4306030667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5586.5466359301936</v>
      </c>
      <c r="L647" s="444">
        <f t="shared" ca="1" si="54"/>
        <v>1346357.7392591767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1346357.7392591767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5576.9229219973186</v>
      </c>
      <c r="L648" s="444">
        <f t="shared" ca="1" si="54"/>
        <v>1344038.4242013537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1344038.4242013537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5567.2591092563889</v>
      </c>
      <c r="L649" s="444">
        <f t="shared" ca="1" si="54"/>
        <v>1341709.4453307898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1341709.4453307898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5557.5550306290397</v>
      </c>
      <c r="L650" s="444">
        <f t="shared" ca="1" si="54"/>
        <v>1339370.7623815986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1339370.7623815986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5547.8105183407433</v>
      </c>
      <c r="L651" s="444">
        <f t="shared" ca="1" si="54"/>
        <v>1337022.334920119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1337022.334920119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5538.0254039179117</v>
      </c>
      <c r="L652" s="444">
        <f t="shared" ca="1" si="54"/>
        <v>1334664.1223442168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1334664.1223442168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5528.1995181849852</v>
      </c>
      <c r="L653" s="444">
        <f t="shared" ca="1" si="54"/>
        <v>1332296.0838825814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1332296.0838825814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5518.3326912615048</v>
      </c>
      <c r="L654" s="444">
        <f t="shared" ca="1" si="54"/>
        <v>1329918.1785940228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1329918.1785940228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5508.4247525591773</v>
      </c>
      <c r="L655" s="444">
        <f t="shared" ca="1" si="54"/>
        <v>1327530.3653667618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1327530.3653667618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5498.4755307789228</v>
      </c>
      <c r="L656" s="444">
        <f t="shared" ca="1" si="54"/>
        <v>1325132.6029177206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1325132.6029177206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5488.4848539079176</v>
      </c>
      <c r="L657" s="444">
        <f t="shared" ca="1" si="54"/>
        <v>1322724.8497918083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1322724.8497918083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5478.4525492166167</v>
      </c>
      <c r="L658" s="444">
        <f t="shared" ca="1" si="54"/>
        <v>1320307.0643612046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1320307.0643612046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5468.3784432557686</v>
      </c>
      <c r="L659" s="444">
        <f t="shared" ca="1" si="54"/>
        <v>1317879.2048246402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1317879.2048246402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5458.2623618534162</v>
      </c>
      <c r="L660" s="444">
        <f t="shared" ca="1" si="54"/>
        <v>1315441.2292066733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1315441.2292066733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5448.1041301118876</v>
      </c>
      <c r="L661" s="444">
        <f t="shared" ca="1" si="54"/>
        <v>1312993.095356965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1312993.095356965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5437.9035724047699</v>
      </c>
      <c r="L662" s="444">
        <f t="shared" ca="1" si="54"/>
        <v>1310534.7609495495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1310534.7609495495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5427.6605123738718</v>
      </c>
      <c r="L663" s="444">
        <f t="shared" ca="1" si="54"/>
        <v>1308066.183482103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1308066.183482103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5417.3747729261786</v>
      </c>
      <c r="L664" s="444">
        <f t="shared" ca="1" si="54"/>
        <v>1305587.3202752089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1305587.3202752089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5407.0461762307859</v>
      </c>
      <c r="L665" s="444">
        <f t="shared" ca="1" si="54"/>
        <v>1303098.1284716194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1303098.1284716194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5396.6745437158297</v>
      </c>
      <c r="L666" s="444">
        <f t="shared" ca="1" si="54"/>
        <v>1300598.565035515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1300598.565035515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5386.2596960653946</v>
      </c>
      <c r="L667" s="444">
        <f t="shared" ca="1" si="54"/>
        <v>1298088.5867517602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1298088.5867517602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5375.8014532164161</v>
      </c>
      <c r="L668" s="444">
        <f t="shared" ca="1" si="54"/>
        <v>1295568.1502251565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1295568.1502251565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5365.2996343555678</v>
      </c>
      <c r="L669" s="444">
        <f t="shared" ca="1" si="54"/>
        <v>1293037.2118796918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1293037.2118796918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5354.7540579161314</v>
      </c>
      <c r="L670" s="444">
        <f t="shared" ca="1" si="54"/>
        <v>1290495.7279577877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1290495.7279577877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5344.1645415748644</v>
      </c>
      <c r="L671" s="444">
        <f t="shared" ca="1" si="54"/>
        <v>1287943.6545195424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1287943.6545195424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5333.5309022488418</v>
      </c>
      <c r="L672" s="444">
        <f t="shared" ca="1" si="54"/>
        <v>1285380.9474419709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1285380.9474419709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5322.8529560922943</v>
      </c>
      <c r="L673" s="444">
        <f t="shared" ca="1" si="54"/>
        <v>1282807.5624182429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1282807.5624182429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5312.1305184934281</v>
      </c>
      <c r="L674" s="444">
        <f t="shared" ca="1" si="54"/>
        <v>1280223.4549569162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1280223.4549569162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5301.3634040712332</v>
      </c>
      <c r="L675" s="444">
        <f t="shared" ca="1" si="54"/>
        <v>1277628.5803811671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1277628.5803811671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5290.5514266722785</v>
      </c>
      <c r="L676" s="444">
        <f t="shared" ca="1" si="54"/>
        <v>1275022.8938280193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1275022.8938280193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5279.6943993674959</v>
      </c>
      <c r="L677" s="444">
        <f t="shared" ca="1" si="54"/>
        <v>1272406.3502475666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1272406.3502475666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5268.7921344489432</v>
      </c>
      <c r="L678" s="444">
        <f t="shared" ca="1" si="54"/>
        <v>1269778.9044021952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1269778.9044021952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5257.8444434265621</v>
      </c>
      <c r="L679" s="444">
        <f t="shared" ca="1" si="54"/>
        <v>1267140.5108658015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1267140.5108658015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5246.8511370249216</v>
      </c>
      <c r="L680" s="444">
        <f t="shared" ca="1" si="54"/>
        <v>1264491.1240230061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1264491.1240230061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5235.812025179941</v>
      </c>
      <c r="L681" s="444">
        <f t="shared" ca="1" si="54"/>
        <v>1261830.6980683657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1261830.6980683657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5224.7269170356058</v>
      </c>
      <c r="L682" s="444">
        <f t="shared" ca="1" si="54"/>
        <v>1259159.1870055811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1259159.1870055811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5213.5956209406704</v>
      </c>
      <c r="L683" s="444">
        <f t="shared" ca="1" si="54"/>
        <v>1256476.5446467015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1256476.5446467015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5202.4179444453384</v>
      </c>
      <c r="L684" s="444">
        <f t="shared" ca="1" si="54"/>
        <v>1253782.7246113266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1253782.7246113266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5191.1936942979428</v>
      </c>
      <c r="L685" s="444">
        <f t="shared" ca="1" si="54"/>
        <v>1251077.6803258043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1251077.6803258043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5179.9226764415998</v>
      </c>
      <c r="L686" s="444">
        <f t="shared" ca="1" si="54"/>
        <v>1248361.3650224255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1248361.3650224255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5168.6046960108552</v>
      </c>
      <c r="L687" s="444">
        <f t="shared" ca="1" si="54"/>
        <v>1245633.7317386162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1245633.7317386162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5157.2395573283166</v>
      </c>
      <c r="L688" s="444">
        <f t="shared" ca="1" si="54"/>
        <v>1242894.7333161244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1242894.7333161244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5145.8270639012671</v>
      </c>
      <c r="L689" s="444">
        <f t="shared" ca="1" si="54"/>
        <v>1240144.3224002055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1240144.3224002055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5134.367018418272</v>
      </c>
      <c r="L690" s="444">
        <f t="shared" ca="1" si="54"/>
        <v>1237382.4514388037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1237382.4514388037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5122.8592227457648</v>
      </c>
      <c r="L691" s="444">
        <f t="shared" ca="1" si="54"/>
        <v>1234609.0726817292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1234609.0726817292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5111.3034779246209</v>
      </c>
      <c r="L692" s="444">
        <f t="shared" ca="1" si="54"/>
        <v>1231824.1381798335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1231824.1381798335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5099.6995841667222</v>
      </c>
      <c r="L693" s="444">
        <f t="shared" ca="1" si="54"/>
        <v>1229027.5997841801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1229027.5997841801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5088.047340851499</v>
      </c>
      <c r="L694" s="444">
        <f t="shared" ca="1" si="54"/>
        <v>1226219.4091452113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1226219.4091452113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5076.3465465224626</v>
      </c>
      <c r="L695" s="444">
        <f t="shared" ca="1" si="54"/>
        <v>1223399.5177119137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1223399.5177119137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5064.5969988837223</v>
      </c>
      <c r="L696" s="444">
        <f t="shared" ca="1" si="54"/>
        <v>1220567.8767309771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1220567.8767309771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5052.7984947964869</v>
      </c>
      <c r="L697" s="444">
        <f t="shared" ca="1" si="54"/>
        <v>1217724.4372459534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1217724.4372459534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5040.9508302755548</v>
      </c>
      <c r="L698" s="444">
        <f t="shared" ca="1" si="54"/>
        <v>1214869.1500964088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1214869.1500964088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5029.0538004857854</v>
      </c>
      <c r="L699" s="444">
        <f t="shared" ca="1" si="54"/>
        <v>1212001.9659170744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1212001.9659170744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5017.1071997385588</v>
      </c>
      <c r="L700" s="444">
        <f t="shared" ca="1" si="54"/>
        <v>1209122.8351369926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1209122.8351369926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5005.1108214882179</v>
      </c>
      <c r="L701" s="444">
        <f t="shared" ca="1" si="54"/>
        <v>1206231.7079786607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1206231.7079786607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4993.064458328502</v>
      </c>
      <c r="L702" s="444">
        <f t="shared" ca="1" si="54"/>
        <v>1203328.534457169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1203328.534457169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4980.9679019889536</v>
      </c>
      <c r="L703" s="444">
        <f t="shared" ca="1" si="54"/>
        <v>1200413.2643793377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1200413.2643793377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4968.8209433313223</v>
      </c>
      <c r="L704" s="444">
        <f t="shared" ca="1" si="54"/>
        <v>1197485.8473428488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1197485.8473428488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4956.6233723459518</v>
      </c>
      <c r="L705" s="444">
        <f t="shared" ca="1" si="54"/>
        <v>1194546.2327353745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1194546.2327353745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4944.3749781481429</v>
      </c>
      <c r="L706" s="444">
        <f t="shared" ca="1" si="54"/>
        <v>1191594.3697337024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1191594.3697337024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4932.0755489745088</v>
      </c>
      <c r="L707" s="444">
        <f t="shared" ca="1" si="54"/>
        <v>1188630.2073028567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1188630.2073028567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4919.7248721793185</v>
      </c>
      <c r="L708" s="444">
        <f t="shared" ca="1" si="54"/>
        <v>1185653.6941952158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1185653.6941952158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4907.3227342308146</v>
      </c>
      <c r="L709" s="444">
        <f t="shared" ca="1" si="54"/>
        <v>1182664.7789496265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1182664.7789496265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4894.8689207075258</v>
      </c>
      <c r="L710" s="444">
        <f t="shared" ca="1" si="54"/>
        <v>1179663.4098905139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1179663.4098905139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4882.3632162945569</v>
      </c>
      <c r="L711" s="444">
        <f t="shared" ca="1" si="54"/>
        <v>1176649.5351269881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1176649.5351269881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4869.805404779866</v>
      </c>
      <c r="L712" s="444">
        <f t="shared" ca="1" si="54"/>
        <v>1173623.1025519478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1173623.1025519478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4857.1952690505314</v>
      </c>
      <c r="L713" s="444">
        <f t="shared" ca="1" si="54"/>
        <v>1170584.0598411781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1170584.0598411781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4844.5325910889915</v>
      </c>
      <c r="L714" s="444">
        <f t="shared" ca="1" si="54"/>
        <v>1167532.3544524468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1167532.3544524468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4831.8171519692769</v>
      </c>
      <c r="L715" s="444">
        <f t="shared" ca="1" si="54"/>
        <v>1164467.9336245959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1164467.9336245959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4819.0487318532314</v>
      </c>
      <c r="L716" s="444">
        <f t="shared" ca="1" si="54"/>
        <v>1161390.7443766289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1161390.7443766289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4806.227109986703</v>
      </c>
      <c r="L717" s="444">
        <f t="shared" ca="1" si="54"/>
        <v>1158300.7335067953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1158300.7335067953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4793.3520646957295</v>
      </c>
      <c r="L718" s="444">
        <f t="shared" ca="1" si="54"/>
        <v>1155197.8475916707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1155197.8475916707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4780.4233733827105</v>
      </c>
      <c r="L719" s="444">
        <f t="shared" ca="1" si="54"/>
        <v>1152082.0329852332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1152082.0329852332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4767.4408125225546</v>
      </c>
      <c r="L720" s="444">
        <f t="shared" ca="1" si="54"/>
        <v>1148953.2358179356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1148953.2358179356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4754.4041576588133</v>
      </c>
      <c r="L721" s="444">
        <f t="shared" ca="1" si="54"/>
        <v>1145811.4019957741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1145811.4019957741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4741.3131833998077</v>
      </c>
      <c r="L722" s="444">
        <f t="shared" ca="1" si="54"/>
        <v>1142656.4771993537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1142656.4771993537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4728.1676634147225</v>
      </c>
      <c r="L723" s="444">
        <f t="shared" ca="1" si="54"/>
        <v>1139488.4068829482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1139488.4068829482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4714.9673704297002</v>
      </c>
      <c r="L724" s="444">
        <f t="shared" ca="1" si="54"/>
        <v>1136307.1362735578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1136307.1362735578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4701.7120762239065</v>
      </c>
      <c r="L725" s="444">
        <f t="shared" ca="1" si="54"/>
        <v>1133112.6103699615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1133112.6103699615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4688.4015516255886</v>
      </c>
      <c r="L726" s="444">
        <f t="shared" ca="1" si="54"/>
        <v>1129904.7739417669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1129904.7739417669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4675.0355665081115</v>
      </c>
      <c r="L727" s="444">
        <f t="shared" ca="1" si="54"/>
        <v>1126683.5715284548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1126683.5715284548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4661.6138897859773</v>
      </c>
      <c r="L728" s="444">
        <f t="shared" ca="1" si="54"/>
        <v>1123448.9474384205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1123448.9474384205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4648.1362894108343</v>
      </c>
      <c r="L729" s="444">
        <f t="shared" ca="1" si="54"/>
        <v>1120200.845748011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1120200.845748011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4634.6025323674612</v>
      </c>
      <c r="L730" s="444">
        <f t="shared" ca="1" si="54"/>
        <v>1116939.2103005582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1116939.2103005582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4621.0123846697416</v>
      </c>
      <c r="L731" s="444">
        <f t="shared" ca="1" si="54"/>
        <v>1113663.9847054079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1113663.9847054079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4607.3656113566149</v>
      </c>
      <c r="L732" s="444">
        <f t="shared" ca="1" si="54"/>
        <v>1110375.1123369443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1110375.1123369443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4593.661976488017</v>
      </c>
      <c r="L733" s="444">
        <f t="shared" ca="1" si="54"/>
        <v>1107072.5363336122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1107072.5363336122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4579.9012431408</v>
      </c>
      <c r="L734" s="444">
        <f t="shared" ca="1" si="54"/>
        <v>1103756.1995969326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1103756.1995969326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4566.0831734046351</v>
      </c>
      <c r="L735" s="444">
        <f t="shared" ca="1" si="54"/>
        <v>1100426.0447905171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1100426.0447905171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4552.2075283779031</v>
      </c>
      <c r="L736" s="444">
        <f t="shared" ca="1" si="54"/>
        <v>1097082.0143390747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1097082.0143390747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4538.2740681635605</v>
      </c>
      <c r="L737" s="444">
        <f t="shared" ca="1" si="54"/>
        <v>1093724.050427418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1093724.050427418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4524.2825518649906</v>
      </c>
      <c r="L738" s="444">
        <f t="shared" ca="1" si="54"/>
        <v>1090352.0949994628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1090352.0949994628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4510.232737581844</v>
      </c>
      <c r="L739" s="444">
        <f t="shared" ca="1" si="54"/>
        <v>1086966.0897572245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1086966.0897572245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4496.1243824058511</v>
      </c>
      <c r="L740" s="444">
        <f t="shared" ca="1" si="54"/>
        <v>1083565.9761598101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1083565.9761598101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4481.9572424166245</v>
      </c>
      <c r="L741" s="444">
        <f t="shared" ca="1" si="54"/>
        <v>1080151.6954224065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1080151.6954224065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4467.7310726774431</v>
      </c>
      <c r="L742" s="444">
        <f t="shared" ca="1" si="54"/>
        <v>1076723.1885152638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1076723.1885152638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4453.4456272310154</v>
      </c>
      <c r="L743" s="444">
        <f t="shared" ca="1" si="54"/>
        <v>1073280.3961626745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1073280.3961626745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4439.1006590952265</v>
      </c>
      <c r="L744" s="444">
        <f t="shared" ca="1" si="54"/>
        <v>1069823.2588419495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1069823.2588419495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4424.6959202588723</v>
      </c>
      <c r="L745" s="444">
        <f t="shared" ca="1" si="54"/>
        <v>1066351.716782388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1066351.716782388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4410.2311616773659</v>
      </c>
      <c r="L746" s="444">
        <f t="shared" ca="1" si="54"/>
        <v>1062865.7099642451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1062865.7099642451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4395.706133268437</v>
      </c>
      <c r="L747" s="444">
        <f t="shared" ca="1" si="54"/>
        <v>1059365.1781176934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1059365.1781176934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4381.1205839078048</v>
      </c>
      <c r="L748" s="444">
        <f t="shared" ca="1" si="54"/>
        <v>1055850.0607217809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1055850.0607217809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4366.4742614248362</v>
      </c>
      <c r="L749" s="444">
        <f t="shared" ca="1" si="54"/>
        <v>1052320.2970033854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1052320.2970033854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4351.7669125981884</v>
      </c>
      <c r="L750" s="444">
        <f t="shared" ca="1" si="54"/>
        <v>1048775.8259361633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1048775.8259361633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4336.998283151429</v>
      </c>
      <c r="L751" s="444">
        <f t="shared" ca="1" si="54"/>
        <v>1045216.5862394945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1045216.5862394945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4322.1681177486425</v>
      </c>
      <c r="L752" s="444">
        <f t="shared" ca="1" si="54"/>
        <v>1041642.516377423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1041642.516377423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4307.2761599900114</v>
      </c>
      <c r="L753" s="444">
        <f t="shared" ca="1" si="54"/>
        <v>1038053.5545575927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1038053.5545575927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4292.3221524073851</v>
      </c>
      <c r="L754" s="444">
        <f t="shared" ca="1" si="54"/>
        <v>1034449.6387301799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1034449.6387301799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4277.3058364598319</v>
      </c>
      <c r="L755" s="444">
        <f t="shared" ca="1" si="54"/>
        <v>1030830.7065868195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1030830.7065868195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4262.2269525291631</v>
      </c>
      <c r="L756" s="444">
        <f t="shared" ca="1" si="54"/>
        <v>1027196.6955595284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1027196.6955595284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4247.085239915451</v>
      </c>
      <c r="L757" s="444">
        <f t="shared" ca="1" si="54"/>
        <v>1023547.5428196236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1023547.5428196236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4231.8804368325136</v>
      </c>
      <c r="L758" s="444">
        <f t="shared" ca="1" si="54"/>
        <v>1019883.1852766359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1019883.1852766359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4216.6122804033985</v>
      </c>
      <c r="L759" s="444">
        <f t="shared" ca="1" si="54"/>
        <v>1016203.5595772191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1016203.5595772191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4201.2805066558285</v>
      </c>
      <c r="L760" s="444">
        <f t="shared" ca="1" si="54"/>
        <v>1012508.6021040546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1012508.6021040546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4185.8848505176429</v>
      </c>
      <c r="L761" s="444">
        <f t="shared" ca="1" si="54"/>
        <v>1008798.248974752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1008798.248974752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4170.425045812216</v>
      </c>
      <c r="L762" s="444">
        <f t="shared" ca="1" si="54"/>
        <v>1005072.4360407441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1005072.4360407441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4154.9008252538497</v>
      </c>
      <c r="L763" s="444">
        <f t="shared" ca="1" si="54"/>
        <v>1001331.0988861776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1001331.0988861776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4139.311920443155</v>
      </c>
      <c r="L764" s="444">
        <f t="shared" ca="1" si="54"/>
        <v>997574.17282680061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997574.17282680061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4123.6580618624184</v>
      </c>
      <c r="L765" s="444">
        <f t="shared" ca="1" si="54"/>
        <v>993801.59290884284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993801.59290884284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4107.9389788709277</v>
      </c>
      <c r="L766" s="444">
        <f t="shared" ca="1" si="54"/>
        <v>990013.29390789359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990013.29390789359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4092.154399700305</v>
      </c>
      <c r="L767" s="444">
        <f t="shared" ca="1" si="54"/>
        <v>986209.2103277737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986209.2103277737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4076.3040514498061</v>
      </c>
      <c r="L768" s="444">
        <f t="shared" ca="1" si="54"/>
        <v>982389.27639940323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982389.27639940323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4060.3876600815961</v>
      </c>
      <c r="L769" s="444">
        <f t="shared" ca="1" si="54"/>
        <v>978553.42607966461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978553.42607966461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4044.4049504160189</v>
      </c>
      <c r="L770" s="444">
        <f t="shared" ca="1" si="54"/>
        <v>974701.59305026045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974701.59305026045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4028.3556461268336</v>
      </c>
      <c r="L771" s="444">
        <f t="shared" ca="1" si="54"/>
        <v>970833.710716567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970833.710716567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4012.2394697364448</v>
      </c>
      <c r="L772" s="444">
        <f t="shared" ca="1" si="54"/>
        <v>966949.71220648324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966949.71220648324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3996.0561426110962</v>
      </c>
      <c r="L773" s="444">
        <f t="shared" ref="L773:L1027" ca="1" si="80">I773-J773+K773</f>
        <v>963049.53036927409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963049.53036927409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3979.8053849560579</v>
      </c>
      <c r="L774" s="444">
        <f t="shared" ca="1" si="80"/>
        <v>959133.09777440992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959133.09777440992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3963.4869158107904</v>
      </c>
      <c r="L775" s="444">
        <f t="shared" ca="1" si="80"/>
        <v>955200.34671040042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955200.34671040042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3947.1004530440841</v>
      </c>
      <c r="L776" s="444">
        <f t="shared" ca="1" si="80"/>
        <v>951251.20918362425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951251.20918362425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3930.6457133491836</v>
      </c>
      <c r="L777" s="444">
        <f t="shared" ca="1" si="80"/>
        <v>947285.61691715324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947285.61691715324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3914.122412238888</v>
      </c>
      <c r="L778" s="444">
        <f t="shared" ca="1" si="80"/>
        <v>943303.50134957186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943303.50134957186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3897.5302640406312</v>
      </c>
      <c r="L779" s="444">
        <f t="shared" ca="1" si="80"/>
        <v>939304.79363379232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939304.79363379232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3880.8689818915504</v>
      </c>
      <c r="L780" s="444">
        <f t="shared" ca="1" si="80"/>
        <v>935289.42463586363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935289.42463586363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3864.1382777335148</v>
      </c>
      <c r="L781" s="444">
        <f t="shared" ca="1" si="80"/>
        <v>931257.32493377686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931257.32493377686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3847.3378623081526</v>
      </c>
      <c r="L782" s="444">
        <f t="shared" ca="1" si="80"/>
        <v>927208.42481626477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927208.42481626477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3830.4674451518522</v>
      </c>
      <c r="L783" s="444">
        <f t="shared" ca="1" si="80"/>
        <v>923142.65428159642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923142.65428159642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3813.5267345907341</v>
      </c>
      <c r="L784" s="444">
        <f t="shared" ca="1" si="80"/>
        <v>919059.94303636695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919059.94303636695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3796.5154377356112</v>
      </c>
      <c r="L785" s="444">
        <f t="shared" ca="1" si="80"/>
        <v>914960.22049428232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914960.22049428232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3779.4332604769256</v>
      </c>
      <c r="L786" s="444">
        <f t="shared" ca="1" si="80"/>
        <v>910843.415774939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910843.415774939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3762.2799074796621</v>
      </c>
      <c r="L787" s="444">
        <f t="shared" ca="1" si="80"/>
        <v>906709.45770259842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906709.45770259842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3745.0550821782422</v>
      </c>
      <c r="L788" s="444">
        <f t="shared" ca="1" si="80"/>
        <v>902558.2748049564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902558.2748049564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3727.7584867714008</v>
      </c>
      <c r="L789" s="444">
        <f t="shared" ca="1" si="80"/>
        <v>898389.79531190754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898389.79531190754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3710.3898222170305</v>
      </c>
      <c r="L790" s="444">
        <f t="shared" ca="1" si="80"/>
        <v>894203.94715430436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894203.94715430436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3692.9487882270173</v>
      </c>
      <c r="L791" s="444">
        <f t="shared" ca="1" si="80"/>
        <v>890000.65796271118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890000.65796271118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3675.4350832620453</v>
      </c>
      <c r="L792" s="444">
        <f t="shared" ca="1" si="80"/>
        <v>885779.85506615299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885779.85506615299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3657.8484045263858</v>
      </c>
      <c r="L793" s="444">
        <f t="shared" ca="1" si="80"/>
        <v>881541.46549085912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881541.46549085912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3640.1884479626615</v>
      </c>
      <c r="L794" s="444">
        <f t="shared" ca="1" si="80"/>
        <v>877285.41595900152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877285.41595900152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3622.4549082465887</v>
      </c>
      <c r="L795" s="444">
        <f t="shared" ca="1" si="80"/>
        <v>873011.63288742793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873011.63288742793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3604.6474787816992</v>
      </c>
      <c r="L796" s="444">
        <f t="shared" ca="1" si="80"/>
        <v>868720.04238638945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868720.04238638945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3586.7658516940382</v>
      </c>
      <c r="L797" s="444">
        <f t="shared" ca="1" si="80"/>
        <v>864410.57025826327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864410.57025826327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3568.8097178268458</v>
      </c>
      <c r="L798" s="444">
        <f t="shared" ca="1" si="80"/>
        <v>860083.14199626993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860083.14199626993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3550.7787667352072</v>
      </c>
      <c r="L799" s="444">
        <f t="shared" ca="1" si="80"/>
        <v>855737.68278318492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855737.68278318492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3532.6726866806862</v>
      </c>
      <c r="L800" s="444">
        <f t="shared" ca="1" si="80"/>
        <v>851374.11749004538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851374.11749004538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3514.4911646259379</v>
      </c>
      <c r="L801" s="444">
        <f t="shared" ca="1" si="80"/>
        <v>846992.37067485112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846992.37067485112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3496.2338862292954</v>
      </c>
      <c r="L802" s="444">
        <f t="shared" ca="1" si="80"/>
        <v>842592.36658126023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842592.36658126023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3477.9005358393338</v>
      </c>
      <c r="L803" s="444">
        <f t="shared" ca="1" si="80"/>
        <v>838174.02913727937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838174.02913727937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3459.4907964894132</v>
      </c>
      <c r="L804" s="444">
        <f t="shared" ca="1" si="80"/>
        <v>833737.28195394855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833737.28195394855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3441.0043498922014</v>
      </c>
      <c r="L805" s="444">
        <f t="shared" ca="1" si="80"/>
        <v>829282.04832402046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829282.04832402046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3422.440876434167</v>
      </c>
      <c r="L806" s="444">
        <f t="shared" ca="1" si="80"/>
        <v>824808.25122063444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824808.25122063444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3403.8000551700593</v>
      </c>
      <c r="L807" s="444">
        <f t="shared" ca="1" si="80"/>
        <v>820315.81329598429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820315.81329598429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3385.0815638173503</v>
      </c>
      <c r="L808" s="444">
        <f t="shared" ca="1" si="80"/>
        <v>815804.6568799814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815804.6568799814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3366.2850787506713</v>
      </c>
      <c r="L809" s="444">
        <f t="shared" ca="1" si="80"/>
        <v>811274.70397891186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811274.70397891186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3347.4102749962149</v>
      </c>
      <c r="L810" s="444">
        <f t="shared" ca="1" si="80"/>
        <v>806725.87627408782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806725.87627408782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3328.456826226115</v>
      </c>
      <c r="L811" s="444">
        <f t="shared" ca="1" si="80"/>
        <v>802158.09512049367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802158.09512049367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3309.4244047528059</v>
      </c>
      <c r="L812" s="444">
        <f t="shared" ca="1" si="80"/>
        <v>797571.28154542623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797571.28154542623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3290.3126815233582</v>
      </c>
      <c r="L813" s="444">
        <f t="shared" ca="1" si="80"/>
        <v>792965.35624712938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792965.35624712938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3271.1213261137882</v>
      </c>
      <c r="L814" s="444">
        <f t="shared" ca="1" si="80"/>
        <v>788340.23959342297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788340.23959342297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3251.8500067233449</v>
      </c>
      <c r="L815" s="444">
        <f t="shared" ca="1" si="80"/>
        <v>783695.85162032605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783695.85162032605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3232.4983901687742</v>
      </c>
      <c r="L816" s="444">
        <f t="shared" ca="1" si="80"/>
        <v>779032.11203067459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779032.11203067459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3213.0661418785598</v>
      </c>
      <c r="L817" s="444">
        <f t="shared" ca="1" si="80"/>
        <v>774348.94019273296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774348.94019273296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3193.5529258871366</v>
      </c>
      <c r="L818" s="444">
        <f t="shared" ca="1" si="80"/>
        <v>769646.2551387999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769646.2551387999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3173.9584048290817</v>
      </c>
      <c r="L819" s="444">
        <f t="shared" ca="1" si="80"/>
        <v>764923.97556380869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764923.97556380869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3154.2822399332854</v>
      </c>
      <c r="L820" s="444">
        <f t="shared" ca="1" si="80"/>
        <v>760182.01982392173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760182.01982392173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3134.5240910170896</v>
      </c>
      <c r="L821" s="444">
        <f t="shared" ca="1" si="80"/>
        <v>755420.30593511858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755420.30593511858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3114.6836164804099</v>
      </c>
      <c r="L822" s="444">
        <f t="shared" ca="1" si="80"/>
        <v>750638.75157177879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750638.75157177879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3094.7604732998275</v>
      </c>
      <c r="L823" s="444">
        <f t="shared" ca="1" si="80"/>
        <v>745837.27406525833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745837.27406525833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3074.7543170226586</v>
      </c>
      <c r="L824" s="444">
        <f t="shared" ca="1" si="80"/>
        <v>741015.79040246073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741015.79040246073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3054.6648017610019</v>
      </c>
      <c r="L825" s="444">
        <f t="shared" ca="1" si="80"/>
        <v>736174.21722440154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736174.21722440154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3034.4915801857555</v>
      </c>
      <c r="L826" s="444">
        <f t="shared" ca="1" si="80"/>
        <v>731312.47082476702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731312.47082476702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3014.2343035206118</v>
      </c>
      <c r="L827" s="444">
        <f t="shared" ca="1" si="80"/>
        <v>726430.46714846743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726430.46714846743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2993.8926215360298</v>
      </c>
      <c r="L828" s="444">
        <f t="shared" ca="1" si="80"/>
        <v>721528.12179018324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721528.12179018324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2973.466182543179</v>
      </c>
      <c r="L829" s="444">
        <f t="shared" ca="1" si="80"/>
        <v>716605.34999290621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716605.34999290621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2952.9546333878584</v>
      </c>
      <c r="L830" s="444">
        <f t="shared" ca="1" si="80"/>
        <v>711662.06664647383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711662.06664647383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2932.3576194443899</v>
      </c>
      <c r="L831" s="444">
        <f t="shared" ca="1" si="80"/>
        <v>706698.18628609797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706698.18628609797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2911.6747846094904</v>
      </c>
      <c r="L832" s="444">
        <f t="shared" ca="1" si="80"/>
        <v>701713.62309088721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701713.62309088721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2890.9057712961126</v>
      </c>
      <c r="L833" s="444">
        <f t="shared" ca="1" si="80"/>
        <v>696708.2908823631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696708.2908823631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2870.050220427262</v>
      </c>
      <c r="L834" s="444">
        <f t="shared" ca="1" si="80"/>
        <v>691682.10312297009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691682.10312297009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2849.1077714297912</v>
      </c>
      <c r="L835" s="444">
        <f t="shared" ca="1" si="80"/>
        <v>686634.97291457967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686634.97291457967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2828.0780622281645</v>
      </c>
      <c r="L836" s="444">
        <f t="shared" ca="1" si="80"/>
        <v>681566.8129969876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681566.8129969876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2806.9607292381975</v>
      </c>
      <c r="L837" s="444">
        <f t="shared" ca="1" si="80"/>
        <v>676477.5357464056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676477.5357464056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2785.7554073607726</v>
      </c>
      <c r="L838" s="444">
        <f t="shared" ca="1" si="80"/>
        <v>671367.0531739461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671367.0531739461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2764.4617299755246</v>
      </c>
      <c r="L839" s="444">
        <f t="shared" ca="1" si="80"/>
        <v>666235.2769241014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666235.2769241014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2743.0793289345047</v>
      </c>
      <c r="L840" s="444">
        <f t="shared" ca="1" si="80"/>
        <v>661082.11827321572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661082.11827321572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2721.6078345558144</v>
      </c>
      <c r="L841" s="444">
        <f t="shared" ca="1" si="80"/>
        <v>655907.48812795128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655907.48812795128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2700.0468756172127</v>
      </c>
      <c r="L842" s="444">
        <f t="shared" ca="1" si="80"/>
        <v>650711.29702374828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650711.29702374828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2678.3960793497004</v>
      </c>
      <c r="L843" s="444">
        <f t="shared" ca="1" si="80"/>
        <v>645493.45512327773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645493.45512327773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2656.6550714310729</v>
      </c>
      <c r="L844" s="444">
        <f t="shared" ca="1" si="80"/>
        <v>640253.87221488857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640253.87221488857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2634.8234759794514</v>
      </c>
      <c r="L845" s="444">
        <f t="shared" ca="1" si="80"/>
        <v>634992.45771104784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634992.45771104784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2612.9009155467816</v>
      </c>
      <c r="L846" s="444">
        <f t="shared" ca="1" si="80"/>
        <v>629709.12064677442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629709.12064677442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2590.8870111123092</v>
      </c>
      <c r="L847" s="444">
        <f t="shared" ca="1" si="80"/>
        <v>624403.76967806648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624403.76967806648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2568.7813820760261</v>
      </c>
      <c r="L848" s="444">
        <f t="shared" ca="1" si="80"/>
        <v>619076.31308032223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619076.31308032223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2546.5836462520915</v>
      </c>
      <c r="L849" s="444">
        <f t="shared" ca="1" si="80"/>
        <v>613726.65874675405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613726.65874675405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2524.2934198622243</v>
      </c>
      <c r="L850" s="444">
        <f t="shared" ca="1" si="80"/>
        <v>608354.71418679599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608354.71418679599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2501.9103175290657</v>
      </c>
      <c r="L851" s="444">
        <f t="shared" ca="1" si="80"/>
        <v>602960.38652450487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602960.38652450487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2479.4339522695191</v>
      </c>
      <c r="L852" s="444">
        <f t="shared" ca="1" si="80"/>
        <v>597543.58249695413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597543.58249695413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2456.8639354880579</v>
      </c>
      <c r="L853" s="444">
        <f t="shared" ca="1" si="80"/>
        <v>592104.20845262194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592104.20845262194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2434.1998769700072</v>
      </c>
      <c r="L854" s="444">
        <f t="shared" ca="1" si="80"/>
        <v>586642.17034977174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586642.17034977174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2411.4413848747981</v>
      </c>
      <c r="L855" s="444">
        <f t="shared" ca="1" si="80"/>
        <v>581157.37375482626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581157.37375482626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2388.5880657291918</v>
      </c>
      <c r="L856" s="444">
        <f t="shared" ca="1" si="80"/>
        <v>575649.72384073527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575649.72384073527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2365.6395244204791</v>
      </c>
      <c r="L857" s="444">
        <f t="shared" ca="1" si="80"/>
        <v>570119.12538533553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570119.12538533553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2342.5953641896472</v>
      </c>
      <c r="L858" s="444">
        <f t="shared" ca="1" si="80"/>
        <v>564565.48276970489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564565.48276970489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2319.4551866245192</v>
      </c>
      <c r="L859" s="444">
        <f t="shared" ca="1" si="80"/>
        <v>558988.6999765092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558988.6999765092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2296.2185916528706</v>
      </c>
      <c r="L860" s="444">
        <f t="shared" ca="1" si="80"/>
        <v>553388.6805883419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553388.6805883419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2272.885177535507</v>
      </c>
      <c r="L861" s="444">
        <f t="shared" ca="1" si="80"/>
        <v>547765.32778605714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547765.32778605714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2249.4545408593203</v>
      </c>
      <c r="L862" s="444">
        <f t="shared" ca="1" si="80"/>
        <v>542118.54434709623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542118.54434709623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2225.9262765303165</v>
      </c>
      <c r="L863" s="444">
        <f t="shared" ca="1" si="80"/>
        <v>536448.23264380638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536448.23264380638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2202.2999777666091</v>
      </c>
      <c r="L864" s="444">
        <f t="shared" ca="1" si="80"/>
        <v>530754.29464175273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530754.29464175273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2178.5752360913857</v>
      </c>
      <c r="L865" s="444">
        <f t="shared" ca="1" si="80"/>
        <v>525036.63189802389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525036.63189802389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2154.7516413258486</v>
      </c>
      <c r="L866" s="444">
        <f t="shared" ca="1" si="80"/>
        <v>519295.14555952954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519295.14555952954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2130.8287815821222</v>
      </c>
      <c r="L867" s="444">
        <f t="shared" ca="1" si="80"/>
        <v>513529.73636129149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513529.73636129149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2106.8062432561305</v>
      </c>
      <c r="L868" s="444">
        <f t="shared" ca="1" si="80"/>
        <v>507740.30462472746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507740.30462472746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2082.6836110204472</v>
      </c>
      <c r="L869" s="444">
        <f t="shared" ca="1" si="80"/>
        <v>501926.75025592773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501926.75025592773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2058.4604678171149</v>
      </c>
      <c r="L870" s="444">
        <f t="shared" ca="1" si="80"/>
        <v>496088.97274392465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496088.97274392465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2034.1363948504356</v>
      </c>
      <c r="L871" s="444">
        <f t="shared" ca="1" si="80"/>
        <v>490226.87115895492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490226.87115895492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2009.7109715797278</v>
      </c>
      <c r="L872" s="444">
        <f t="shared" ca="1" si="80"/>
        <v>484340.34415071446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484340.34415071446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1985.1837757120597</v>
      </c>
      <c r="L873" s="444">
        <f t="shared" ca="1" si="80"/>
        <v>478429.28994660632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478429.28994660632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1960.5543831949424</v>
      </c>
      <c r="L874" s="444">
        <f t="shared" ca="1" si="80"/>
        <v>472493.6063499811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472493.6063499811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1935.8223682090038</v>
      </c>
      <c r="L875" s="444">
        <f t="shared" ca="1" si="80"/>
        <v>466533.19073836994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466533.19073836994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1910.9873031606239</v>
      </c>
      <c r="L876" s="444">
        <f t="shared" ca="1" si="80"/>
        <v>460547.94006171037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460547.94006171037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1886.0487586745421</v>
      </c>
      <c r="L877" s="444">
        <f t="shared" ca="1" si="80"/>
        <v>454537.75084056472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454537.75084056472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1861.0063035864359</v>
      </c>
      <c r="L878" s="444">
        <f t="shared" ca="1" si="80"/>
        <v>448502.51916433097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448502.51916433097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1835.8595049354617</v>
      </c>
      <c r="L879" s="444">
        <f t="shared" ca="1" si="80"/>
        <v>442442.14068944624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442442.14068944624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1810.6079279567753</v>
      </c>
      <c r="L880" s="444">
        <f t="shared" ca="1" si="80"/>
        <v>436356.51063758286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436356.51063758286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1785.2511360740111</v>
      </c>
      <c r="L881" s="444">
        <f t="shared" ca="1" si="80"/>
        <v>430245.52379383671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430245.52379383671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1759.7886908917355</v>
      </c>
      <c r="L882" s="444">
        <f t="shared" ca="1" si="80"/>
        <v>424109.07450490829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424109.07450490829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1734.2201521878669</v>
      </c>
      <c r="L883" s="444">
        <f t="shared" ca="1" si="80"/>
        <v>417947.05667727598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417947.05667727598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1708.5450779060659</v>
      </c>
      <c r="L884" s="444">
        <f t="shared" ca="1" si="80"/>
        <v>411759.36377536185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411759.36377536185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1682.7630241480904</v>
      </c>
      <c r="L885" s="444">
        <f t="shared" ca="1" si="80"/>
        <v>405545.88881968975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405545.88881968975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1656.8735451661232</v>
      </c>
      <c r="L886" s="444">
        <f t="shared" ca="1" si="80"/>
        <v>399306.52438503568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399306.52438503568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1630.8761933550645</v>
      </c>
      <c r="L887" s="444">
        <f t="shared" ca="1" si="80"/>
        <v>393041.16259857058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393041.16259857058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1604.7705192447934</v>
      </c>
      <c r="L888" s="444">
        <f t="shared" ca="1" si="80"/>
        <v>386749.69513799518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386749.69513799518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1578.5560714923959</v>
      </c>
      <c r="L889" s="444">
        <f t="shared" ca="1" si="80"/>
        <v>380432.01322966738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380432.01322966738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1552.2323968743633</v>
      </c>
      <c r="L890" s="444">
        <f t="shared" ca="1" si="80"/>
        <v>374088.00764672155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374088.00764672155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1525.7990402787557</v>
      </c>
      <c r="L891" s="444">
        <f t="shared" ca="1" si="80"/>
        <v>367717.56870718015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367717.56870718015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1499.2555446973333</v>
      </c>
      <c r="L892" s="444">
        <f t="shared" ca="1" si="80"/>
        <v>361320.58627205732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361320.58627205732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1472.6014512176548</v>
      </c>
      <c r="L893" s="444">
        <f t="shared" ca="1" si="80"/>
        <v>354896.94974345481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354896.94974345481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1445.8362990151443</v>
      </c>
      <c r="L894" s="444">
        <f t="shared" ca="1" si="80"/>
        <v>348446.54806264979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348446.54806264979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1418.9596253451234</v>
      </c>
      <c r="L895" s="444">
        <f t="shared" ca="1" si="80"/>
        <v>341969.26970817475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341969.26970817475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1391.9709655348106</v>
      </c>
      <c r="L896" s="444">
        <f t="shared" ca="1" si="80"/>
        <v>335465.00269388937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335465.00269388937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1364.8698529752883</v>
      </c>
      <c r="L897" s="444">
        <f t="shared" ca="1" si="80"/>
        <v>328933.6345670445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328933.6345670445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1337.6558191134347</v>
      </c>
      <c r="L898" s="444">
        <f t="shared" ca="1" si="80"/>
        <v>322375.05240633775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322375.05240633775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1310.3283934438232</v>
      </c>
      <c r="L899" s="444">
        <f t="shared" ca="1" si="80"/>
        <v>315789.14281996142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315789.14281996142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1282.8871035005884</v>
      </c>
      <c r="L900" s="444">
        <f t="shared" ca="1" si="80"/>
        <v>309175.79194364185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309175.79194364185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1255.3314748492569</v>
      </c>
      <c r="L901" s="444">
        <f t="shared" ca="1" si="80"/>
        <v>302534.88543867093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302534.88543867093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1227.6610310785447</v>
      </c>
      <c r="L902" s="444">
        <f t="shared" ca="1" si="80"/>
        <v>295866.3084899293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295866.3084899293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1199.8752937921213</v>
      </c>
      <c r="L903" s="444">
        <f t="shared" ca="1" si="80"/>
        <v>289169.94580390124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289169.94580390124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1171.9737826003377</v>
      </c>
      <c r="L904" s="444">
        <f t="shared" ca="1" si="80"/>
        <v>282445.68160668138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282445.68160668138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1143.9560151119217</v>
      </c>
      <c r="L905" s="444">
        <f t="shared" ca="1" si="80"/>
        <v>275693.39964197314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275693.39964197314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1115.8215069256373</v>
      </c>
      <c r="L906" s="444">
        <f t="shared" ca="1" si="80"/>
        <v>268912.98316907859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268912.98316907859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1087.5697716219101</v>
      </c>
      <c r="L907" s="444">
        <f t="shared" ca="1" si="80"/>
        <v>262104.31496088032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262104.31496088032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1059.2003207544174</v>
      </c>
      <c r="L908" s="444">
        <f t="shared" ca="1" si="80"/>
        <v>255267.27730181455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255267.27730181455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1030.7126638416432</v>
      </c>
      <c r="L909" s="444">
        <f t="shared" ca="1" si="80"/>
        <v>248401.75198583602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248401.75198583602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1002.1063083583992</v>
      </c>
      <c r="L910" s="444">
        <f t="shared" ca="1" si="80"/>
        <v>241507.62031437425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241507.62031437425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973.3807597273086</v>
      </c>
      <c r="L911" s="444">
        <f t="shared" ca="1" si="80"/>
        <v>234584.76309428137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234584.76309428137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944.53552131025492</v>
      </c>
      <c r="L912" s="444">
        <f t="shared" ca="1" si="80"/>
        <v>227633.06063577146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227633.06063577146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915.57009439979697</v>
      </c>
      <c r="L913" s="444">
        <f t="shared" ca="1" si="80"/>
        <v>220652.39275035108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220652.39275035108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886.48397821054539</v>
      </c>
      <c r="L914" s="444">
        <f t="shared" ca="1" si="80"/>
        <v>213642.63874874145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213642.63874874145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857.27666987050543</v>
      </c>
      <c r="L915" s="444">
        <f t="shared" ca="1" si="80"/>
        <v>206603.67743879178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206603.67743879178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827.94766441238164</v>
      </c>
      <c r="L916" s="444">
        <f t="shared" ca="1" si="80"/>
        <v>199535.38712338399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199535.38712338399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798.4964547648492</v>
      </c>
      <c r="L917" s="444">
        <f t="shared" ca="1" si="80"/>
        <v>192437.64559832867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192437.64559832867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768.92253174378538</v>
      </c>
      <c r="L918" s="444">
        <f t="shared" ca="1" si="80"/>
        <v>185310.3301502523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185310.3301502523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739.22538404346722</v>
      </c>
      <c r="L919" s="444">
        <f t="shared" ca="1" si="80"/>
        <v>178153.31755447559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178153.31755447559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709.40449822773087</v>
      </c>
      <c r="L920" s="444">
        <f t="shared" ca="1" si="80"/>
        <v>170966.48407288315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170966.48407288315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679.45935872109567</v>
      </c>
      <c r="L921" s="444">
        <f t="shared" ca="1" si="80"/>
        <v>163749.70545178407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163749.70545178407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649.38944779984956</v>
      </c>
      <c r="L922" s="444">
        <f t="shared" ca="1" si="80"/>
        <v>156502.85691976376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156502.85691976376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619.19424558309822</v>
      </c>
      <c r="L923" s="444">
        <f t="shared" ca="1" si="80"/>
        <v>149225.81318552667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149225.81318552667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588.87323002377707</v>
      </c>
      <c r="L924" s="444">
        <f t="shared" ca="1" si="80"/>
        <v>141918.44843573027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141918.44843573027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558.42587689962545</v>
      </c>
      <c r="L925" s="444">
        <f t="shared" ca="1" si="80"/>
        <v>134580.63633280972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134580.63633280972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527.85165980412307</v>
      </c>
      <c r="L926" s="444">
        <f t="shared" ca="1" si="80"/>
        <v>127212.25001279365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127212.25001279365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497.15005013738943</v>
      </c>
      <c r="L927" s="444">
        <f t="shared" ca="1" si="80"/>
        <v>119813.16208311086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119813.16208311086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466.32051709704444</v>
      </c>
      <c r="L928" s="444">
        <f t="shared" ca="1" si="80"/>
        <v>112383.24462038772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112383.24462038772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435.36252766903135</v>
      </c>
      <c r="L929" s="444">
        <f t="shared" ca="1" si="80"/>
        <v>104922.36916823656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104922.36916823656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404.27554661840156</v>
      </c>
      <c r="L930" s="444">
        <f t="shared" ca="1" si="80"/>
        <v>97430.406735034776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97430.406735034776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373.0590364800608</v>
      </c>
      <c r="L931" s="444">
        <f t="shared" ca="1" si="80"/>
        <v>89907.227791694648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89907.227791694648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341.71245754947694</v>
      </c>
      <c r="L932" s="444">
        <f t="shared" ca="1" si="80"/>
        <v>82352.702269423942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82352.702269423942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310.23526787334896</v>
      </c>
      <c r="L933" s="444">
        <f t="shared" ca="1" si="80"/>
        <v>74766.699557477099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74766.699557477099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278.62692324023715</v>
      </c>
      <c r="L934" s="444">
        <f t="shared" ca="1" si="80"/>
        <v>67149.088500897153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67149.088500897153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246.886877171154</v>
      </c>
      <c r="L935" s="444">
        <f t="shared" ca="1" si="80"/>
        <v>59499.737398248122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59499.737398248122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215.01458091011639</v>
      </c>
      <c r="L936" s="444">
        <f t="shared" ca="1" si="80"/>
        <v>51818.513999338051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51818.513999338051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183.00948341465775</v>
      </c>
      <c r="L937" s="444">
        <f t="shared" ca="1" si="80"/>
        <v>44105.285502932522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44105.285502932522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150.87103134630138</v>
      </c>
      <c r="L938" s="444">
        <f t="shared" ca="1" si="80"/>
        <v>36359.918554458636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36359.918554458636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118.59866906099353</v>
      </c>
      <c r="L939" s="444">
        <f t="shared" ca="1" si="80"/>
        <v>28582.279243699446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28582.279243699446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86.191838599496919</v>
      </c>
      <c r="L940" s="444">
        <f t="shared" ca="1" si="80"/>
        <v>20772.23310247876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20772.23310247876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53.649979677744064</v>
      </c>
      <c r="L941" s="444">
        <f t="shared" ca="1" si="80"/>
        <v>12929.645102336321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12929.645102336321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20.972529677150568</v>
      </c>
      <c r="L942" s="444">
        <f t="shared" ca="1" si="80"/>
        <v>5054.3796521932863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5054.3796521932863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-11.841076365112077</v>
      </c>
      <c r="L943" s="444">
        <f t="shared" ca="1" si="80"/>
        <v>-2853.6994039920105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-2853.6994039920105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-44.79140576588415</v>
      </c>
      <c r="L944" s="444">
        <f t="shared" ca="1" si="80"/>
        <v>-10794.728789578079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-10794.728789578079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-77.879028205826089</v>
      </c>
      <c r="L945" s="444">
        <f t="shared" ca="1" si="80"/>
        <v>-18768.845797604088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-18768.845797604088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-111.10451573926778</v>
      </c>
      <c r="L946" s="444">
        <f t="shared" ca="1" si="80"/>
        <v>-26776.188293163541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-26776.188293163541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-144.46844280409886</v>
      </c>
      <c r="L947" s="444">
        <f t="shared" ca="1" si="80"/>
        <v>-34816.894715787828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-34816.894715787828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-177.97138623170005</v>
      </c>
      <c r="L948" s="444">
        <f t="shared" ca="1" si="80"/>
        <v>-42891.104081839716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-42891.104081839716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-211.61392525691625</v>
      </c>
      <c r="L949" s="444">
        <f t="shared" ca="1" si="80"/>
        <v>-50998.955986916822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-50998.955986916822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-245.39664152807086</v>
      </c>
      <c r="L950" s="444">
        <f t="shared" ca="1" si="80"/>
        <v>-59140.590608265084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-59140.590608265084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-279.32011911702193</v>
      </c>
      <c r="L951" s="444">
        <f t="shared" ca="1" si="80"/>
        <v>-67316.148707202286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-67316.148707202286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-313.38494452926028</v>
      </c>
      <c r="L952" s="444">
        <f t="shared" ca="1" si="80"/>
        <v>-75525.771631551732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-75525.771631551732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-347.59170671404968</v>
      </c>
      <c r="L953" s="444">
        <f t="shared" ca="1" si="80"/>
        <v>-83769.601318085974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-83769.601318085974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-381.94099707460902</v>
      </c>
      <c r="L954" s="444">
        <f t="shared" ca="1" si="80"/>
        <v>-92047.780294980766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-92047.780294980766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-416.4334094783373</v>
      </c>
      <c r="L955" s="444">
        <f t="shared" ca="1" si="80"/>
        <v>-100360.45168427929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-100360.45168427929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-451.06954026708115</v>
      </c>
      <c r="L956" s="444">
        <f t="shared" ca="1" si="80"/>
        <v>-108707.75920436656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-108707.75920436656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-485.84998826744487</v>
      </c>
      <c r="L957" s="444">
        <f t="shared" ca="1" si="80"/>
        <v>-117089.8471724542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-117089.8471724542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-520.77535480114318</v>
      </c>
      <c r="L958" s="444">
        <f t="shared" ca="1" si="80"/>
        <v>-125506.86050707553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-125506.86050707553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-555.8462436953987</v>
      </c>
      <c r="L959" s="444">
        <f t="shared" ca="1" si="80"/>
        <v>-133958.94473059109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-133958.94473059109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-591.06326129338026</v>
      </c>
      <c r="L960" s="444">
        <f t="shared" ca="1" si="80"/>
        <v>-142446.24597170463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-142446.24597170463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-626.42701646468663</v>
      </c>
      <c r="L961" s="444">
        <f t="shared" ca="1" si="80"/>
        <v>-150968.91096798948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-150968.91096798948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-661.93812061587357</v>
      </c>
      <c r="L962" s="444">
        <f t="shared" ca="1" si="80"/>
        <v>-159527.08706842552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-159527.08706842552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-697.5971877010237</v>
      </c>
      <c r="L963" s="444">
        <f t="shared" ca="1" si="80"/>
        <v>-168120.92223594672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-168120.92223594672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-733.40483423236208</v>
      </c>
      <c r="L964" s="444">
        <f t="shared" ca="1" si="80"/>
        <v>-176750.56504999925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-176750.56504999925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-769.36167929091425</v>
      </c>
      <c r="L965" s="444">
        <f t="shared" ca="1" si="80"/>
        <v>-185416.16470911034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-185416.16470911034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-805.46834453721044</v>
      </c>
      <c r="L966" s="444">
        <f t="shared" ca="1" si="80"/>
        <v>-194117.87103346773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-194117.87103346773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-841.72545422203291</v>
      </c>
      <c r="L967" s="444">
        <f t="shared" ca="1" si="80"/>
        <v>-202855.83446750994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-202855.83446750994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-878.1336351972086</v>
      </c>
      <c r="L968" s="444">
        <f t="shared" ca="1" si="80"/>
        <v>-211630.20608252732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-211630.20608252732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-914.69351692644773</v>
      </c>
      <c r="L969" s="444">
        <f t="shared" ca="1" si="80"/>
        <v>-220441.13757927396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-220441.13757927396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-951.40573149622548</v>
      </c>
      <c r="L970" s="444">
        <f t="shared" ca="1" si="80"/>
        <v>-229288.78129059036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-229288.78129059036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-988.27091362671047</v>
      </c>
      <c r="L971" s="444">
        <f t="shared" ca="1" si="80"/>
        <v>-238173.29018403724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-238173.29018403724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-1025.2897006827393</v>
      </c>
      <c r="L972" s="444">
        <f t="shared" ca="1" si="80"/>
        <v>-247094.81786454015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-247094.81786454015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-1062.4627326848347</v>
      </c>
      <c r="L973" s="444">
        <f t="shared" ca="1" si="80"/>
        <v>-256053.51857704515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-256053.51857704515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-1099.7906523202723</v>
      </c>
      <c r="L974" s="444">
        <f t="shared" ca="1" si="80"/>
        <v>-265049.54720918561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-265049.54720918561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-1137.2741049541908</v>
      </c>
      <c r="L975" s="444">
        <f t="shared" ca="1" si="80"/>
        <v>-274083.05929395999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-274083.05929395999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-1174.9137386407506</v>
      </c>
      <c r="L976" s="444">
        <f t="shared" ca="1" si="80"/>
        <v>-283154.21101242088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-283154.21101242088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-1212.7102041343378</v>
      </c>
      <c r="L977" s="444">
        <f t="shared" ca="1" si="80"/>
        <v>-292263.1591963754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-292263.1591963754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-1250.664154900815</v>
      </c>
      <c r="L978" s="444">
        <f t="shared" ca="1" si="80"/>
        <v>-301410.0613310964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-301410.0613310964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-1288.776247128819</v>
      </c>
      <c r="L979" s="444">
        <f t="shared" ca="1" si="80"/>
        <v>-310595.07555804541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-310595.07555804541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-1327.0471397411065</v>
      </c>
      <c r="L980" s="444">
        <f t="shared" ca="1" si="80"/>
        <v>-319818.36067760672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-319818.36067760672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-1365.4774944059454</v>
      </c>
      <c r="L981" s="444">
        <f t="shared" ca="1" si="80"/>
        <v>-329080.07615183282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-329080.07615183282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-1404.0679755485542</v>
      </c>
      <c r="L982" s="444">
        <f t="shared" ca="1" si="80"/>
        <v>-338380.38210720156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-338380.38210720156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-1442.8192503625905</v>
      </c>
      <c r="L983" s="444">
        <f t="shared" ca="1" si="80"/>
        <v>-347719.4393373843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-347719.4393373843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-1481.7319888216853</v>
      </c>
      <c r="L984" s="444">
        <f t="shared" ca="1" si="80"/>
        <v>-357097.40930602618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-357097.40930602618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-1520.8068636910264</v>
      </c>
      <c r="L985" s="444">
        <f t="shared" ca="1" si="80"/>
        <v>-366514.45414953737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-366514.45414953737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-1560.0445505389898</v>
      </c>
      <c r="L986" s="444">
        <f t="shared" ca="1" si="80"/>
        <v>-375970.73667989654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-375970.73667989654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-1599.4457277488195</v>
      </c>
      <c r="L987" s="444">
        <f t="shared" ca="1" si="80"/>
        <v>-385466.42038746551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-385466.42038746551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-1639.0110765303571</v>
      </c>
      <c r="L988" s="444">
        <f t="shared" ca="1" si="80"/>
        <v>-395001.66944381606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-395001.66944381606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-1678.7412809318175</v>
      </c>
      <c r="L989" s="444">
        <f t="shared" ca="1" si="80"/>
        <v>-404576.64870456804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-404576.64870456804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-1718.6370278516176</v>
      </c>
      <c r="L990" s="444">
        <f t="shared" ca="1" si="80"/>
        <v>-414191.52371223981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-414191.52371223981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-1758.6990070502502</v>
      </c>
      <c r="L991" s="444">
        <f t="shared" ca="1" si="80"/>
        <v>-423846.46069911023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-423846.46069911023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-1798.92791116221</v>
      </c>
      <c r="L992" s="444">
        <f t="shared" ca="1" si="80"/>
        <v>-433541.62659009261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-433541.62659009261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-1839.32443570797</v>
      </c>
      <c r="L993" s="444">
        <f t="shared" ca="1" si="80"/>
        <v>-443277.18900562078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-443277.18900562078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-1879.8892791060036</v>
      </c>
      <c r="L994" s="444">
        <f t="shared" ca="1" si="80"/>
        <v>-453053.31626454694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-453053.31626454694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-1920.6231426848626</v>
      </c>
      <c r="L995" s="444">
        <f t="shared" ca="1" si="80"/>
        <v>-462870.17738705198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-462870.17738705198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-1961.5267306953006</v>
      </c>
      <c r="L996" s="444">
        <f t="shared" ca="1" si="80"/>
        <v>-472727.94209756743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-472727.94209756743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-2002.6007503224482</v>
      </c>
      <c r="L997" s="444">
        <f t="shared" ca="1" si="80"/>
        <v>-482626.78082771006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-482626.78082771006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-2043.8459116980428</v>
      </c>
      <c r="L998" s="444">
        <f t="shared" ca="1" si="80"/>
        <v>-492566.8647192283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-492566.8647192283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-2085.2629279127018</v>
      </c>
      <c r="L999" s="444">
        <f t="shared" ca="1" si="80"/>
        <v>-502548.36562696117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-502548.36562696117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-2126.8525150282558</v>
      </c>
      <c r="L1000" s="444">
        <f t="shared" ca="1" si="80"/>
        <v>-512571.45612180961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-512571.45612180961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-2168.6153920901243</v>
      </c>
      <c r="L1001" s="444">
        <f t="shared" ca="1" si="80"/>
        <v>-522636.30949371989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-522636.30949371989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-2210.5522811397504</v>
      </c>
      <c r="L1002" s="444">
        <f t="shared" ca="1" si="80"/>
        <v>-532743.09975467983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-532743.09975467983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-2252.6639072270837</v>
      </c>
      <c r="L1003" s="444">
        <f t="shared" ca="1" si="80"/>
        <v>-542892.00164172717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-542892.00164172717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-2294.950998423114</v>
      </c>
      <c r="L1004" s="444">
        <f t="shared" ca="1" si="80"/>
        <v>-553083.19061997056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-553083.19061997056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-2337.4142858324617</v>
      </c>
      <c r="L1005" s="444">
        <f t="shared" ca="1" si="80"/>
        <v>-563316.84288562322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-563316.84288562322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-2380.0545036060144</v>
      </c>
      <c r="L1006" s="444">
        <f t="shared" ca="1" si="80"/>
        <v>-573593.1353690495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-573593.1353690495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-2422.8723889536241</v>
      </c>
      <c r="L1007" s="444">
        <f t="shared" ca="1" si="80"/>
        <v>-583912.24573782331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-583912.24573782331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-2465.8686821568481</v>
      </c>
      <c r="L1008" s="444">
        <f t="shared" ca="1" si="80"/>
        <v>-594274.35239980044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-594274.35239980044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-2509.0441265817526</v>
      </c>
      <c r="L1009" s="444">
        <f t="shared" ca="1" si="80"/>
        <v>-604679.63450620242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-604679.63450620242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-2552.3994686917608</v>
      </c>
      <c r="L1010" s="444">
        <f t="shared" ca="1" si="80"/>
        <v>-615128.27195471444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-615128.27195471444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-2595.9354580605609</v>
      </c>
      <c r="L1011" s="444">
        <f t="shared" ca="1" si="80"/>
        <v>-625620.44539259525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-625620.44539259525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-2639.6528473850644</v>
      </c>
      <c r="L1012" s="444">
        <f t="shared" ca="1" si="80"/>
        <v>-636156.33621980052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-636156.33621980052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-2683.55239249842</v>
      </c>
      <c r="L1013" s="444">
        <f t="shared" ca="1" si="80"/>
        <v>-646736.12659211922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-646736.12659211922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-2727.6348523830811</v>
      </c>
      <c r="L1014" s="444">
        <f t="shared" ca="1" si="80"/>
        <v>-657359.99942432251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-657359.99942432251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-2771.9009891839282</v>
      </c>
      <c r="L1015" s="444">
        <f t="shared" ca="1" si="80"/>
        <v>-668028.13839332666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-668028.13839332666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-2816.3515682214452</v>
      </c>
      <c r="L1016" s="444">
        <f t="shared" ca="1" si="80"/>
        <v>-678740.72794136836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-678740.72794136836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-2860.9873580049525</v>
      </c>
      <c r="L1017" s="444">
        <f t="shared" ca="1" si="80"/>
        <v>-689497.95327919349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-689497.95327919349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-2905.8091302458906</v>
      </c>
      <c r="L1018" s="444">
        <f t="shared" ca="1" si="80"/>
        <v>-700300.00038925966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-700300.00038925966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-2950.8176598711661</v>
      </c>
      <c r="L1019" s="444">
        <f t="shared" ca="1" si="80"/>
        <v>-711147.05602895108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-711147.05602895108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-2996.0137250365469</v>
      </c>
      <c r="L1020" s="444">
        <f t="shared" ca="1" si="80"/>
        <v>-722039.30773380783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-722039.30773380783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-3041.3981071401167</v>
      </c>
      <c r="L1021" s="444">
        <f t="shared" ca="1" si="80"/>
        <v>-732976.94382076815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-732976.94382076815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-3086.9715908357848</v>
      </c>
      <c r="L1022" s="444">
        <f t="shared" ca="1" si="80"/>
        <v>-743960.15339142422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-743960.15339142422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-3132.7349640468519</v>
      </c>
      <c r="L1023" s="444">
        <f t="shared" ca="1" si="80"/>
        <v>-754989.12633529131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-754989.12633529131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-3178.6890179796314</v>
      </c>
      <c r="L1024" s="444">
        <f t="shared" ca="1" si="80"/>
        <v>-766064.0533330912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-766064.0533330912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-3224.8345471371308</v>
      </c>
      <c r="L1025" s="444">
        <f t="shared" ca="1" si="80"/>
        <v>-777185.12586004857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-777185.12586004857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-3271.1723493327868</v>
      </c>
      <c r="L1026" s="444">
        <f t="shared" ca="1" si="80"/>
        <v>-788352.53618920164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-788352.53618920164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-3317.7032257042579</v>
      </c>
      <c r="L1027" s="444">
        <f t="shared" ca="1" si="80"/>
        <v>-799566.47739472613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-799566.47739472613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-3364.4279807272765</v>
      </c>
      <c r="L1028" s="444">
        <f t="shared" ref="L1028:L1282" ca="1" si="106">I1028-J1028+K1028</f>
        <v>-810827.14335527364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-810827.14335527364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-3411.3474222295577</v>
      </c>
      <c r="L1029" s="444">
        <f t="shared" ca="1" si="106"/>
        <v>-822134.72875732346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-822134.72875732346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-3458.4623614047655</v>
      </c>
      <c r="L1030" s="444">
        <f t="shared" ca="1" si="106"/>
        <v>-833489.42909854848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-833489.42909854848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-3505.7736128265365</v>
      </c>
      <c r="L1031" s="444">
        <f t="shared" ca="1" si="106"/>
        <v>-844891.4406911952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-844891.4406911952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-3553.2819944625644</v>
      </c>
      <c r="L1032" s="444">
        <f t="shared" ca="1" si="106"/>
        <v>-856340.96066547802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-856340.96066547802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-3600.9883276887426</v>
      </c>
      <c r="L1033" s="444">
        <f t="shared" ca="1" si="106"/>
        <v>-867838.18697298702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-867838.18697298702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-3648.8934373033635</v>
      </c>
      <c r="L1034" s="444">
        <f t="shared" ca="1" si="106"/>
        <v>-879383.31839011062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-879383.31839011062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-3696.9981515413788</v>
      </c>
      <c r="L1035" s="444">
        <f t="shared" ca="1" si="106"/>
        <v>-890976.55452147219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-890976.55452147219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-3745.3033020887183</v>
      </c>
      <c r="L1036" s="444">
        <f t="shared" ca="1" si="106"/>
        <v>-902618.09580338118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-902618.09580338118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-3793.8097240966727</v>
      </c>
      <c r="L1037" s="444">
        <f t="shared" ca="1" si="106"/>
        <v>-914308.14350729808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-914308.14350729808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-3842.5182561963261</v>
      </c>
      <c r="L1038" s="444">
        <f t="shared" ca="1" si="106"/>
        <v>-926046.8997433146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-926046.8997433146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-3891.4297405130619</v>
      </c>
      <c r="L1039" s="444">
        <f t="shared" ca="1" si="106"/>
        <v>-937834.56746364792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-937834.56746364792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-3940.5450226811167</v>
      </c>
      <c r="L1040" s="444">
        <f t="shared" ca="1" si="106"/>
        <v>-949671.35046614928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-949671.35046614928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-3989.8649518582056</v>
      </c>
      <c r="L1041" s="444">
        <f t="shared" ca="1" si="106"/>
        <v>-961557.45339782769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-961557.45339782769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-4039.3903807401998</v>
      </c>
      <c r="L1042" s="444">
        <f t="shared" ca="1" si="106"/>
        <v>-973493.08175838809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-973493.08175838809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-4089.1221655758686</v>
      </c>
      <c r="L1043" s="444">
        <f t="shared" ca="1" si="106"/>
        <v>-985478.44190378417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-985478.44190378417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-4139.0611661816847</v>
      </c>
      <c r="L1044" s="444">
        <f t="shared" ca="1" si="106"/>
        <v>-997513.7410497861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-997513.7410497861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-4189.2082459566927</v>
      </c>
      <c r="L1045" s="444">
        <f t="shared" ca="1" si="106"/>
        <v>-1009599.187275563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-1009599.187275563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-4239.5642718974304</v>
      </c>
      <c r="L1046" s="444">
        <f t="shared" ca="1" si="106"/>
        <v>-1021734.9895272807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-1021734.9895272807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-4290.1301146129208</v>
      </c>
      <c r="L1047" s="444">
        <f t="shared" ca="1" si="106"/>
        <v>-1033921.3576217138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-1033921.3576217138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-4340.9066483397246</v>
      </c>
      <c r="L1048" s="444">
        <f t="shared" ca="1" si="106"/>
        <v>-1046158.5022498737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-1046158.5022498737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-4391.894750957058</v>
      </c>
      <c r="L1049" s="444">
        <f t="shared" ca="1" si="106"/>
        <v>-1058446.6349806511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-1058446.6349806511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-4443.095304001964</v>
      </c>
      <c r="L1050" s="444">
        <f t="shared" ca="1" si="106"/>
        <v>-1070785.9682644734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-1070785.9682644734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-4494.5091926845562</v>
      </c>
      <c r="L1051" s="444">
        <f t="shared" ca="1" si="106"/>
        <v>-1083176.7154369783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-1083176.7154369783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-4546.1373059033267</v>
      </c>
      <c r="L1052" s="444">
        <f t="shared" ca="1" si="106"/>
        <v>-1095619.0907227017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-1095619.0907227017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-4597.9805362605084</v>
      </c>
      <c r="L1053" s="444">
        <f t="shared" ca="1" si="106"/>
        <v>-1108113.3092387824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-1108113.3092387824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-4650.0397800775108</v>
      </c>
      <c r="L1054" s="444">
        <f t="shared" ca="1" si="106"/>
        <v>-1120659.5869986801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-1120659.5869986801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-4702.315937410418</v>
      </c>
      <c r="L1055" s="444">
        <f t="shared" ca="1" si="106"/>
        <v>-1133258.1409159107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-1133258.1409159107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-4754.8099120655452</v>
      </c>
      <c r="L1056" s="444">
        <f t="shared" ca="1" si="106"/>
        <v>-1145909.1888077965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-1145909.1888077965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-4807.5226116150698</v>
      </c>
      <c r="L1057" s="444">
        <f t="shared" ca="1" si="106"/>
        <v>-1158612.9493992317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-1158612.9493992317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-4860.4549474127161</v>
      </c>
      <c r="L1058" s="444">
        <f t="shared" ca="1" si="106"/>
        <v>-1171369.6423264646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-1171369.6423264646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-4913.6078346095201</v>
      </c>
      <c r="L1059" s="444">
        <f t="shared" ca="1" si="106"/>
        <v>-1184179.4881408943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-1184179.4881408943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-4966.9821921696439</v>
      </c>
      <c r="L1060" s="444">
        <f t="shared" ca="1" si="106"/>
        <v>-1197042.7083128842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-1197042.7083128842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-5020.5789428862681</v>
      </c>
      <c r="L1061" s="444">
        <f t="shared" ca="1" si="106"/>
        <v>-1209959.5252355908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-1209959.5252355908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-5074.3990133975458</v>
      </c>
      <c r="L1062" s="444">
        <f t="shared" ca="1" si="106"/>
        <v>-1222930.1622288085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-1222930.1622288085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-5128.4433342026196</v>
      </c>
      <c r="L1063" s="444">
        <f t="shared" ca="1" si="106"/>
        <v>-1235954.8435428313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-1235954.8435428313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-5182.7128396777143</v>
      </c>
      <c r="L1064" s="444">
        <f t="shared" ca="1" si="106"/>
        <v>-1249033.7943623292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-1249033.7943623292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-5237.208468092289</v>
      </c>
      <c r="L1065" s="444">
        <f t="shared" ca="1" si="106"/>
        <v>-1262167.2408102418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-1262167.2408102418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-5291.931161625258</v>
      </c>
      <c r="L1066" s="444">
        <f t="shared" ca="1" si="106"/>
        <v>-1275355.4099516873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-1275355.4099516873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-5346.8818663812817</v>
      </c>
      <c r="L1067" s="444">
        <f t="shared" ca="1" si="106"/>
        <v>-1288598.5297978888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-1288598.5297978888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-5402.0615324071214</v>
      </c>
      <c r="L1068" s="444">
        <f t="shared" ca="1" si="106"/>
        <v>-1301896.8293101161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-1301896.8293101161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-5457.4711137080685</v>
      </c>
      <c r="L1069" s="444">
        <f t="shared" ca="1" si="106"/>
        <v>-1315250.5384036445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-1315250.5384036445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-5513.1115682644358</v>
      </c>
      <c r="L1070" s="444">
        <f t="shared" ca="1" si="106"/>
        <v>-1328659.8879517291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-1328659.8879517291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-5568.9838580481219</v>
      </c>
      <c r="L1071" s="444">
        <f t="shared" ca="1" si="106"/>
        <v>-1342125.1097895976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-1342125.1097895976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-5625.088949039241</v>
      </c>
      <c r="L1072" s="444">
        <f t="shared" ca="1" si="106"/>
        <v>-1355646.4367184571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-1355646.4367184571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-5681.4278112428219</v>
      </c>
      <c r="L1073" s="444">
        <f t="shared" ca="1" si="106"/>
        <v>-1369224.1025095202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-1369224.1025095202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-5738.0014187055849</v>
      </c>
      <c r="L1074" s="444">
        <f t="shared" ca="1" si="106"/>
        <v>-1382858.341908046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-1382858.341908046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-5794.8107495327758</v>
      </c>
      <c r="L1075" s="444">
        <f t="shared" ca="1" si="106"/>
        <v>-1396549.3906373992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-1396549.3906373992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-5851.8567859050809</v>
      </c>
      <c r="L1076" s="444">
        <f t="shared" ca="1" si="106"/>
        <v>-1410297.4854031245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-1410297.4854031245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-5909.1405140956031</v>
      </c>
      <c r="L1077" s="444">
        <f t="shared" ca="1" si="106"/>
        <v>-1424102.8638970403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-1424102.8638970403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-5966.6629244869182</v>
      </c>
      <c r="L1078" s="444">
        <f t="shared" ca="1" si="106"/>
        <v>-1437965.7648013474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-1437965.7648013474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-6024.4250115881987</v>
      </c>
      <c r="L1079" s="444">
        <f t="shared" ca="1" si="106"/>
        <v>-1451886.4277927559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-1451886.4277927559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-6082.4277740524003</v>
      </c>
      <c r="L1080" s="444">
        <f t="shared" ca="1" si="106"/>
        <v>-1465865.0935466285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-1465865.0935466285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-6140.6722146935363</v>
      </c>
      <c r="L1081" s="444">
        <f t="shared" ca="1" si="106"/>
        <v>-1479902.0037411423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-1479902.0037411423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-6199.1593405040103</v>
      </c>
      <c r="L1082" s="444">
        <f t="shared" ca="1" si="106"/>
        <v>-1493997.4010614667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-1493997.4010614667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-6257.890162672029</v>
      </c>
      <c r="L1083" s="444">
        <f t="shared" ca="1" si="106"/>
        <v>-1508151.5292039588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-1508151.5292039588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-6316.8656965990795</v>
      </c>
      <c r="L1084" s="444">
        <f t="shared" ca="1" si="106"/>
        <v>-1522364.632880378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-1522364.632880378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-6376.0869619174928</v>
      </c>
      <c r="L1085" s="444">
        <f t="shared" ca="1" si="106"/>
        <v>-1536636.9578221159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-1536636.9578221159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-6435.554982508067</v>
      </c>
      <c r="L1086" s="444">
        <f t="shared" ca="1" si="106"/>
        <v>-1550968.7507844442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-1550968.7507844442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-6495.2707865177681</v>
      </c>
      <c r="L1087" s="444">
        <f t="shared" ca="1" si="106"/>
        <v>-1565360.2595507822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-1565360.2595507822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-6555.2354063775101</v>
      </c>
      <c r="L1088" s="444">
        <f t="shared" ca="1" si="106"/>
        <v>-1579811.73293698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-1579811.73293698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-6615.4498788200008</v>
      </c>
      <c r="L1089" s="444">
        <f t="shared" ca="1" si="106"/>
        <v>-1594323.4207956202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-1594323.4207956202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-6675.9152448976683</v>
      </c>
      <c r="L1090" s="444">
        <f t="shared" ca="1" si="106"/>
        <v>-1608895.574020338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-1608895.574020338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-6736.6325500006596</v>
      </c>
      <c r="L1091" s="444">
        <f t="shared" ca="1" si="106"/>
        <v>-1623528.4445501589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-1623528.4445501589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-6797.6028438749127</v>
      </c>
      <c r="L1092" s="444">
        <f t="shared" ca="1" si="106"/>
        <v>-1638222.285373854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-1638222.285373854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-6858.8271806403081</v>
      </c>
      <c r="L1093" s="444">
        <f t="shared" ca="1" si="106"/>
        <v>-1652977.3505343145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-1652977.3505343145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-6920.3066188088951</v>
      </c>
      <c r="L1094" s="444">
        <f t="shared" ca="1" si="106"/>
        <v>-1667793.8951329438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-1667793.8951329438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-6982.0422213031843</v>
      </c>
      <c r="L1095" s="444">
        <f t="shared" ca="1" si="106"/>
        <v>-1682672.1753340671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-1682672.1753340671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-7044.0350554745301</v>
      </c>
      <c r="L1096" s="444">
        <f t="shared" ca="1" si="106"/>
        <v>-1697612.4483693619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-1697612.4483693619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-7106.286193121593</v>
      </c>
      <c r="L1097" s="444">
        <f t="shared" ca="1" si="106"/>
        <v>-1712614.9725423038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-1712614.9725423038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-7168.796710508851</v>
      </c>
      <c r="L1098" s="444">
        <f t="shared" ca="1" si="106"/>
        <v>-1727680.007232633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-1727680.007232633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-7231.5676883852211</v>
      </c>
      <c r="L1099" s="444">
        <f t="shared" ca="1" si="106"/>
        <v>-1742807.8129008384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-1742807.8129008384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-7294.6002120027442</v>
      </c>
      <c r="L1100" s="444">
        <f t="shared" ca="1" si="106"/>
        <v>-1757998.6510926613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-1757998.6510926613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-7357.8953711353397</v>
      </c>
      <c r="L1101" s="444">
        <f t="shared" ca="1" si="106"/>
        <v>-1773252.7844436169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-1773252.7844436169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-7421.4542600976547</v>
      </c>
      <c r="L1102" s="444">
        <f t="shared" ca="1" si="106"/>
        <v>-1788570.4766835347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-1788570.4766835347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-7485.2779777639798</v>
      </c>
      <c r="L1103" s="444">
        <f t="shared" ca="1" si="106"/>
        <v>-1803951.9926411188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-1803951.9926411188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-7549.3676275872458</v>
      </c>
      <c r="L1104" s="444">
        <f t="shared" ca="1" si="106"/>
        <v>-1819397.5982485262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-1819397.5982485262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-7613.7243176181109</v>
      </c>
      <c r="L1105" s="444">
        <f t="shared" ca="1" si="106"/>
        <v>-1834907.5605459646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-1834907.5605459646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-7678.3491605241024</v>
      </c>
      <c r="L1106" s="444">
        <f t="shared" ca="1" si="106"/>
        <v>-1850482.1476863089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-1850482.1476863089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-7743.2432736088704</v>
      </c>
      <c r="L1107" s="444">
        <f t="shared" ca="1" si="106"/>
        <v>-1866121.628939738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-1866121.628939738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-7808.4077788314926</v>
      </c>
      <c r="L1108" s="444">
        <f t="shared" ca="1" si="106"/>
        <v>-1881826.2746983897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-1881826.2746983897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-7873.8438028258743</v>
      </c>
      <c r="L1109" s="444">
        <f t="shared" ca="1" si="106"/>
        <v>-1897596.3564810357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-1897596.3564810357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-7939.552476920232</v>
      </c>
      <c r="L1110" s="444">
        <f t="shared" ca="1" si="106"/>
        <v>-1913432.1469377761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-1913432.1469377761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-8005.5349371566517</v>
      </c>
      <c r="L1111" s="444">
        <f t="shared" ca="1" si="106"/>
        <v>-1929333.919854753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-1929333.919854753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-8071.7923243107216</v>
      </c>
      <c r="L1112" s="444">
        <f t="shared" ca="1" si="106"/>
        <v>-1945301.9501588838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-1945301.9501588838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-8138.3257839112657</v>
      </c>
      <c r="L1113" s="444">
        <f t="shared" ca="1" si="106"/>
        <v>-1961336.5139226152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-1961336.5139226152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-8205.1364662601482</v>
      </c>
      <c r="L1114" s="444">
        <f t="shared" ca="1" si="106"/>
        <v>-1977437.8883686955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-1977437.8883686955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-8272.2255264521482</v>
      </c>
      <c r="L1115" s="444">
        <f t="shared" ca="1" si="106"/>
        <v>-1993606.3518749678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-1993606.3518749678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-8339.594124394951</v>
      </c>
      <c r="L1116" s="444">
        <f t="shared" ca="1" si="106"/>
        <v>-2009842.183979183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-2009842.183979183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-8407.2434248291793</v>
      </c>
      <c r="L1117" s="444">
        <f t="shared" ca="1" si="106"/>
        <v>-2026145.6653838323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-2026145.6653838323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-8475.1745973485522</v>
      </c>
      <c r="L1118" s="444">
        <f t="shared" ca="1" si="106"/>
        <v>-2042517.0779610011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-2042517.0779610011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-8543.3888164200889</v>
      </c>
      <c r="L1119" s="444">
        <f t="shared" ca="1" si="106"/>
        <v>-2058956.7047572413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-2058956.7047572413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-8611.887261404423</v>
      </c>
      <c r="L1120" s="444">
        <f t="shared" ca="1" si="106"/>
        <v>-2075464.829998466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-2075464.829998466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-8680.6711165761917</v>
      </c>
      <c r="L1121" s="444">
        <f t="shared" ca="1" si="106"/>
        <v>-2092041.7390948625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-2092041.7390948625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-8749.7415711445119</v>
      </c>
      <c r="L1122" s="444">
        <f t="shared" ca="1" si="106"/>
        <v>-2108687.7186458274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-2108687.7186458274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-8819.0998192735315</v>
      </c>
      <c r="L1123" s="444">
        <f t="shared" ca="1" si="106"/>
        <v>-2125403.0564449211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-2125403.0564449211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-8888.7470601030873</v>
      </c>
      <c r="L1124" s="444">
        <f t="shared" ca="1" si="106"/>
        <v>-2142188.0414848439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-2142188.0414848439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-8958.6844977694327</v>
      </c>
      <c r="L1125" s="444">
        <f t="shared" ca="1" si="106"/>
        <v>-2159042.9639624334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-2159042.9639624334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-9028.9133414260559</v>
      </c>
      <c r="L1126" s="444">
        <f t="shared" ca="1" si="106"/>
        <v>-2175968.1152836792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-2175968.1152836792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-9099.4348052645801</v>
      </c>
      <c r="L1127" s="444">
        <f t="shared" ca="1" si="106"/>
        <v>-2192963.7880687639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-2192963.7880687639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-9170.2501085357653</v>
      </c>
      <c r="L1128" s="444">
        <f t="shared" ca="1" si="106"/>
        <v>-2210030.2761571198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-2210030.2761571198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-9241.3604755705819</v>
      </c>
      <c r="L1129" s="444">
        <f t="shared" ca="1" si="106"/>
        <v>-2227167.8746125102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-2227167.8746125102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-9312.7671358013758</v>
      </c>
      <c r="L1130" s="444">
        <f t="shared" ca="1" si="106"/>
        <v>-2244376.8797281315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-2244376.8797281315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-9384.4713237831311</v>
      </c>
      <c r="L1131" s="444">
        <f t="shared" ca="1" si="106"/>
        <v>-2261657.5890317345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-2261657.5890317345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-9456.4742792148099</v>
      </c>
      <c r="L1132" s="444">
        <f t="shared" ca="1" si="106"/>
        <v>-2279010.3012907691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-2279010.3012907691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-9528.777246960788</v>
      </c>
      <c r="L1133" s="444">
        <f t="shared" ca="1" si="106"/>
        <v>-2296435.31651755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-2296435.31651755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-9601.3814770723748</v>
      </c>
      <c r="L1134" s="444">
        <f t="shared" ca="1" si="106"/>
        <v>-2313932.9359744424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-2313932.9359744424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-9674.2882248094265</v>
      </c>
      <c r="L1135" s="444">
        <f t="shared" ca="1" si="106"/>
        <v>-2331503.4621790717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-2331503.4621790717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-9747.4987506620491</v>
      </c>
      <c r="L1136" s="444">
        <f t="shared" ca="1" si="106"/>
        <v>-2349147.1989095537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-2349147.1989095537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-9821.014320372391</v>
      </c>
      <c r="L1137" s="444">
        <f t="shared" ca="1" si="106"/>
        <v>-2366864.4512097463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-2366864.4512097463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-9894.8362049565258</v>
      </c>
      <c r="L1138" s="444">
        <f t="shared" ca="1" si="106"/>
        <v>-2384655.5253945231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-2384655.5253945231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-9968.9656807264291</v>
      </c>
      <c r="L1139" s="444">
        <f t="shared" ca="1" si="106"/>
        <v>-2402520.7290550694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-2402520.7290550694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-10043.40402931204</v>
      </c>
      <c r="L1140" s="444">
        <f t="shared" ca="1" si="106"/>
        <v>-2420460.3710642015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-2420460.3710642015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-10118.152537683423</v>
      </c>
      <c r="L1141" s="444">
        <f t="shared" ca="1" si="106"/>
        <v>-2438474.761581705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-2438474.761581705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-10193.212498173021</v>
      </c>
      <c r="L1142" s="444">
        <f t="shared" ca="1" si="106"/>
        <v>-2456564.2120596981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-2456564.2120596981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-10268.585208497992</v>
      </c>
      <c r="L1143" s="444">
        <f t="shared" ca="1" si="106"/>
        <v>-2474729.035248016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-2474729.035248016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-10344.271971782649</v>
      </c>
      <c r="L1144" s="444">
        <f t="shared" ca="1" si="106"/>
        <v>-2492969.5451996187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-2492969.5451996187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-10420.274096580994</v>
      </c>
      <c r="L1145" s="444">
        <f t="shared" ca="1" si="106"/>
        <v>-2511286.0572760198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-2511286.0572760198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-10496.592896899332</v>
      </c>
      <c r="L1146" s="444">
        <f t="shared" ca="1" si="106"/>
        <v>-2529678.888152739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-2529678.888152739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-10573.229692218996</v>
      </c>
      <c r="L1147" s="444">
        <f t="shared" ca="1" si="106"/>
        <v>-2548148.3558247779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-2548148.3558247779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-10650.185807519158</v>
      </c>
      <c r="L1148" s="444">
        <f t="shared" ca="1" si="106"/>
        <v>-2566694.779612117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-2566694.779612117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-10727.462573299737</v>
      </c>
      <c r="L1149" s="444">
        <f t="shared" ca="1" si="106"/>
        <v>-2585318.4801652366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-2585318.4801652366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-10805.061325604402</v>
      </c>
      <c r="L1150" s="444">
        <f t="shared" ca="1" si="106"/>
        <v>-2604019.7794706612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-2604019.7794706612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-10882.983406043671</v>
      </c>
      <c r="L1151" s="444">
        <f t="shared" ca="1" si="106"/>
        <v>-2622799.0008565248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-2622799.0008565248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-10961.230161818103</v>
      </c>
      <c r="L1152" s="444">
        <f t="shared" ca="1" si="106"/>
        <v>-2641656.468998163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-2641656.468998163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-11039.802945741596</v>
      </c>
      <c r="L1153" s="444">
        <f t="shared" ca="1" si="106"/>
        <v>-2660592.5099237245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-2660592.5099237245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-11118.703116264769</v>
      </c>
      <c r="L1154" s="444">
        <f t="shared" ca="1" si="106"/>
        <v>-2679607.4510198091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-2679607.4510198091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-11197.932037498455</v>
      </c>
      <c r="L1155" s="444">
        <f t="shared" ca="1" si="106"/>
        <v>-2698701.6210371275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-2698701.6210371275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-11277.491079237281</v>
      </c>
      <c r="L1156" s="444">
        <f t="shared" ca="1" si="106"/>
        <v>-2717875.3500961848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-2717875.3500961848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-11357.381616983354</v>
      </c>
      <c r="L1157" s="444">
        <f t="shared" ca="1" si="106"/>
        <v>-2737128.9696929883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-2737128.9696929883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-11437.605031970035</v>
      </c>
      <c r="L1158" s="444">
        <f t="shared" ca="1" si="106"/>
        <v>-2756462.8127047783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-2756462.8127047783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-11518.162711185825</v>
      </c>
      <c r="L1159" s="444">
        <f t="shared" ca="1" si="106"/>
        <v>-2775877.2133957841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-2775877.2133957841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-11599.05604739835</v>
      </c>
      <c r="L1160" s="444">
        <f t="shared" ca="1" si="106"/>
        <v>-2795372.5074230023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-2795372.5074230023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-11680.286439178426</v>
      </c>
      <c r="L1161" s="444">
        <f t="shared" ca="1" si="106"/>
        <v>-2814949.0318420008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-2814949.0318420008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-11761.855290924253</v>
      </c>
      <c r="L1162" s="444">
        <f t="shared" ca="1" si="106"/>
        <v>-2834607.125112745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-2834607.125112745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-11843.764012885687</v>
      </c>
      <c r="L1163" s="444">
        <f t="shared" ca="1" si="106"/>
        <v>-2854347.1271054507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-2854347.1271054507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-11926.014021188628</v>
      </c>
      <c r="L1164" s="444">
        <f t="shared" ca="1" si="106"/>
        <v>-2874169.3791064592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-2874169.3791064592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-12008.606737859496</v>
      </c>
      <c r="L1165" s="444">
        <f t="shared" ca="1" si="106"/>
        <v>-2894074.2238241388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-2894074.2238241388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-12091.543590849828</v>
      </c>
      <c r="L1166" s="444">
        <f t="shared" ca="1" si="106"/>
        <v>-2914062.0053948085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-2914062.0053948085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-12174.826014060953</v>
      </c>
      <c r="L1167" s="444">
        <f t="shared" ca="1" si="106"/>
        <v>-2934133.0693886895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-2934133.0693886895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-12258.455447368789</v>
      </c>
      <c r="L1168" s="444">
        <f t="shared" ca="1" si="106"/>
        <v>-2954287.7628158783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-2954287.7628158783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-12309.53234506616</v>
      </c>
      <c r="L1169" s="444">
        <f t="shared" ca="1" si="106"/>
        <v>-2966597.2951609446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-2966597.2951609446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-12360.822063170603</v>
      </c>
      <c r="L1170" s="444">
        <f t="shared" ca="1" si="106"/>
        <v>-2978958.1172241149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-2978958.1172241149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-12412.325488433813</v>
      </c>
      <c r="L1171" s="444">
        <f t="shared" ca="1" si="106"/>
        <v>-2991370.4427125487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-2991370.4427125487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-12464.043511302287</v>
      </c>
      <c r="L1172" s="444">
        <f t="shared" ca="1" si="106"/>
        <v>-3003834.4862238509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-3003834.4862238509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-12515.977025932712</v>
      </c>
      <c r="L1173" s="444">
        <f t="shared" ca="1" si="106"/>
        <v>-3016350.4632497835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-3016350.4632497835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-12568.126930207431</v>
      </c>
      <c r="L1174" s="444">
        <f t="shared" ca="1" si="106"/>
        <v>-3028918.590179991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-3028918.590179991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-12620.494125749963</v>
      </c>
      <c r="L1175" s="444">
        <f t="shared" ca="1" si="106"/>
        <v>-3041539.0843057409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-3041539.0843057409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-12673.079517940587</v>
      </c>
      <c r="L1176" s="444">
        <f t="shared" ca="1" si="106"/>
        <v>-3054212.1638236814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-3054212.1638236814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-12725.884015932006</v>
      </c>
      <c r="L1177" s="444">
        <f t="shared" ca="1" si="106"/>
        <v>-3066938.0478396136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-3066938.0478396136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-12778.908532665057</v>
      </c>
      <c r="L1178" s="444">
        <f t="shared" ca="1" si="106"/>
        <v>-3079716.9563722787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-3079716.9563722787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-12832.153984884495</v>
      </c>
      <c r="L1179" s="444">
        <f t="shared" ca="1" si="106"/>
        <v>-3092549.110357163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-3092549.110357163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-12885.621293154845</v>
      </c>
      <c r="L1180" s="444">
        <f t="shared" ca="1" si="106"/>
        <v>-3105434.731650318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-3105434.731650318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-12939.311381876325</v>
      </c>
      <c r="L1181" s="444">
        <f t="shared" ca="1" si="106"/>
        <v>-3118374.0430321945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-3118374.0430321945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-12993.225179300811</v>
      </c>
      <c r="L1182" s="444">
        <f t="shared" ca="1" si="106"/>
        <v>-3131367.2682114951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-3131367.2682114951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-13047.363617547897</v>
      </c>
      <c r="L1183" s="444">
        <f t="shared" ca="1" si="106"/>
        <v>-3144414.6318290429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-3144414.6318290429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-13101.727632621012</v>
      </c>
      <c r="L1184" s="444">
        <f t="shared" ca="1" si="106"/>
        <v>-3157516.3594616638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-3157516.3594616638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-13156.318164423599</v>
      </c>
      <c r="L1185" s="444">
        <f t="shared" ca="1" si="106"/>
        <v>-3170672.6776260873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-3170672.6776260873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-13211.136156775363</v>
      </c>
      <c r="L1186" s="444">
        <f t="shared" ca="1" si="106"/>
        <v>-3183883.8137828629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-3183883.8137828629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-13266.182557428596</v>
      </c>
      <c r="L1187" s="444">
        <f t="shared" ca="1" si="106"/>
        <v>-3197149.9963402916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-3197149.9963402916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-13321.458318084547</v>
      </c>
      <c r="L1188" s="444">
        <f t="shared" ca="1" si="106"/>
        <v>-3210471.4546583761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-3210471.4546583761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-13376.964394409901</v>
      </c>
      <c r="L1189" s="444">
        <f t="shared" ca="1" si="106"/>
        <v>-3223848.4190527857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-3223848.4190527857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-13432.701746053273</v>
      </c>
      <c r="L1190" s="444">
        <f t="shared" ca="1" si="106"/>
        <v>-3237281.1207988388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-3237281.1207988388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-13488.671336661828</v>
      </c>
      <c r="L1191" s="444">
        <f t="shared" ca="1" si="106"/>
        <v>-3250769.7921355008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-3250769.7921355008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-13544.87413389792</v>
      </c>
      <c r="L1192" s="444">
        <f t="shared" ca="1" si="106"/>
        <v>-3264314.6662693988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-3264314.6662693988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-13601.311109455828</v>
      </c>
      <c r="L1193" s="444">
        <f t="shared" ca="1" si="106"/>
        <v>-3277915.9773788545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-3277915.9773788545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-13657.98323907856</v>
      </c>
      <c r="L1194" s="444">
        <f t="shared" ca="1" si="106"/>
        <v>-3291573.960617933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-3291573.960617933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-13714.891502574721</v>
      </c>
      <c r="L1195" s="444">
        <f t="shared" ca="1" si="106"/>
        <v>-3305288.8521205075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-3305288.8521205075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-13772.036883835446</v>
      </c>
      <c r="L1196" s="444">
        <f t="shared" ca="1" si="106"/>
        <v>-3319060.8890043427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-3319060.8890043427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-13829.420370851427</v>
      </c>
      <c r="L1197" s="444">
        <f t="shared" ca="1" si="106"/>
        <v>-3332890.3093751944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-3332890.3093751944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-13887.042955729976</v>
      </c>
      <c r="L1198" s="444">
        <f t="shared" ca="1" si="106"/>
        <v>-3346777.3523309245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-3346777.3523309245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-13944.905634712186</v>
      </c>
      <c r="L1199" s="444">
        <f t="shared" ca="1" si="106"/>
        <v>-3360722.2579656364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-3360722.2579656364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-14003.009408190152</v>
      </c>
      <c r="L1200" s="444">
        <f t="shared" ca="1" si="106"/>
        <v>-3374725.2673738268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-3374725.2673738268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-14061.355280724278</v>
      </c>
      <c r="L1201" s="444">
        <f t="shared" ca="1" si="106"/>
        <v>-3388786.6226545512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-3388786.6226545512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-14119.944261060627</v>
      </c>
      <c r="L1202" s="444">
        <f t="shared" ca="1" si="106"/>
        <v>-3402906.5669156117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-3402906.5669156117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-14178.777362148379</v>
      </c>
      <c r="L1203" s="444">
        <f t="shared" ca="1" si="106"/>
        <v>-3417085.34427776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-3417085.34427776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-14237.855601157333</v>
      </c>
      <c r="L1204" s="444">
        <f t="shared" ca="1" si="106"/>
        <v>-3431323.1998789175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-3431323.1998789175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-14297.179999495489</v>
      </c>
      <c r="L1205" s="444">
        <f t="shared" ca="1" si="106"/>
        <v>-3445620.3798784129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-3445620.3798784129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-14356.751582826722</v>
      </c>
      <c r="L1206" s="444">
        <f t="shared" ca="1" si="106"/>
        <v>-3459977.1314612399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-3459977.1314612399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-14416.571381088499</v>
      </c>
      <c r="L1207" s="444">
        <f t="shared" ca="1" si="106"/>
        <v>-3474393.7028423282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-3474393.7028423282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-14476.640428509701</v>
      </c>
      <c r="L1208" s="444">
        <f t="shared" ca="1" si="106"/>
        <v>-3488870.3432708378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-3488870.3432708378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-14536.959763628489</v>
      </c>
      <c r="L1209" s="444">
        <f t="shared" ca="1" si="106"/>
        <v>-3503407.3030344662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-3503407.3030344662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-14597.530429310276</v>
      </c>
      <c r="L1210" s="444">
        <f t="shared" ca="1" si="106"/>
        <v>-3518004.8334637764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-3518004.8334637764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-14658.353472765735</v>
      </c>
      <c r="L1211" s="444">
        <f t="shared" ca="1" si="106"/>
        <v>-3532663.1869365419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-3532663.1869365419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-14719.429945568927</v>
      </c>
      <c r="L1212" s="444">
        <f t="shared" ca="1" si="106"/>
        <v>-3547382.6168821109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-3547382.6168821109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-14780.760903675462</v>
      </c>
      <c r="L1213" s="444">
        <f t="shared" ca="1" si="106"/>
        <v>-3562163.3777857865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-3562163.3777857865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-14842.347407440777</v>
      </c>
      <c r="L1214" s="444">
        <f t="shared" ca="1" si="106"/>
        <v>-3577005.7251932272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-3577005.7251932272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-14904.190521638448</v>
      </c>
      <c r="L1215" s="444">
        <f t="shared" ca="1" si="106"/>
        <v>-3591909.9157148656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-3591909.9157148656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-14966.291315478606</v>
      </c>
      <c r="L1216" s="444">
        <f t="shared" ca="1" si="106"/>
        <v>-3606876.2070303443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-3606876.2070303443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-15028.650862626435</v>
      </c>
      <c r="L1217" s="444">
        <f t="shared" ca="1" si="106"/>
        <v>-3621904.8578929706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-3621904.8578929706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-15091.270241220711</v>
      </c>
      <c r="L1218" s="444">
        <f t="shared" ca="1" si="106"/>
        <v>-3636996.128134191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-3636996.128134191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-15154.150533892463</v>
      </c>
      <c r="L1219" s="444">
        <f t="shared" ca="1" si="106"/>
        <v>-3652150.2786680837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-3652150.2786680837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-15217.292827783682</v>
      </c>
      <c r="L1220" s="444">
        <f t="shared" ca="1" si="106"/>
        <v>-3667367.5714958673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-3667367.5714958673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-15280.698214566113</v>
      </c>
      <c r="L1221" s="444">
        <f t="shared" ca="1" si="106"/>
        <v>-3682648.2697104337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-3682648.2697104337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-15344.367790460141</v>
      </c>
      <c r="L1222" s="444">
        <f t="shared" ca="1" si="106"/>
        <v>-3697992.6375008938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-3697992.6375008938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-15408.302656253723</v>
      </c>
      <c r="L1223" s="444">
        <f t="shared" ca="1" si="106"/>
        <v>-3713400.9401571476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-3713400.9401571476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-15472.503917321448</v>
      </c>
      <c r="L1224" s="444">
        <f t="shared" ca="1" si="106"/>
        <v>-3728873.4440744692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-3728873.4440744692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-15536.972683643624</v>
      </c>
      <c r="L1225" s="444">
        <f t="shared" ca="1" si="106"/>
        <v>-3744410.4167581126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-3744410.4167581126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-15601.710069825471</v>
      </c>
      <c r="L1226" s="444">
        <f t="shared" ca="1" si="106"/>
        <v>-3760012.126827938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-3760012.126827938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-15666.717195116405</v>
      </c>
      <c r="L1227" s="444">
        <f t="shared" ca="1" si="106"/>
        <v>-3775678.8440230545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-3775678.8440230545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-15731.995183429393</v>
      </c>
      <c r="L1228" s="444">
        <f t="shared" ca="1" si="106"/>
        <v>-3791410.8392064837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-3791410.8392064837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-15797.54516336035</v>
      </c>
      <c r="L1229" s="444">
        <f t="shared" ca="1" si="106"/>
        <v>-3807208.3843698441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-3807208.3843698441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-15863.368268207681</v>
      </c>
      <c r="L1230" s="444">
        <f t="shared" ca="1" si="106"/>
        <v>-3823071.7526380518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-3823071.7526380518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-15929.465635991884</v>
      </c>
      <c r="L1231" s="444">
        <f t="shared" ca="1" si="106"/>
        <v>-3839001.2182740434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-3839001.2182740434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-15995.838409475182</v>
      </c>
      <c r="L1232" s="444">
        <f t="shared" ca="1" si="106"/>
        <v>-3854997.0566835185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-3854997.0566835185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-16062.487736181325</v>
      </c>
      <c r="L1233" s="444">
        <f t="shared" ca="1" si="106"/>
        <v>-3871059.5444196998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-3871059.5444196998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-16129.414768415416</v>
      </c>
      <c r="L1234" s="444">
        <f t="shared" ca="1" si="106"/>
        <v>-3887188.9591881153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-3887188.9591881153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-16196.620663283813</v>
      </c>
      <c r="L1235" s="444">
        <f t="shared" ca="1" si="106"/>
        <v>-3903385.5798513992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-3903385.5798513992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-16264.106582714163</v>
      </c>
      <c r="L1236" s="444">
        <f t="shared" ca="1" si="106"/>
        <v>-3919649.6864341134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-3919649.6864341134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-16331.873693475474</v>
      </c>
      <c r="L1237" s="444">
        <f t="shared" ca="1" si="106"/>
        <v>-3935981.5601275889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-3935981.5601275889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-16399.923167198285</v>
      </c>
      <c r="L1238" s="444">
        <f t="shared" ca="1" si="106"/>
        <v>-3952381.4832947874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-3952381.4832947874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-16468.25618039495</v>
      </c>
      <c r="L1239" s="444">
        <f t="shared" ca="1" si="106"/>
        <v>-3968849.7394751823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-3968849.7394751823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-16536.873914479926</v>
      </c>
      <c r="L1240" s="444">
        <f t="shared" ca="1" si="106"/>
        <v>-3985386.613389662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-3985386.613389662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-16605.777555790257</v>
      </c>
      <c r="L1241" s="444">
        <f t="shared" ca="1" si="106"/>
        <v>-4001992.3909454523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-4001992.3909454523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-16674.96829560605</v>
      </c>
      <c r="L1242" s="444">
        <f t="shared" ca="1" si="106"/>
        <v>-4018667.3592410581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-4018667.3592410581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-16744.447330171075</v>
      </c>
      <c r="L1243" s="444">
        <f t="shared" ca="1" si="106"/>
        <v>-4035411.8065712294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-4035411.8065712294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-16814.215860713455</v>
      </c>
      <c r="L1244" s="444">
        <f t="shared" ca="1" si="106"/>
        <v>-4052226.0224319426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-4052226.0224319426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-16884.275093466429</v>
      </c>
      <c r="L1245" s="444">
        <f t="shared" ca="1" si="106"/>
        <v>-4069110.2975254091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-4069110.2975254091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-16954.626239689205</v>
      </c>
      <c r="L1246" s="444">
        <f t="shared" ca="1" si="106"/>
        <v>-4086064.9237650982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-4086064.9237650982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-17025.270515687909</v>
      </c>
      <c r="L1247" s="444">
        <f t="shared" ca="1" si="106"/>
        <v>-4103090.194280786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-4103090.194280786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-17096.209142836611</v>
      </c>
      <c r="L1248" s="444">
        <f t="shared" ca="1" si="106"/>
        <v>-4120186.4034236227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-4120186.4034236227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-17167.443347598426</v>
      </c>
      <c r="L1249" s="444">
        <f t="shared" ca="1" si="106"/>
        <v>-4137353.8467712211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-4137353.8467712211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-17238.974361546756</v>
      </c>
      <c r="L1250" s="444">
        <f t="shared" ca="1" si="106"/>
        <v>-4154592.8211327679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-4154592.8211327679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-17310.803421386532</v>
      </c>
      <c r="L1251" s="444">
        <f t="shared" ca="1" si="106"/>
        <v>-4171903.6245541545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-4171903.6245541545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-17382.931768975643</v>
      </c>
      <c r="L1252" s="444">
        <f t="shared" ca="1" si="106"/>
        <v>-4189286.5563231301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-4189286.5563231301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-17455.360651346375</v>
      </c>
      <c r="L1253" s="444">
        <f t="shared" ca="1" si="106"/>
        <v>-4206741.9169744765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-4206741.9169744765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-17528.091320726984</v>
      </c>
      <c r="L1254" s="444">
        <f t="shared" ca="1" si="106"/>
        <v>-4224270.0082952036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-4224270.0082952036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-17601.125034563349</v>
      </c>
      <c r="L1255" s="444">
        <f t="shared" ca="1" si="106"/>
        <v>-4241871.1333297668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-4241871.1333297668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-17674.463055540695</v>
      </c>
      <c r="L1256" s="444">
        <f t="shared" ca="1" si="106"/>
        <v>-4259545.5963853076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-4259545.5963853076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-17748.106651605449</v>
      </c>
      <c r="L1257" s="444">
        <f t="shared" ca="1" si="106"/>
        <v>-4277293.7030369127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-4277293.7030369127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-17822.057095987137</v>
      </c>
      <c r="L1258" s="444">
        <f t="shared" ca="1" si="106"/>
        <v>-4295115.7601328995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-4295115.7601328995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-17896.315667220413</v>
      </c>
      <c r="L1259" s="444">
        <f t="shared" ca="1" si="106"/>
        <v>-4313012.0758001199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-4313012.0758001199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-17970.883649167165</v>
      </c>
      <c r="L1260" s="444">
        <f t="shared" ca="1" si="106"/>
        <v>-4330982.9594492875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-4330982.9594492875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-18045.762331038699</v>
      </c>
      <c r="L1261" s="444">
        <f t="shared" ca="1" si="106"/>
        <v>-4349028.7217803262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-4349028.7217803262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-18120.953007418026</v>
      </c>
      <c r="L1262" s="444">
        <f t="shared" ca="1" si="106"/>
        <v>-4367149.6747877439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-4367149.6747877439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-18196.456978282265</v>
      </c>
      <c r="L1263" s="444">
        <f t="shared" ca="1" si="106"/>
        <v>-4385346.1317660259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-4385346.1317660259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-18272.275549025107</v>
      </c>
      <c r="L1264" s="444">
        <f t="shared" ca="1" si="106"/>
        <v>-4403618.4073150512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-4403618.4073150512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-18348.410030479379</v>
      </c>
      <c r="L1265" s="444">
        <f t="shared" ca="1" si="106"/>
        <v>-4421966.8173455307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-4421966.8173455307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-18424.861738939711</v>
      </c>
      <c r="L1266" s="444">
        <f t="shared" ca="1" si="106"/>
        <v>-4440391.6790844705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-4440391.6790844705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-18501.631996185293</v>
      </c>
      <c r="L1267" s="444">
        <f t="shared" ca="1" si="106"/>
        <v>-4458893.311080656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-4458893.311080656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-18578.722129502734</v>
      </c>
      <c r="L1268" s="444">
        <f t="shared" ca="1" si="106"/>
        <v>-4477472.0332101583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-4477472.0332101583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-18656.133471708992</v>
      </c>
      <c r="L1269" s="444">
        <f t="shared" ca="1" si="106"/>
        <v>-4496128.1666818671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-4496128.1666818671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-18733.867361174445</v>
      </c>
      <c r="L1270" s="444">
        <f t="shared" ca="1" si="106"/>
        <v>-4514862.034043042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-4514862.034043042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-18811.925141846008</v>
      </c>
      <c r="L1271" s="444">
        <f t="shared" ca="1" si="106"/>
        <v>-4533673.9591848878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-4533673.9591848878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-18890.308163270365</v>
      </c>
      <c r="L1272" s="444">
        <f t="shared" ca="1" si="106"/>
        <v>-4552564.2673481582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-4552564.2673481582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-18969.017780617327</v>
      </c>
      <c r="L1273" s="444">
        <f t="shared" ca="1" si="106"/>
        <v>-4571533.2851287751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-4571533.2851287751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-19048.055354703229</v>
      </c>
      <c r="L1274" s="444">
        <f t="shared" ca="1" si="106"/>
        <v>-4590581.3404834783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-4590581.3404834783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-19127.422252014494</v>
      </c>
      <c r="L1275" s="444">
        <f t="shared" ca="1" si="106"/>
        <v>-4609708.7627354925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-4609708.7627354925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-19207.11984473122</v>
      </c>
      <c r="L1276" s="444">
        <f t="shared" ca="1" si="106"/>
        <v>-4628915.8825802235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-4628915.8825802235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-19287.149510750933</v>
      </c>
      <c r="L1277" s="444">
        <f t="shared" ca="1" si="106"/>
        <v>-4648203.032090974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-4648203.032090974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-19367.512633712391</v>
      </c>
      <c r="L1278" s="444">
        <f t="shared" ca="1" si="106"/>
        <v>-4667570.5447246861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-4667570.5447246861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-19448.210603019525</v>
      </c>
      <c r="L1279" s="444">
        <f t="shared" ca="1" si="106"/>
        <v>-4687018.7553277053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-4687018.7553277053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-19529.24481386544</v>
      </c>
      <c r="L1280" s="444">
        <f t="shared" ca="1" si="106"/>
        <v>-4706548.0001415703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-4706548.0001415703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-19610.616667256541</v>
      </c>
      <c r="L1281" s="444">
        <f t="shared" ca="1" si="106"/>
        <v>-4726158.616808827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-4726158.616808827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-19692.327570036778</v>
      </c>
      <c r="L1282" s="444">
        <f t="shared" ca="1" si="106"/>
        <v>-4745850.944378864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-4745850.944378864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-19774.378934911932</v>
      </c>
      <c r="L1283" s="444">
        <f t="shared" ref="L1283:L1537" ca="1" si="127">I1283-J1283+K1283</f>
        <v>-4765625.3233137764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-4765625.3233137764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-19856.772180474069</v>
      </c>
      <c r="L1284" s="444">
        <f t="shared" ca="1" si="127"/>
        <v>-4785482.0954942508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-4785482.0954942508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-19939.508731226044</v>
      </c>
      <c r="L1285" s="444">
        <f t="shared" ca="1" si="127"/>
        <v>-4805421.6042254772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-4805421.6042254772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-20022.590017606155</v>
      </c>
      <c r="L1286" s="444">
        <f t="shared" ca="1" si="127"/>
        <v>-4825444.1942430837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-4825444.1942430837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-20106.01747601285</v>
      </c>
      <c r="L1287" s="444">
        <f t="shared" ca="1" si="127"/>
        <v>-4845550.2117190966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-4845550.2117190966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-20189.79254882957</v>
      </c>
      <c r="L1288" s="444">
        <f t="shared" ca="1" si="127"/>
        <v>-4865740.0042679263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-4865740.0042679263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-20273.916684449694</v>
      </c>
      <c r="L1289" s="444">
        <f t="shared" ca="1" si="127"/>
        <v>-4886013.920952376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-4886013.920952376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-20358.391337301568</v>
      </c>
      <c r="L1290" s="444">
        <f t="shared" ca="1" si="127"/>
        <v>-4906372.3122896776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-4906372.3122896776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-20443.217967873657</v>
      </c>
      <c r="L1291" s="444">
        <f t="shared" ca="1" si="127"/>
        <v>-4926815.530257551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-4926815.530257551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-20528.398042739795</v>
      </c>
      <c r="L1292" s="444">
        <f t="shared" ca="1" si="127"/>
        <v>-4947343.9283002904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-4947343.9283002904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-20613.933034584545</v>
      </c>
      <c r="L1293" s="444">
        <f t="shared" ca="1" si="127"/>
        <v>-4967957.8613348752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-4967957.8613348752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-20699.824422228645</v>
      </c>
      <c r="L1294" s="444">
        <f t="shared" ca="1" si="127"/>
        <v>-4988657.6857571043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-4988657.6857571043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-20786.073690654601</v>
      </c>
      <c r="L1295" s="444">
        <f t="shared" ca="1" si="127"/>
        <v>-5009443.759447759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-5009443.759447759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-20872.682331032331</v>
      </c>
      <c r="L1296" s="444">
        <f t="shared" ca="1" si="127"/>
        <v>-5030316.4417787911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-5030316.4417787911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-20959.651840744962</v>
      </c>
      <c r="L1297" s="444">
        <f t="shared" ca="1" si="127"/>
        <v>-5051276.0936195357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-5051276.0936195357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-21046.983723414731</v>
      </c>
      <c r="L1298" s="444">
        <f t="shared" ca="1" si="127"/>
        <v>-5072323.0773429507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-5072323.0773429507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-21134.679488928959</v>
      </c>
      <c r="L1299" s="444">
        <f t="shared" ca="1" si="127"/>
        <v>-5093457.7568318797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-5093457.7568318797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-21222.740653466164</v>
      </c>
      <c r="L1300" s="444">
        <f t="shared" ca="1" si="127"/>
        <v>-5114680.4974853462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-5114680.4974853462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-21311.168739522276</v>
      </c>
      <c r="L1301" s="444">
        <f t="shared" ca="1" si="127"/>
        <v>-5135991.666224868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-5135991.666224868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-21399.965275936949</v>
      </c>
      <c r="L1302" s="444">
        <f t="shared" ca="1" si="127"/>
        <v>-5157391.6315008048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-5157391.6315008048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-21489.131797920021</v>
      </c>
      <c r="L1303" s="444">
        <f t="shared" ca="1" si="127"/>
        <v>-5178880.7632987248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-5178880.7632987248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-21578.669847078021</v>
      </c>
      <c r="L1304" s="444">
        <f t="shared" ca="1" si="127"/>
        <v>-5200459.4331458025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-5200459.4331458025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-21668.580971440842</v>
      </c>
      <c r="L1305" s="444">
        <f t="shared" ca="1" si="127"/>
        <v>-5222128.0141172437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-5222128.0141172437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-21758.866725488515</v>
      </c>
      <c r="L1306" s="444">
        <f t="shared" ca="1" si="127"/>
        <v>-5243886.8808427323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-5243886.8808427323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-21849.52867017805</v>
      </c>
      <c r="L1307" s="444">
        <f t="shared" ca="1" si="127"/>
        <v>-5265736.4095129101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-5265736.4095129101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-21940.568372970458</v>
      </c>
      <c r="L1308" s="444">
        <f t="shared" ca="1" si="127"/>
        <v>-5287676.9778858805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-5287676.9778858805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-22031.987407857836</v>
      </c>
      <c r="L1309" s="444">
        <f t="shared" ca="1" si="127"/>
        <v>-5309708.9652937381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-5309708.9652937381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-22123.787355390574</v>
      </c>
      <c r="L1310" s="444">
        <f t="shared" ca="1" si="127"/>
        <v>-5331832.7526491284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-5331832.7526491284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-22215.969802704702</v>
      </c>
      <c r="L1311" s="444">
        <f t="shared" ca="1" si="127"/>
        <v>-5354048.7224518331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-5354048.7224518331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-22308.536343549305</v>
      </c>
      <c r="L1312" s="444">
        <f t="shared" ca="1" si="127"/>
        <v>-5376357.2587953825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-5376357.2587953825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-22401.488578314093</v>
      </c>
      <c r="L1313" s="444">
        <f t="shared" ca="1" si="127"/>
        <v>-5398758.7473736964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-5398758.7473736964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-22494.828114057069</v>
      </c>
      <c r="L1314" s="444">
        <f t="shared" ca="1" si="127"/>
        <v>-5421253.5754877534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-5421253.5754877534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-22588.556564532304</v>
      </c>
      <c r="L1315" s="444">
        <f t="shared" ca="1" si="127"/>
        <v>-5443842.1320522856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-5443842.1320522856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-22682.675550217857</v>
      </c>
      <c r="L1316" s="444">
        <f t="shared" ca="1" si="127"/>
        <v>-5466524.8076025033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-5466524.8076025033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-22777.186698343765</v>
      </c>
      <c r="L1317" s="444">
        <f t="shared" ca="1" si="127"/>
        <v>-5489301.9943008469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-5489301.9943008469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-22872.091642920197</v>
      </c>
      <c r="L1318" s="444">
        <f t="shared" ca="1" si="127"/>
        <v>-5512174.0859437669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-5512174.0859437669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-22967.392024765693</v>
      </c>
      <c r="L1319" s="444">
        <f t="shared" ca="1" si="127"/>
        <v>-5535141.4779685326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-5535141.4779685326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-23063.089491535553</v>
      </c>
      <c r="L1320" s="444">
        <f t="shared" ca="1" si="127"/>
        <v>-5558204.5674600685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-5558204.5674600685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-23159.185697750287</v>
      </c>
      <c r="L1321" s="444">
        <f t="shared" ca="1" si="127"/>
        <v>-5581363.7531578187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-5581363.7531578187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-23255.682304824244</v>
      </c>
      <c r="L1322" s="444">
        <f t="shared" ca="1" si="127"/>
        <v>-5604619.4354626434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-5604619.4354626434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-23352.580981094346</v>
      </c>
      <c r="L1323" s="444">
        <f t="shared" ca="1" si="127"/>
        <v>-5627972.0164437378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-5627972.0164437378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-23449.883401848907</v>
      </c>
      <c r="L1324" s="444">
        <f t="shared" ca="1" si="127"/>
        <v>-5651421.8998455871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-5651421.8998455871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-23547.591249356614</v>
      </c>
      <c r="L1325" s="444">
        <f t="shared" ca="1" si="127"/>
        <v>-5674969.4910949441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-5674969.4910949441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-23645.706212895599</v>
      </c>
      <c r="L1326" s="444">
        <f t="shared" ca="1" si="127"/>
        <v>-5698615.19730784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-5698615.19730784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-23744.229988782667</v>
      </c>
      <c r="L1327" s="444">
        <f t="shared" ca="1" si="127"/>
        <v>-5722359.4272966227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-5722359.4272966227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-23843.164280402594</v>
      </c>
      <c r="L1328" s="444">
        <f t="shared" ca="1" si="127"/>
        <v>-5746202.5915770251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-5746202.5915770251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-23942.510798237603</v>
      </c>
      <c r="L1329" s="444">
        <f t="shared" ca="1" si="127"/>
        <v>-5770145.1023752624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-5770145.1023752624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-24042.271259896926</v>
      </c>
      <c r="L1330" s="444">
        <f t="shared" ca="1" si="127"/>
        <v>-5794187.3736351598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-5794187.3736351598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-24142.447390146499</v>
      </c>
      <c r="L1331" s="444">
        <f t="shared" ca="1" si="127"/>
        <v>-5818329.8210253064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-5818329.8210253064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-24243.040920938776</v>
      </c>
      <c r="L1332" s="444">
        <f t="shared" ca="1" si="127"/>
        <v>-5842572.8619462447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-5842572.8619462447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-24344.053591442687</v>
      </c>
      <c r="L1333" s="444">
        <f t="shared" ca="1" si="127"/>
        <v>-5866916.915537687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-5866916.915537687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-24445.487148073695</v>
      </c>
      <c r="L1334" s="444">
        <f t="shared" ca="1" si="127"/>
        <v>-5891362.4026857605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-5891362.4026857605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-24547.343344524001</v>
      </c>
      <c r="L1335" s="444">
        <f t="shared" ca="1" si="127"/>
        <v>-5915909.7460302841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-5915909.7460302841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-24649.623941792852</v>
      </c>
      <c r="L1336" s="444">
        <f t="shared" ca="1" si="127"/>
        <v>-5940559.3699720772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-5940559.3699720772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-24752.330708216989</v>
      </c>
      <c r="L1337" s="444">
        <f t="shared" ca="1" si="127"/>
        <v>-5965311.7006802941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-5965311.7006802941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-24855.465419501226</v>
      </c>
      <c r="L1338" s="444">
        <f t="shared" ca="1" si="127"/>
        <v>-5990167.1660997951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-5990167.1660997951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-24959.029858749145</v>
      </c>
      <c r="L1339" s="444">
        <f t="shared" ca="1" si="127"/>
        <v>-6015126.1959585445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-6015126.1959585445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-25063.025816493937</v>
      </c>
      <c r="L1340" s="444">
        <f t="shared" ca="1" si="127"/>
        <v>-6040189.2217750382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-6040189.2217750382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-25167.455090729327</v>
      </c>
      <c r="L1341" s="444">
        <f t="shared" ca="1" si="127"/>
        <v>-6065356.6768657677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-6065356.6768657677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-25272.319486940698</v>
      </c>
      <c r="L1342" s="444">
        <f t="shared" ca="1" si="127"/>
        <v>-6090628.996352708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-6090628.996352708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-25377.620818136282</v>
      </c>
      <c r="L1343" s="444">
        <f t="shared" ca="1" si="127"/>
        <v>-6116006.6171708442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-6116006.6171708442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-25483.360904878518</v>
      </c>
      <c r="L1344" s="444">
        <f t="shared" ca="1" si="127"/>
        <v>-6141489.9780757232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-6141489.9780757232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-25589.541575315514</v>
      </c>
      <c r="L1345" s="444">
        <f t="shared" ca="1" si="127"/>
        <v>-6167079.5196510386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-6167079.5196510386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-25696.164665212662</v>
      </c>
      <c r="L1346" s="444">
        <f t="shared" ca="1" si="127"/>
        <v>-6192775.6843162514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-6192775.6843162514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-25803.232017984381</v>
      </c>
      <c r="L1347" s="444">
        <f t="shared" ca="1" si="127"/>
        <v>-6218578.916334236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-6218578.916334236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-25910.745484725983</v>
      </c>
      <c r="L1348" s="444">
        <f t="shared" ca="1" si="127"/>
        <v>-6244489.6618189616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-6244489.6618189616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-26018.706924245675</v>
      </c>
      <c r="L1349" s="444">
        <f t="shared" ca="1" si="127"/>
        <v>-6270508.3687432073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-6270508.3687432073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-26127.118203096696</v>
      </c>
      <c r="L1350" s="444">
        <f t="shared" ca="1" si="127"/>
        <v>-6296635.4869463043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-6296635.4869463043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-26235.981195609602</v>
      </c>
      <c r="L1351" s="444">
        <f t="shared" ca="1" si="127"/>
        <v>-6322871.4681419143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-6322871.4681419143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-26345.297783924641</v>
      </c>
      <c r="L1352" s="444">
        <f t="shared" ca="1" si="127"/>
        <v>-6349216.7659258386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-6349216.7659258386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-26455.069858024326</v>
      </c>
      <c r="L1353" s="444">
        <f t="shared" ca="1" si="127"/>
        <v>-6375671.8357838625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-6375671.8357838625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-26565.299315766093</v>
      </c>
      <c r="L1354" s="444">
        <f t="shared" ca="1" si="127"/>
        <v>-6402237.1350996289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-6402237.1350996289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-26675.988062915119</v>
      </c>
      <c r="L1355" s="444">
        <f t="shared" ca="1" si="127"/>
        <v>-6428913.1231625443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-6428913.1231625443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-26787.138013177268</v>
      </c>
      <c r="L1356" s="444">
        <f t="shared" ca="1" si="127"/>
        <v>-6455700.2611757219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-6455700.2611757219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-26898.751088232173</v>
      </c>
      <c r="L1357" s="444">
        <f t="shared" ca="1" si="127"/>
        <v>-6482599.0122639537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-6482599.0122639537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-27010.829217766473</v>
      </c>
      <c r="L1358" s="444">
        <f t="shared" ca="1" si="127"/>
        <v>-6509609.8414817201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-6509609.8414817201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-27123.374339507165</v>
      </c>
      <c r="L1359" s="444">
        <f t="shared" ca="1" si="127"/>
        <v>-6536733.2158212271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-6536733.2158212271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-27236.388399255113</v>
      </c>
      <c r="L1360" s="444">
        <f t="shared" ca="1" si="127"/>
        <v>-6563969.6042204825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-6563969.6042204825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-27349.873350918675</v>
      </c>
      <c r="L1361" s="444">
        <f t="shared" ca="1" si="127"/>
        <v>-6591319.4775714008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-6591319.4775714008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-27463.831156547505</v>
      </c>
      <c r="L1362" s="444">
        <f t="shared" ca="1" si="127"/>
        <v>-6618783.308727948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-6618783.308727948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-27578.263786366446</v>
      </c>
      <c r="L1363" s="444">
        <f t="shared" ca="1" si="127"/>
        <v>-6646361.5725143142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-6646361.5725143142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-27693.173218809639</v>
      </c>
      <c r="L1364" s="444">
        <f t="shared" ca="1" si="127"/>
        <v>-6674054.7457331242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-6674054.7457331242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-27808.561440554684</v>
      </c>
      <c r="L1365" s="444">
        <f t="shared" ca="1" si="127"/>
        <v>-6701863.3071736787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-6701863.3071736787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-27924.430446556999</v>
      </c>
      <c r="L1366" s="444">
        <f t="shared" ca="1" si="127"/>
        <v>-6729787.7376202354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-6729787.7376202354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-28040.782240084314</v>
      </c>
      <c r="L1367" s="444">
        <f t="shared" ca="1" si="127"/>
        <v>-6757828.5198603198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-6757828.5198603198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-28157.618832751334</v>
      </c>
      <c r="L1368" s="444">
        <f t="shared" ca="1" si="127"/>
        <v>-6785986.138693071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-6785986.138693071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-28274.942244554459</v>
      </c>
      <c r="L1369" s="444">
        <f t="shared" ca="1" si="127"/>
        <v>-6814261.0809376258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-6814261.0809376258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-28392.754503906774</v>
      </c>
      <c r="L1370" s="444">
        <f t="shared" ca="1" si="127"/>
        <v>-6842653.8354415325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-6842653.8354415325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-28511.057647673057</v>
      </c>
      <c r="L1371" s="444">
        <f t="shared" ca="1" si="127"/>
        <v>-6871164.893089206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-6871164.893089206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-28629.853721205025</v>
      </c>
      <c r="L1372" s="444">
        <f t="shared" ca="1" si="127"/>
        <v>-6899794.7468104111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-6899794.7468104111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-28749.144778376711</v>
      </c>
      <c r="L1373" s="444">
        <f t="shared" ca="1" si="127"/>
        <v>-6928543.8915887875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-6928543.8915887875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-28868.932881619949</v>
      </c>
      <c r="L1374" s="444">
        <f t="shared" ca="1" si="127"/>
        <v>-6957412.8244704073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-6957412.8244704073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-28989.220101960032</v>
      </c>
      <c r="L1375" s="444">
        <f t="shared" ca="1" si="127"/>
        <v>-6986402.0445723673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-6986402.0445723673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-29110.008519051531</v>
      </c>
      <c r="L1376" s="444">
        <f t="shared" ca="1" si="127"/>
        <v>-7015512.0530914189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-7015512.0530914189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-29231.300221214249</v>
      </c>
      <c r="L1377" s="444">
        <f t="shared" ca="1" si="127"/>
        <v>-7044743.353312633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-7044743.353312633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-29353.097305469302</v>
      </c>
      <c r="L1378" s="444">
        <f t="shared" ca="1" si="127"/>
        <v>-7074096.4506181022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-7074096.4506181022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-29475.401877575427</v>
      </c>
      <c r="L1379" s="444">
        <f t="shared" ca="1" si="127"/>
        <v>-7103571.8524956778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-7103571.8524956778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-29598.216052065323</v>
      </c>
      <c r="L1380" s="444">
        <f t="shared" ca="1" si="127"/>
        <v>-7133170.0685477434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-7133170.0685477434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-29721.541952282259</v>
      </c>
      <c r="L1381" s="444">
        <f t="shared" ca="1" si="127"/>
        <v>-7162891.6105000256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-7162891.6105000256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-29845.381710416772</v>
      </c>
      <c r="L1382" s="444">
        <f t="shared" ca="1" si="127"/>
        <v>-7192736.9922104422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-7192736.9922104422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-29969.737467543506</v>
      </c>
      <c r="L1383" s="444">
        <f t="shared" ca="1" si="127"/>
        <v>-7222706.7296779854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-7222706.7296779854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-30094.611373658274</v>
      </c>
      <c r="L1384" s="444">
        <f t="shared" ca="1" si="127"/>
        <v>-7252801.3410516437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-7252801.3410516437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-30220.005587715186</v>
      </c>
      <c r="L1385" s="444">
        <f t="shared" ca="1" si="127"/>
        <v>-7283021.3466393584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-7283021.3466393584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-30345.922277663994</v>
      </c>
      <c r="L1386" s="444">
        <f t="shared" ca="1" si="127"/>
        <v>-7313367.2689170223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-7313367.2689170223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-30472.363620487591</v>
      </c>
      <c r="L1387" s="444">
        <f t="shared" ca="1" si="127"/>
        <v>-7343839.6325375102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-7343839.6325375102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-30599.331802239631</v>
      </c>
      <c r="L1388" s="444">
        <f t="shared" ca="1" si="127"/>
        <v>-7374438.9643397499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-7374438.9643397499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-30726.829018082291</v>
      </c>
      <c r="L1389" s="444">
        <f t="shared" ca="1" si="127"/>
        <v>-7405165.7933578324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-7405165.7933578324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-30854.857472324304</v>
      </c>
      <c r="L1390" s="444">
        <f t="shared" ca="1" si="127"/>
        <v>-7436020.6508301571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-7436020.6508301571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-30983.419378458988</v>
      </c>
      <c r="L1391" s="444">
        <f t="shared" ca="1" si="127"/>
        <v>-7467004.0702086166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-7467004.0702086166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-31112.516959202567</v>
      </c>
      <c r="L1392" s="444">
        <f t="shared" ca="1" si="127"/>
        <v>-7498116.587167819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-7498116.587167819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-31242.152446532575</v>
      </c>
      <c r="L1393" s="444">
        <f t="shared" ca="1" si="127"/>
        <v>-7529358.7396143517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-7529358.7396143517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-31372.32808172646</v>
      </c>
      <c r="L1394" s="444">
        <f t="shared" ca="1" si="127"/>
        <v>-7560731.0676960777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-7560731.0676960777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-31503.046115400324</v>
      </c>
      <c r="L1395" s="444">
        <f t="shared" ca="1" si="127"/>
        <v>-7592234.113811478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-7592234.113811478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-31634.308807547826</v>
      </c>
      <c r="L1396" s="444">
        <f t="shared" ca="1" si="127"/>
        <v>-7623868.4226190262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-7623868.4226190262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-31766.118427579273</v>
      </c>
      <c r="L1397" s="444">
        <f t="shared" ca="1" si="127"/>
        <v>-7655634.5410466054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-7655634.5410466054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-31898.477254360852</v>
      </c>
      <c r="L1398" s="444">
        <f t="shared" ca="1" si="127"/>
        <v>-7687533.0183009664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-7687533.0183009664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-32031.38757625403</v>
      </c>
      <c r="L1399" s="444">
        <f t="shared" ca="1" si="127"/>
        <v>-7719564.4058772204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-7719564.4058772204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-32164.851691155083</v>
      </c>
      <c r="L1400" s="444">
        <f t="shared" ca="1" si="127"/>
        <v>-7751729.2575683752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-7751729.2575683752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-32298.871906534896</v>
      </c>
      <c r="L1401" s="444">
        <f t="shared" ca="1" si="127"/>
        <v>-7784028.12947491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-7784028.12947491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-32433.450539478792</v>
      </c>
      <c r="L1402" s="444">
        <f t="shared" ca="1" si="127"/>
        <v>-7816461.580014389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-7816461.580014389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-32568.589916726622</v>
      </c>
      <c r="L1403" s="444">
        <f t="shared" ca="1" si="127"/>
        <v>-7849030.1699311156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-7849030.1699311156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-32704.292374712983</v>
      </c>
      <c r="L1404" s="444">
        <f t="shared" ca="1" si="127"/>
        <v>-7881734.4623058289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-7881734.4623058289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-32840.560259607621</v>
      </c>
      <c r="L1405" s="444">
        <f t="shared" ca="1" si="127"/>
        <v>-7914575.0225654365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-7914575.0225654365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-32977.395927355989</v>
      </c>
      <c r="L1406" s="444">
        <f t="shared" ca="1" si="127"/>
        <v>-7947552.4184927922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-7947552.4184927922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-33114.801743719967</v>
      </c>
      <c r="L1407" s="444">
        <f t="shared" ca="1" si="127"/>
        <v>-7980667.2202365119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-7980667.2202365119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-33252.780084318802</v>
      </c>
      <c r="L1408" s="444">
        <f t="shared" ca="1" si="127"/>
        <v>-8013920.0003208304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-8013920.0003208304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-33391.333334670126</v>
      </c>
      <c r="L1409" s="444">
        <f t="shared" ca="1" si="127"/>
        <v>-8047311.3336555008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-8047311.3336555008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-33530.463890231251</v>
      </c>
      <c r="L1410" s="444">
        <f t="shared" ca="1" si="127"/>
        <v>-8080841.797545732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-8080841.797545732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-33670.174156440553</v>
      </c>
      <c r="L1411" s="444">
        <f t="shared" ca="1" si="127"/>
        <v>-8114511.9717021724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-8114511.9717021724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-33810.466548759054</v>
      </c>
      <c r="L1412" s="444">
        <f t="shared" ca="1" si="127"/>
        <v>-8148322.4382509319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-8148322.4382509319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-33951.343492712214</v>
      </c>
      <c r="L1413" s="444">
        <f t="shared" ca="1" si="127"/>
        <v>-8182273.7817436438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-8182273.7817436438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-34092.807423931852</v>
      </c>
      <c r="L1414" s="444">
        <f t="shared" ca="1" si="127"/>
        <v>-8216366.5891675754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-8216366.5891675754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-34234.860788198232</v>
      </c>
      <c r="L1415" s="444">
        <f t="shared" ca="1" si="127"/>
        <v>-8250601.4499557735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-8250601.4499557735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-34377.506041482389</v>
      </c>
      <c r="L1416" s="444">
        <f t="shared" ca="1" si="127"/>
        <v>-8284978.9559972556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-8284978.9559972556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-34520.745649988567</v>
      </c>
      <c r="L1417" s="444">
        <f t="shared" ca="1" si="127"/>
        <v>-8319499.7016472444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-8319499.7016472444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-34664.582090196855</v>
      </c>
      <c r="L1418" s="444">
        <f t="shared" ca="1" si="127"/>
        <v>-8354164.2837374415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-8354164.2837374415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-34809.017848906005</v>
      </c>
      <c r="L1419" s="444">
        <f t="shared" ca="1" si="127"/>
        <v>-8388973.3015863467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-8388973.3015863467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-34954.055423276441</v>
      </c>
      <c r="L1420" s="444">
        <f t="shared" ca="1" si="127"/>
        <v>-8423927.3570096232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-8423927.3570096232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-35099.697320873427</v>
      </c>
      <c r="L1421" s="444">
        <f t="shared" ca="1" si="127"/>
        <v>-8459027.0543304961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-8459027.0543304961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-35245.946059710397</v>
      </c>
      <c r="L1422" s="444">
        <f t="shared" ca="1" si="127"/>
        <v>-8494273.0003902074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-8494273.0003902074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-35392.804168292532</v>
      </c>
      <c r="L1423" s="444">
        <f t="shared" ca="1" si="127"/>
        <v>-8529665.8045585006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-8529665.8045585006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-35540.274185660419</v>
      </c>
      <c r="L1424" s="444">
        <f t="shared" ca="1" si="127"/>
        <v>-8565206.0787441619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-8565206.0787441619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-35688.358661434009</v>
      </c>
      <c r="L1425" s="444">
        <f t="shared" ca="1" si="127"/>
        <v>-8600894.4374055956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-8600894.4374055956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-35837.060155856649</v>
      </c>
      <c r="L1426" s="444">
        <f t="shared" ca="1" si="127"/>
        <v>-8636731.4975614529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-8636731.4975614529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-35986.381239839386</v>
      </c>
      <c r="L1427" s="444">
        <f t="shared" ca="1" si="127"/>
        <v>-8672717.8788012918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-8672717.8788012918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-36136.324495005385</v>
      </c>
      <c r="L1428" s="444">
        <f t="shared" ca="1" si="127"/>
        <v>-8708854.2032962963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-8708854.2032962963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-36286.892513734565</v>
      </c>
      <c r="L1429" s="444">
        <f t="shared" ca="1" si="127"/>
        <v>-8745141.0958100315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-8745141.0958100315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-36438.087899208462</v>
      </c>
      <c r="L1430" s="444">
        <f t="shared" ca="1" si="127"/>
        <v>-8781579.1837092396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-8781579.1837092396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-36589.913265455165</v>
      </c>
      <c r="L1431" s="444">
        <f t="shared" ca="1" si="127"/>
        <v>-8818169.0969746951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-8818169.0969746951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-36742.37123739456</v>
      </c>
      <c r="L1432" s="444">
        <f t="shared" ca="1" si="127"/>
        <v>-8854911.4682120904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-8854911.4682120904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-36895.464450883708</v>
      </c>
      <c r="L1433" s="444">
        <f t="shared" ca="1" si="127"/>
        <v>-8891806.932662975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-8891806.932662975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-37049.195552762394</v>
      </c>
      <c r="L1434" s="444">
        <f t="shared" ca="1" si="127"/>
        <v>-8928856.1282157376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-8928856.1282157376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-37203.567200898906</v>
      </c>
      <c r="L1435" s="444">
        <f t="shared" ca="1" si="127"/>
        <v>-8966059.6954166368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-8966059.6954166368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-37358.582064235983</v>
      </c>
      <c r="L1436" s="444">
        <f t="shared" ca="1" si="127"/>
        <v>-9003418.2774808723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-9003418.2774808723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-37514.242822836968</v>
      </c>
      <c r="L1437" s="444">
        <f t="shared" ca="1" si="127"/>
        <v>-9040932.5203037094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-9040932.5203037094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-37670.552167932125</v>
      </c>
      <c r="L1438" s="444">
        <f t="shared" ca="1" si="127"/>
        <v>-9078603.072471641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-9078603.072471641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-37827.512801965167</v>
      </c>
      <c r="L1439" s="444">
        <f t="shared" ca="1" si="127"/>
        <v>-9116430.5852736067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-9116430.5852736067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-37985.127438640026</v>
      </c>
      <c r="L1440" s="444">
        <f t="shared" ca="1" si="127"/>
        <v>-9154415.7127122469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-9154415.7127122469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-38143.398802967698</v>
      </c>
      <c r="L1441" s="444">
        <f t="shared" ca="1" si="127"/>
        <v>-9192559.1115152147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-9192559.1115152147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-38302.329631313391</v>
      </c>
      <c r="L1442" s="444">
        <f t="shared" ca="1" si="127"/>
        <v>-9230861.4411465283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-9230861.4411465283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-38461.92267144387</v>
      </c>
      <c r="L1443" s="444">
        <f t="shared" ca="1" si="127"/>
        <v>-9269323.3638179731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-9269323.3638179731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-38622.180682574886</v>
      </c>
      <c r="L1444" s="444">
        <f t="shared" ca="1" si="127"/>
        <v>-9307945.5445005484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-9307945.5445005484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-38783.106435418951</v>
      </c>
      <c r="L1445" s="444">
        <f t="shared" ca="1" si="127"/>
        <v>-9346728.6509359665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-9346728.6509359665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-38944.702712233193</v>
      </c>
      <c r="L1446" s="444">
        <f t="shared" ca="1" si="127"/>
        <v>-9385673.3536482006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-9385673.3536482006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-39106.972306867501</v>
      </c>
      <c r="L1447" s="444">
        <f t="shared" ca="1" si="127"/>
        <v>-9424780.3259550687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-9424780.3259550687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-39269.918024812789</v>
      </c>
      <c r="L1448" s="444">
        <f t="shared" ca="1" si="127"/>
        <v>-9464050.2439798806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-9464050.2439798806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-39433.5426832495</v>
      </c>
      <c r="L1449" s="444">
        <f t="shared" ca="1" si="127"/>
        <v>-9503483.7866631299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-9503483.7866631299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-39597.849111096373</v>
      </c>
      <c r="L1450" s="444">
        <f t="shared" ca="1" si="127"/>
        <v>-9543081.6357742269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-9543081.6357742269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-39762.840149059281</v>
      </c>
      <c r="L1451" s="444">
        <f t="shared" ca="1" si="127"/>
        <v>-9582844.4759232868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-9582844.4759232868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-39928.518649680358</v>
      </c>
      <c r="L1452" s="444">
        <f t="shared" ca="1" si="127"/>
        <v>-9622772.9945729673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-9622772.9945729673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-40094.887477387361</v>
      </c>
      <c r="L1453" s="444">
        <f t="shared" ca="1" si="127"/>
        <v>-9662867.882050354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-9662867.882050354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-40261.949508543141</v>
      </c>
      <c r="L1454" s="444">
        <f t="shared" ca="1" si="127"/>
        <v>-9703129.8315588981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-9703129.8315588981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-40429.70763149541</v>
      </c>
      <c r="L1455" s="444">
        <f t="shared" ca="1" si="127"/>
        <v>-9743559.5391903929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-9743559.5391903929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-40598.164746626637</v>
      </c>
      <c r="L1456" s="444">
        <f t="shared" ca="1" si="127"/>
        <v>-9784157.7039370202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-9784157.7039370202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-40767.323766404254</v>
      </c>
      <c r="L1457" s="444">
        <f t="shared" ca="1" si="127"/>
        <v>-9824925.0277034249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-9824925.0277034249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-40937.187615430936</v>
      </c>
      <c r="L1458" s="444">
        <f t="shared" ca="1" si="127"/>
        <v>-9865862.2153188568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-9865862.2153188568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-41107.759230495234</v>
      </c>
      <c r="L1459" s="444">
        <f t="shared" ca="1" si="127"/>
        <v>-9906969.9745493513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-9906969.9745493513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-41279.041560622296</v>
      </c>
      <c r="L1460" s="444">
        <f t="shared" ca="1" si="127"/>
        <v>-9948249.0161099732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-9948249.0161099732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-41451.037567124891</v>
      </c>
      <c r="L1461" s="444">
        <f t="shared" ca="1" si="127"/>
        <v>-9989700.0536770988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-9989700.0536770988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-41623.750223654577</v>
      </c>
      <c r="L1462" s="444">
        <f t="shared" ca="1" si="127"/>
        <v>-10031323.803900754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-10031323.803900754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-41797.182516253139</v>
      </c>
      <c r="L1463" s="444">
        <f t="shared" ca="1" si="127"/>
        <v>-10073120.986417007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-10073120.986417007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-41971.337443404191</v>
      </c>
      <c r="L1464" s="444">
        <f t="shared" ca="1" si="127"/>
        <v>-10115092.323860411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-10115092.323860411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-42146.21801608504</v>
      </c>
      <c r="L1465" s="444">
        <f t="shared" ca="1" si="127"/>
        <v>-10157238.541876495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-10157238.541876495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-42321.827257818732</v>
      </c>
      <c r="L1466" s="444">
        <f t="shared" ca="1" si="127"/>
        <v>-10199560.369134314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-10199560.369134314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-42498.168204726309</v>
      </c>
      <c r="L1467" s="444">
        <f t="shared" ca="1" si="127"/>
        <v>-10242058.537339041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-10242058.537339041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-42675.243905579337</v>
      </c>
      <c r="L1468" s="444">
        <f t="shared" ca="1" si="127"/>
        <v>-10284733.781244621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-10284733.781244621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-42853.057421852587</v>
      </c>
      <c r="L1469" s="444">
        <f t="shared" ca="1" si="127"/>
        <v>-10327586.838666473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-10327586.838666473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-43031.611827776971</v>
      </c>
      <c r="L1470" s="444">
        <f t="shared" ca="1" si="127"/>
        <v>-10370618.45049425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-10370618.45049425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-43210.910210392707</v>
      </c>
      <c r="L1471" s="444">
        <f t="shared" ca="1" si="127"/>
        <v>-10413829.360704644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-10413829.360704644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-43390.955669602685</v>
      </c>
      <c r="L1472" s="444">
        <f t="shared" ca="1" si="127"/>
        <v>-10457220.316374246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-10457220.316374246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-43571.751318226023</v>
      </c>
      <c r="L1473" s="444">
        <f t="shared" ca="1" si="127"/>
        <v>-10500792.067692472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-10500792.067692472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-43753.300282051961</v>
      </c>
      <c r="L1474" s="444">
        <f t="shared" ca="1" si="127"/>
        <v>-10544545.367974523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-10544545.367974523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-43935.605699893844</v>
      </c>
      <c r="L1475" s="444">
        <f t="shared" ca="1" si="127"/>
        <v>-10588480.973674417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-10588480.973674417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-44118.670723643401</v>
      </c>
      <c r="L1476" s="444">
        <f t="shared" ca="1" si="127"/>
        <v>-10632599.64439806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-10632599.64439806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-44302.49851832525</v>
      </c>
      <c r="L1477" s="444">
        <f t="shared" ca="1" si="127"/>
        <v>-10676902.142916385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-10676902.142916385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-44487.092262151607</v>
      </c>
      <c r="L1478" s="444">
        <f t="shared" ca="1" si="127"/>
        <v>-10721389.235178536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-10721389.235178536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-44672.455146577231</v>
      </c>
      <c r="L1479" s="444">
        <f t="shared" ca="1" si="127"/>
        <v>-10766061.690325113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-10766061.690325113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-44858.590376354638</v>
      </c>
      <c r="L1480" s="444">
        <f t="shared" ca="1" si="127"/>
        <v>-10810920.280701468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-10810920.280701468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-45045.50116958945</v>
      </c>
      <c r="L1481" s="444">
        <f t="shared" ca="1" si="127"/>
        <v>-10855965.781871058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-10855965.781871058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-45233.190757796074</v>
      </c>
      <c r="L1482" s="444">
        <f t="shared" ca="1" si="127"/>
        <v>-10901198.972628854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-10901198.972628854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-45421.662385953561</v>
      </c>
      <c r="L1483" s="444">
        <f t="shared" ca="1" si="127"/>
        <v>-10946620.635014808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-10946620.635014808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-45610.919312561702</v>
      </c>
      <c r="L1484" s="444">
        <f t="shared" ca="1" si="127"/>
        <v>-10992231.554327369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-10992231.554327369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-45800.964809697369</v>
      </c>
      <c r="L1485" s="444">
        <f t="shared" ca="1" si="127"/>
        <v>-11038032.519137066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-11038032.519137066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-45991.802163071108</v>
      </c>
      <c r="L1486" s="444">
        <f t="shared" ca="1" si="127"/>
        <v>-11084024.321300138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-11084024.321300138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-46183.434672083909</v>
      </c>
      <c r="L1487" s="444">
        <f t="shared" ca="1" si="127"/>
        <v>-11130207.755972221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-11130207.755972221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-46375.865649884254</v>
      </c>
      <c r="L1488" s="444">
        <f t="shared" ca="1" si="127"/>
        <v>-11176583.621622106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-11176583.621622106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-46569.098423425443</v>
      </c>
      <c r="L1489" s="444">
        <f t="shared" ca="1" si="127"/>
        <v>-11223152.720045531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-11223152.720045531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-46763.136333523049</v>
      </c>
      <c r="L1490" s="444">
        <f t="shared" ca="1" si="127"/>
        <v>-11269915.856379054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-11269915.856379054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-46957.98273491273</v>
      </c>
      <c r="L1491" s="444">
        <f t="shared" ca="1" si="127"/>
        <v>-11316873.839113967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-11316873.839113967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-47153.640996308197</v>
      </c>
      <c r="L1492" s="444">
        <f t="shared" ca="1" si="127"/>
        <v>-11364027.480110276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-11364027.480110276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-47350.114500459487</v>
      </c>
      <c r="L1493" s="444">
        <f t="shared" ca="1" si="127"/>
        <v>-11411377.594610736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-11411377.594610736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-47547.406644211398</v>
      </c>
      <c r="L1494" s="444">
        <f t="shared" ca="1" si="127"/>
        <v>-11458925.001254948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-11458925.001254948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-47745.520838562283</v>
      </c>
      <c r="L1495" s="444">
        <f t="shared" ca="1" si="127"/>
        <v>-11506670.52209351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-11506670.52209351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-47944.460508722957</v>
      </c>
      <c r="L1496" s="444">
        <f t="shared" ca="1" si="127"/>
        <v>-11554614.982602233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-11554614.982602233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-48144.229094175971</v>
      </c>
      <c r="L1497" s="444">
        <f t="shared" ca="1" si="127"/>
        <v>-11602759.211696409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-11602759.211696409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-48344.830048735035</v>
      </c>
      <c r="L1498" s="444">
        <f t="shared" ca="1" si="127"/>
        <v>-11651104.041745143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-11651104.041745143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-48546.26684060476</v>
      </c>
      <c r="L1499" s="444">
        <f t="shared" ca="1" si="127"/>
        <v>-11699650.308585748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-11699650.308585748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-48748.542952440614</v>
      </c>
      <c r="L1500" s="444">
        <f t="shared" ca="1" si="127"/>
        <v>-11748398.851538189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-11748398.851538189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-48951.66188140912</v>
      </c>
      <c r="L1501" s="444">
        <f t="shared" ca="1" si="127"/>
        <v>-11797350.513419598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-11797350.513419598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-49155.627139248325</v>
      </c>
      <c r="L1502" s="444">
        <f t="shared" ca="1" si="127"/>
        <v>-11846506.140558846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-11846506.140558846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-49360.442252328525</v>
      </c>
      <c r="L1503" s="444">
        <f t="shared" ca="1" si="127"/>
        <v>-11895866.582811175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-11895866.582811175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-49566.110761713229</v>
      </c>
      <c r="L1504" s="444">
        <f t="shared" ca="1" si="127"/>
        <v>-11945432.693572888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-11945432.693572888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-49772.636223220368</v>
      </c>
      <c r="L1505" s="444">
        <f t="shared" ca="1" si="127"/>
        <v>-11995205.329796109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-11995205.329796109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-49980.022207483787</v>
      </c>
      <c r="L1506" s="444">
        <f t="shared" ca="1" si="127"/>
        <v>-12045185.352003593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-12045185.352003593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-50188.272300014971</v>
      </c>
      <c r="L1507" s="444">
        <f t="shared" ca="1" si="127"/>
        <v>-12095373.624303607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-12095373.624303607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-50397.390101265031</v>
      </c>
      <c r="L1508" s="444">
        <f t="shared" ca="1" si="127"/>
        <v>-12145771.014404872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-12145771.014404872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-50607.379226686971</v>
      </c>
      <c r="L1509" s="444">
        <f t="shared" ca="1" si="127"/>
        <v>-12196378.393631559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-12196378.393631559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-50818.243306798162</v>
      </c>
      <c r="L1510" s="444">
        <f t="shared" ca="1" si="127"/>
        <v>-12247196.636938358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-12247196.636938358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-51029.985987243155</v>
      </c>
      <c r="L1511" s="444">
        <f t="shared" ca="1" si="127"/>
        <v>-12298226.6229256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-12298226.6229256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-51242.610928856666</v>
      </c>
      <c r="L1512" s="444">
        <f t="shared" ca="1" si="127"/>
        <v>-12349469.233854456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-12349469.233854456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-51456.1218077269</v>
      </c>
      <c r="L1513" s="444">
        <f t="shared" ca="1" si="127"/>
        <v>-12400925.355662182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-12400925.355662182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-51670.522315259092</v>
      </c>
      <c r="L1514" s="444">
        <f t="shared" ca="1" si="127"/>
        <v>-12452595.877977442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-12452595.877977442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-51885.816158239344</v>
      </c>
      <c r="L1515" s="444">
        <f t="shared" ca="1" si="127"/>
        <v>-12504481.694135681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-12504481.694135681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-52102.007058898671</v>
      </c>
      <c r="L1516" s="444">
        <f t="shared" ca="1" si="127"/>
        <v>-12556583.701194579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-12556583.701194579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-52319.098754977415</v>
      </c>
      <c r="L1517" s="444">
        <f t="shared" ca="1" si="127"/>
        <v>-12608902.799949557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-12608902.799949557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-52537.094999789821</v>
      </c>
      <c r="L1518" s="444">
        <f t="shared" ca="1" si="127"/>
        <v>-12661439.894949347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-12661439.894949347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-52755.999562288947</v>
      </c>
      <c r="L1519" s="444">
        <f t="shared" ca="1" si="127"/>
        <v>-12714195.894511636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-12714195.894511636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-52975.816227131814</v>
      </c>
      <c r="L1520" s="444">
        <f t="shared" ca="1" si="127"/>
        <v>-12767171.710738769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-12767171.710738769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-53196.548794744871</v>
      </c>
      <c r="L1521" s="444">
        <f t="shared" ca="1" si="127"/>
        <v>-12820368.259533513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-12820368.259533513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-53418.201081389641</v>
      </c>
      <c r="L1522" s="444">
        <f t="shared" ca="1" si="127"/>
        <v>-12873786.460614903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-12873786.460614903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-53640.77691922876</v>
      </c>
      <c r="L1523" s="444">
        <f t="shared" ca="1" si="127"/>
        <v>-12927427.237534132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-12927427.237534132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-53864.280156392218</v>
      </c>
      <c r="L1524" s="444">
        <f t="shared" ca="1" si="127"/>
        <v>-12981291.517690524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-12981291.517690524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-54088.714657043849</v>
      </c>
      <c r="L1525" s="444">
        <f t="shared" ca="1" si="127"/>
        <v>-13035380.232347568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-13035380.232347568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-54314.084301448202</v>
      </c>
      <c r="L1526" s="444">
        <f t="shared" ca="1" si="127"/>
        <v>-13089694.316649016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-13089694.316649016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-54540.392986037565</v>
      </c>
      <c r="L1527" s="444">
        <f t="shared" ca="1" si="127"/>
        <v>-13144234.709635053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-13144234.709635053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-54767.644623479384</v>
      </c>
      <c r="L1528" s="444">
        <f t="shared" ca="1" si="127"/>
        <v>-13199002.354258532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-13199002.354258532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-54995.843142743885</v>
      </c>
      <c r="L1529" s="444">
        <f t="shared" ca="1" si="127"/>
        <v>-13253998.197401276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-13253998.197401276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-55224.992489171993</v>
      </c>
      <c r="L1530" s="444">
        <f t="shared" ca="1" si="127"/>
        <v>-13309223.189890448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-13309223.189890448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-55455.096624543534</v>
      </c>
      <c r="L1531" s="444">
        <f t="shared" ca="1" si="127"/>
        <v>-13364678.286514992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-13364678.286514992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-55686.159527145792</v>
      </c>
      <c r="L1532" s="444">
        <f t="shared" ca="1" si="127"/>
        <v>-13420364.446042137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-13420364.446042137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-55918.18519184224</v>
      </c>
      <c r="L1533" s="444">
        <f t="shared" ca="1" si="127"/>
        <v>-13476282.631233979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-13476282.631233979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-56151.177630141581</v>
      </c>
      <c r="L1534" s="444">
        <f t="shared" ca="1" si="127"/>
        <v>-13532433.80886412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-13532433.80886412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-56385.140870267176</v>
      </c>
      <c r="L1535" s="444">
        <f t="shared" ca="1" si="127"/>
        <v>-13588818.949734388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-13588818.949734388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-56620.078957226615</v>
      </c>
      <c r="L1536" s="444">
        <f t="shared" ca="1" si="127"/>
        <v>-13645439.028691614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-13645439.028691614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-56855.995952881727</v>
      </c>
      <c r="L1537" s="444">
        <f t="shared" ca="1" si="127"/>
        <v>-13702295.024644496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-13702295.024644496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-57092.895936018722</v>
      </c>
      <c r="L1538" s="444">
        <f t="shared" ref="L1538:L1792" ca="1" si="132">I1538-J1538+K1538</f>
        <v>-13759387.920580514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-13759387.920580514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-57330.783002418801</v>
      </c>
      <c r="L1539" s="444">
        <f t="shared" ca="1" si="132"/>
        <v>-13816718.703582933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-13816718.703582933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-57569.66126492888</v>
      </c>
      <c r="L1540" s="444">
        <f t="shared" ca="1" si="132"/>
        <v>-13874288.364847861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-13874288.364847861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-57809.534853532758</v>
      </c>
      <c r="L1541" s="444">
        <f t="shared" ca="1" si="132"/>
        <v>-13932097.899701394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-13932097.899701394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-58050.407915422475</v>
      </c>
      <c r="L1542" s="444">
        <f t="shared" ca="1" si="132"/>
        <v>-13990148.307616817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-13990148.307616817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-58292.284615070079</v>
      </c>
      <c r="L1543" s="444">
        <f t="shared" ca="1" si="132"/>
        <v>-14048440.592231886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-14048440.592231886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-58535.169134299525</v>
      </c>
      <c r="L1544" s="444">
        <f t="shared" ca="1" si="132"/>
        <v>-14106975.761366187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-14106975.761366187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-58779.065672359109</v>
      </c>
      <c r="L1545" s="444">
        <f t="shared" ca="1" si="132"/>
        <v>-14165754.827038545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-14165754.827038545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-59023.97844599394</v>
      </c>
      <c r="L1546" s="444">
        <f t="shared" ca="1" si="132"/>
        <v>-14224778.805484539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-14224778.805484539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-59269.9116895189</v>
      </c>
      <c r="L1547" s="444">
        <f t="shared" ca="1" si="132"/>
        <v>-14284048.717174057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-14284048.717174057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-59516.869654891896</v>
      </c>
      <c r="L1548" s="444">
        <f t="shared" ca="1" si="132"/>
        <v>-14343565.586828949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-14343565.586828949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-59764.856611787291</v>
      </c>
      <c r="L1549" s="444">
        <f t="shared" ca="1" si="132"/>
        <v>-14403330.443440735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-14403330.443440735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-60013.876847669722</v>
      </c>
      <c r="L1550" s="444">
        <f t="shared" ca="1" si="132"/>
        <v>-14463344.320288405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-14463344.320288405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-60263.934667868343</v>
      </c>
      <c r="L1551" s="444">
        <f t="shared" ca="1" si="132"/>
        <v>-14523608.254956273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-14523608.254956273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-60515.034395651135</v>
      </c>
      <c r="L1552" s="444">
        <f t="shared" ca="1" si="132"/>
        <v>-14584123.289351925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-14584123.289351925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-60767.180372299677</v>
      </c>
      <c r="L1553" s="444">
        <f t="shared" ca="1" si="132"/>
        <v>-14644890.469724225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-14644890.469724225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-61020.376957184271</v>
      </c>
      <c r="L1554" s="444">
        <f t="shared" ca="1" si="132"/>
        <v>-14705910.846681409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-14705910.846681409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-61274.628527839202</v>
      </c>
      <c r="L1555" s="444">
        <f t="shared" ca="1" si="132"/>
        <v>-14767185.475209247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-14767185.475209247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-61529.93948003852</v>
      </c>
      <c r="L1556" s="444">
        <f t="shared" ca="1" si="132"/>
        <v>-14828715.414689286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-14828715.414689286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-61786.314227872026</v>
      </c>
      <c r="L1557" s="444">
        <f t="shared" ca="1" si="132"/>
        <v>-14890501.728917157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-14890501.728917157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-62043.757203821493</v>
      </c>
      <c r="L1558" s="444">
        <f t="shared" ca="1" si="132"/>
        <v>-14952545.486120978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-14952545.486120978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-62302.272858837408</v>
      </c>
      <c r="L1559" s="444">
        <f t="shared" ca="1" si="132"/>
        <v>-15014847.758979816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-15014847.758979816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-62561.865662415898</v>
      </c>
      <c r="L1560" s="444">
        <f t="shared" ca="1" si="132"/>
        <v>-15077409.624642232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-15077409.624642232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-62822.540102675965</v>
      </c>
      <c r="L1561" s="444">
        <f t="shared" ca="1" si="132"/>
        <v>-15140232.164744908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-15140232.164744908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-63084.300686437113</v>
      </c>
      <c r="L1562" s="444">
        <f t="shared" ca="1" si="132"/>
        <v>-15203316.465431346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-15203316.465431346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-63347.151939297277</v>
      </c>
      <c r="L1563" s="444">
        <f t="shared" ca="1" si="132"/>
        <v>-15266663.617370643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-15266663.617370643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-63611.098405711004</v>
      </c>
      <c r="L1564" s="444">
        <f t="shared" ca="1" si="132"/>
        <v>-15330274.715776354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-15330274.715776354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-63876.144649068148</v>
      </c>
      <c r="L1565" s="444">
        <f t="shared" ca="1" si="132"/>
        <v>-15394150.860425422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-15394150.860425422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-64142.295251772593</v>
      </c>
      <c r="L1566" s="444">
        <f t="shared" ca="1" si="132"/>
        <v>-15458293.155677194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-15458293.155677194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-64409.554815321637</v>
      </c>
      <c r="L1567" s="444">
        <f t="shared" ca="1" si="132"/>
        <v>-15522702.710492516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-15522702.710492516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-64677.927960385481</v>
      </c>
      <c r="L1568" s="444">
        <f t="shared" ca="1" si="132"/>
        <v>-15587380.638452901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-15587380.638452901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-64947.419326887088</v>
      </c>
      <c r="L1569" s="444">
        <f t="shared" ca="1" si="132"/>
        <v>-15652328.057779787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-15652328.057779787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-65218.033574082445</v>
      </c>
      <c r="L1570" s="444">
        <f t="shared" ca="1" si="132"/>
        <v>-15717546.091353869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-15717546.091353869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-65489.77538064112</v>
      </c>
      <c r="L1571" s="444">
        <f t="shared" ca="1" si="132"/>
        <v>-15783035.86673451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-15783035.86673451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-65762.649444727125</v>
      </c>
      <c r="L1572" s="444">
        <f t="shared" ca="1" si="132"/>
        <v>-15848798.516179238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-15848798.516179238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-66036.660484080159</v>
      </c>
      <c r="L1573" s="444">
        <f t="shared" ca="1" si="132"/>
        <v>-15914835.176663317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-15914835.176663317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-66311.81323609715</v>
      </c>
      <c r="L1574" s="444">
        <f t="shared" ca="1" si="132"/>
        <v>-15981146.989899414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-15981146.989899414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-66588.11245791422</v>
      </c>
      <c r="L1575" s="444">
        <f t="shared" ca="1" si="132"/>
        <v>-16047735.102357328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-16047735.102357328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-66865.56292648887</v>
      </c>
      <c r="L1576" s="444">
        <f t="shared" ca="1" si="132"/>
        <v>-16114600.665283816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-16114600.665283816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-67144.169438682569</v>
      </c>
      <c r="L1577" s="444">
        <f t="shared" ca="1" si="132"/>
        <v>-16181744.834722498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-16181744.834722498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-67423.936811343738</v>
      </c>
      <c r="L1578" s="444">
        <f t="shared" ca="1" si="132"/>
        <v>-16249168.771533841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-16249168.771533841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-67704.869881391001</v>
      </c>
      <c r="L1579" s="444">
        <f t="shared" ca="1" si="132"/>
        <v>-16316873.641415233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-16316873.641415233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-67986.973505896807</v>
      </c>
      <c r="L1580" s="444">
        <f t="shared" ca="1" si="132"/>
        <v>-16384860.61492113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-16384860.61492113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-68270.252562171372</v>
      </c>
      <c r="L1581" s="444">
        <f t="shared" ca="1" si="132"/>
        <v>-16453130.867483301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-16453130.867483301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-68554.711947847085</v>
      </c>
      <c r="L1582" s="444">
        <f t="shared" ca="1" si="132"/>
        <v>-16521685.579431148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-16521685.579431148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-68840.356580963111</v>
      </c>
      <c r="L1583" s="444">
        <f t="shared" ca="1" si="132"/>
        <v>-16590525.936012112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-16590525.936012112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-69127.191400050462</v>
      </c>
      <c r="L1584" s="444">
        <f t="shared" ca="1" si="132"/>
        <v>-16659653.127412163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-16659653.127412163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-69415.221364217345</v>
      </c>
      <c r="L1585" s="444">
        <f t="shared" ca="1" si="132"/>
        <v>-16729068.34877638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-16729068.34877638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-69704.451453234913</v>
      </c>
      <c r="L1586" s="444">
        <f t="shared" ca="1" si="132"/>
        <v>-16798772.800229613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-16798772.800229613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-69994.886667623388</v>
      </c>
      <c r="L1587" s="444">
        <f t="shared" ca="1" si="132"/>
        <v>-16868767.686897237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-16868767.686897237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-70286.532028738482</v>
      </c>
      <c r="L1588" s="444">
        <f t="shared" ca="1" si="132"/>
        <v>-16939054.218925975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-16939054.218925975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-70579.392578858227</v>
      </c>
      <c r="L1589" s="444">
        <f t="shared" ca="1" si="132"/>
        <v>-17009633.611504834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-17009633.611504834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-70873.473381270145</v>
      </c>
      <c r="L1590" s="444">
        <f t="shared" ca="1" si="132"/>
        <v>-17080507.084886104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-17080507.084886104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-71168.779520358759</v>
      </c>
      <c r="L1591" s="444">
        <f t="shared" ca="1" si="132"/>
        <v>-17151675.864406463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-17151675.864406463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-71465.316101693592</v>
      </c>
      <c r="L1592" s="444">
        <f t="shared" ca="1" si="132"/>
        <v>-17223141.180508155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-17223141.180508155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-71763.088252117319</v>
      </c>
      <c r="L1593" s="444">
        <f t="shared" ca="1" si="132"/>
        <v>-17294904.268760271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-17294904.268760271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-72062.101119834464</v>
      </c>
      <c r="L1594" s="444">
        <f t="shared" ca="1" si="132"/>
        <v>-17366966.369880106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-17366966.369880106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-72362.359874500442</v>
      </c>
      <c r="L1595" s="444">
        <f t="shared" ca="1" si="132"/>
        <v>-17439328.729754608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-17439328.729754608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-72663.869707310863</v>
      </c>
      <c r="L1596" s="444">
        <f t="shared" ca="1" si="132"/>
        <v>-17511992.599461921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-17511992.599461921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-72966.635831091335</v>
      </c>
      <c r="L1597" s="444">
        <f t="shared" ca="1" si="132"/>
        <v>-17584959.235293012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-17584959.235293012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-73270.663480387549</v>
      </c>
      <c r="L1598" s="444">
        <f t="shared" ca="1" si="132"/>
        <v>-17658229.898773398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-17658229.898773398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-73575.95791155583</v>
      </c>
      <c r="L1599" s="444">
        <f t="shared" ca="1" si="132"/>
        <v>-17731805.856684953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-17731805.856684953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-73882.524402853975</v>
      </c>
      <c r="L1600" s="444">
        <f t="shared" ca="1" si="132"/>
        <v>-17805688.381087806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-17805688.381087806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-74190.368254532528</v>
      </c>
      <c r="L1601" s="444">
        <f t="shared" ca="1" si="132"/>
        <v>-17879878.749342337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-17879878.749342337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-74499.4947889264</v>
      </c>
      <c r="L1602" s="444">
        <f t="shared" ca="1" si="132"/>
        <v>-17954378.244131263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-17954378.244131263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-74809.909350546935</v>
      </c>
      <c r="L1603" s="444">
        <f t="shared" ca="1" si="132"/>
        <v>-18029188.153481811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-18029188.153481811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-75121.617306174216</v>
      </c>
      <c r="L1604" s="444">
        <f t="shared" ca="1" si="132"/>
        <v>-18104309.770787984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-18104309.770787984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-75434.624044949931</v>
      </c>
      <c r="L1605" s="444">
        <f t="shared" ca="1" si="132"/>
        <v>-18179744.394832935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-18179744.394832935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-75748.934978470556</v>
      </c>
      <c r="L1606" s="444">
        <f t="shared" ca="1" si="132"/>
        <v>-18255493.329811405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-18255493.329811405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-76064.555540880858</v>
      </c>
      <c r="L1607" s="444">
        <f t="shared" ca="1" si="132"/>
        <v>-18331557.885352287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-18331557.885352287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-76381.491188967862</v>
      </c>
      <c r="L1608" s="444">
        <f t="shared" ca="1" si="132"/>
        <v>-18407939.376541257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-18407939.376541257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-76699.747402255234</v>
      </c>
      <c r="L1609" s="444">
        <f t="shared" ca="1" si="132"/>
        <v>-18484639.123943511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-18484639.123943511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-77019.329683097967</v>
      </c>
      <c r="L1610" s="444">
        <f t="shared" ca="1" si="132"/>
        <v>-18561658.45362661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-18561658.45362661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-77340.243556777539</v>
      </c>
      <c r="L1611" s="444">
        <f t="shared" ca="1" si="132"/>
        <v>-18638998.697183389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-18638998.697183389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-77662.494571597461</v>
      </c>
      <c r="L1612" s="444">
        <f t="shared" ca="1" si="132"/>
        <v>-18716661.191754986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-18716661.191754986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-77986.088298979099</v>
      </c>
      <c r="L1613" s="444">
        <f t="shared" ca="1" si="132"/>
        <v>-18794647.280053966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-18794647.280053966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-78311.030333558185</v>
      </c>
      <c r="L1614" s="444">
        <f t="shared" ca="1" si="132"/>
        <v>-18872958.310387526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-18872958.310387526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-78637.326293281352</v>
      </c>
      <c r="L1615" s="444">
        <f t="shared" ca="1" si="132"/>
        <v>-18951595.636680808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-18951595.636680808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-78964.981819503359</v>
      </c>
      <c r="L1616" s="444">
        <f t="shared" ca="1" si="132"/>
        <v>-19030560.618500311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-19030560.618500311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-79294.002577084626</v>
      </c>
      <c r="L1617" s="444">
        <f t="shared" ca="1" si="132"/>
        <v>-19109854.621077396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-19109854.621077396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-79624.394254489147</v>
      </c>
      <c r="L1618" s="444">
        <f t="shared" ca="1" si="132"/>
        <v>-19189479.015331887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-19189479.015331887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-79956.162563882855</v>
      </c>
      <c r="L1619" s="444">
        <f t="shared" ca="1" si="132"/>
        <v>-19269435.177895769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-19269435.177895769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-80289.313241232376</v>
      </c>
      <c r="L1620" s="444">
        <f t="shared" ca="1" si="132"/>
        <v>-19349724.491137002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-19349724.491137002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-80623.852046404179</v>
      </c>
      <c r="L1621" s="444">
        <f t="shared" ca="1" si="132"/>
        <v>-19430348.343183406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-19430348.343183406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-80959.784763264193</v>
      </c>
      <c r="L1622" s="444">
        <f t="shared" ca="1" si="132"/>
        <v>-19511308.127946671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-19511308.127946671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-81297.1171997778</v>
      </c>
      <c r="L1623" s="444">
        <f t="shared" ca="1" si="132"/>
        <v>-19592605.24514645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-19592605.24514645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-81635.855188110203</v>
      </c>
      <c r="L1624" s="444">
        <f t="shared" ca="1" si="132"/>
        <v>-19674241.100334559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-19674241.100334559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-81976.004584727329</v>
      </c>
      <c r="L1625" s="444">
        <f t="shared" ca="1" si="132"/>
        <v>-19756217.104919285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-19756217.104919285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-82317.571270497021</v>
      </c>
      <c r="L1626" s="444">
        <f t="shared" ca="1" si="132"/>
        <v>-19838534.67618978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-19838534.67618978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-82660.561150790745</v>
      </c>
      <c r="L1627" s="444">
        <f t="shared" ca="1" si="132"/>
        <v>-19921195.237340569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-19921195.237340569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-83004.980155585712</v>
      </c>
      <c r="L1628" s="444">
        <f t="shared" ca="1" si="132"/>
        <v>-20004200.217496157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-20004200.217496157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-83350.834239567324</v>
      </c>
      <c r="L1629" s="444">
        <f t="shared" ca="1" si="132"/>
        <v>-20087551.051735725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-20087551.051735725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-83698.12938223219</v>
      </c>
      <c r="L1630" s="444">
        <f t="shared" ca="1" si="132"/>
        <v>-20171249.181117956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-20171249.181117956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-84046.871587991482</v>
      </c>
      <c r="L1631" s="444">
        <f t="shared" ca="1" si="132"/>
        <v>-20255296.052705947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-20255296.052705947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-84397.066886274784</v>
      </c>
      <c r="L1632" s="444">
        <f t="shared" ca="1" si="132"/>
        <v>-20339693.119592223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-20339693.119592223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-84748.721331634268</v>
      </c>
      <c r="L1633" s="444">
        <f t="shared" ca="1" si="132"/>
        <v>-20424441.840923857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-20424441.840923857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-85101.841003849404</v>
      </c>
      <c r="L1634" s="444">
        <f t="shared" ca="1" si="132"/>
        <v>-20509543.681927707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-20509543.681927707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-85456.432008032105</v>
      </c>
      <c r="L1635" s="444">
        <f t="shared" ca="1" si="132"/>
        <v>-20595000.113935739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-20595000.113935739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-85812.500474732238</v>
      </c>
      <c r="L1636" s="444">
        <f t="shared" ca="1" si="132"/>
        <v>-20680812.614410471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-20680812.614410471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-86170.052560043623</v>
      </c>
      <c r="L1637" s="444">
        <f t="shared" ca="1" si="132"/>
        <v>-20766982.666970514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-20766982.666970514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-86529.094445710478</v>
      </c>
      <c r="L1638" s="444">
        <f t="shared" ca="1" si="132"/>
        <v>-20853511.761416223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-20853511.761416223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-86889.63233923426</v>
      </c>
      <c r="L1639" s="444">
        <f t="shared" ca="1" si="132"/>
        <v>-20940401.393755458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-20940401.393755458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-87251.672473981074</v>
      </c>
      <c r="L1640" s="444">
        <f t="shared" ca="1" si="132"/>
        <v>-21027653.06622944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-21027653.06622944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-87615.221109289327</v>
      </c>
      <c r="L1641" s="444">
        <f t="shared" ca="1" si="132"/>
        <v>-21115268.28733873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-21115268.28733873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-87980.284530578036</v>
      </c>
      <c r="L1642" s="444">
        <f t="shared" ca="1" si="132"/>
        <v>-21203248.571869306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-21203248.571869306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-88346.869049455447</v>
      </c>
      <c r="L1643" s="444">
        <f t="shared" ca="1" si="132"/>
        <v>-21291595.440918762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-21291595.440918762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-88714.981003828172</v>
      </c>
      <c r="L1644" s="444">
        <f t="shared" ca="1" si="132"/>
        <v>-21380310.421922591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-21380310.421922591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-89084.626758010796</v>
      </c>
      <c r="L1645" s="444">
        <f t="shared" ca="1" si="132"/>
        <v>-21469395.0486806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-21469395.0486806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-89455.812702835829</v>
      </c>
      <c r="L1646" s="444">
        <f t="shared" ca="1" si="132"/>
        <v>-21558850.861383434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-21558850.861383434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-89828.545255764315</v>
      </c>
      <c r="L1647" s="444">
        <f t="shared" ca="1" si="132"/>
        <v>-21648679.4066392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-21648679.4066392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-90202.830860996663</v>
      </c>
      <c r="L1648" s="444">
        <f t="shared" ca="1" si="132"/>
        <v>-21738882.237500198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-21738882.237500198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-90578.675989584153</v>
      </c>
      <c r="L1649" s="444">
        <f t="shared" ca="1" si="132"/>
        <v>-21829460.913489781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-21829460.913489781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-90956.087139540759</v>
      </c>
      <c r="L1650" s="444">
        <f t="shared" ca="1" si="132"/>
        <v>-21920417.000629321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-21920417.000629321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-91335.070835955499</v>
      </c>
      <c r="L1651" s="444">
        <f t="shared" ca="1" si="132"/>
        <v>-22011752.071465276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-22011752.071465276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-91715.633631105316</v>
      </c>
      <c r="L1652" s="444">
        <f t="shared" ca="1" si="132"/>
        <v>-22103467.705096383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-22103467.705096383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-92097.782104568265</v>
      </c>
      <c r="L1653" s="444">
        <f t="shared" ca="1" si="132"/>
        <v>-22195565.487200949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-22195565.487200949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-92481.52286333729</v>
      </c>
      <c r="L1654" s="444">
        <f t="shared" ca="1" si="132"/>
        <v>-22288047.010064285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-22288047.010064285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-92866.862541934519</v>
      </c>
      <c r="L1655" s="444">
        <f t="shared" ca="1" si="132"/>
        <v>-22380913.872606222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-22380913.872606222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-93253.807802525916</v>
      </c>
      <c r="L1656" s="444">
        <f t="shared" ca="1" si="132"/>
        <v>-22474167.680408746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-22474167.680408746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-93642.365335036448</v>
      </c>
      <c r="L1657" s="444">
        <f t="shared" ca="1" si="132"/>
        <v>-22567810.045743782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-22567810.045743782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-94032.541857265751</v>
      </c>
      <c r="L1658" s="444">
        <f t="shared" ca="1" si="132"/>
        <v>-22661842.587601047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-22661842.587601047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-94424.344115004365</v>
      </c>
      <c r="L1659" s="444">
        <f t="shared" ca="1" si="132"/>
        <v>-22756266.931716051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-22756266.931716051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-94817.778882150218</v>
      </c>
      <c r="L1660" s="444">
        <f t="shared" ca="1" si="132"/>
        <v>-22851084.710598201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-22851084.710598201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-95212.85296082584</v>
      </c>
      <c r="L1661" s="444">
        <f t="shared" ca="1" si="132"/>
        <v>-22946297.563559026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-22946297.563559026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-95609.573181495944</v>
      </c>
      <c r="L1662" s="444">
        <f t="shared" ca="1" si="132"/>
        <v>-23041907.136740521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-23041907.136740521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-96007.946403085502</v>
      </c>
      <c r="L1663" s="444">
        <f t="shared" ca="1" si="132"/>
        <v>-23137915.083143607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-23137915.083143607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-96407.979513098355</v>
      </c>
      <c r="L1664" s="444">
        <f t="shared" ca="1" si="132"/>
        <v>-23234323.062656704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-23234323.062656704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-96809.679427736264</v>
      </c>
      <c r="L1665" s="444">
        <f t="shared" ca="1" si="132"/>
        <v>-23331132.74208444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-23331132.74208444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-97213.053092018497</v>
      </c>
      <c r="L1666" s="444">
        <f t="shared" ca="1" si="132"/>
        <v>-23428345.795176458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-23428345.795176458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-97618.107479901912</v>
      </c>
      <c r="L1667" s="444">
        <f t="shared" ca="1" si="132"/>
        <v>-23525963.902656358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-23525963.902656358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-98024.849594401487</v>
      </c>
      <c r="L1668" s="444">
        <f t="shared" ca="1" si="132"/>
        <v>-23623988.752250761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-23623988.752250761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-98433.286467711499</v>
      </c>
      <c r="L1669" s="444">
        <f t="shared" ca="1" si="132"/>
        <v>-23722422.038718473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-23722422.038718473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-98843.425161326973</v>
      </c>
      <c r="L1670" s="444">
        <f t="shared" ca="1" si="132"/>
        <v>-23821265.463879801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-23821265.463879801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-99255.272766165843</v>
      </c>
      <c r="L1671" s="444">
        <f t="shared" ca="1" si="132"/>
        <v>-23920520.736645967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-23920520.736645967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-99668.836402691522</v>
      </c>
      <c r="L1672" s="444">
        <f t="shared" ca="1" si="132"/>
        <v>-24020189.573048659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-24020189.573048659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-100084.12322103608</v>
      </c>
      <c r="L1673" s="444">
        <f t="shared" ca="1" si="132"/>
        <v>-24120273.696269695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-24120273.696269695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-100501.14040112373</v>
      </c>
      <c r="L1674" s="444">
        <f t="shared" ca="1" si="132"/>
        <v>-24220774.83667082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-24220774.83667082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-100919.89515279508</v>
      </c>
      <c r="L1675" s="444">
        <f t="shared" ca="1" si="132"/>
        <v>-24321694.731823616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-24321694.731823616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-101340.39471593173</v>
      </c>
      <c r="L1676" s="444">
        <f t="shared" ca="1" si="132"/>
        <v>-24423035.126539547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-24423035.126539547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-101762.64636058145</v>
      </c>
      <c r="L1677" s="444">
        <f t="shared" ca="1" si="132"/>
        <v>-24524797.772900127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-24524797.772900127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-102186.65738708386</v>
      </c>
      <c r="L1678" s="444">
        <f t="shared" ca="1" si="132"/>
        <v>-24626984.430287212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-24626984.430287212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-102612.43512619671</v>
      </c>
      <c r="L1679" s="444">
        <f t="shared" ca="1" si="132"/>
        <v>-24729596.865413409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-24729596.865413409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-103039.98693922254</v>
      </c>
      <c r="L1680" s="444">
        <f t="shared" ca="1" si="132"/>
        <v>-24832636.85235263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-24832636.85235263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-103469.32021813595</v>
      </c>
      <c r="L1681" s="444">
        <f t="shared" ca="1" si="132"/>
        <v>-24936106.172570765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-24936106.172570765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-103900.44238571152</v>
      </c>
      <c r="L1682" s="444">
        <f t="shared" ca="1" si="132"/>
        <v>-25040006.614956476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-25040006.614956476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-104333.36089565197</v>
      </c>
      <c r="L1683" s="444">
        <f t="shared" ca="1" si="132"/>
        <v>-25144339.975852128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-25144339.975852128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-104768.0832327172</v>
      </c>
      <c r="L1684" s="444">
        <f t="shared" ca="1" si="132"/>
        <v>-25249108.059084844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-25249108.059084844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-105204.61691285351</v>
      </c>
      <c r="L1685" s="444">
        <f t="shared" ca="1" si="132"/>
        <v>-25354312.675997697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-25354312.675997697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-105642.96948332373</v>
      </c>
      <c r="L1686" s="444">
        <f t="shared" ca="1" si="132"/>
        <v>-25459955.64548102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-25459955.64548102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-106083.14852283758</v>
      </c>
      <c r="L1687" s="444">
        <f t="shared" ca="1" si="132"/>
        <v>-25566038.794003859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-25566038.794003859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-106525.16164168275</v>
      </c>
      <c r="L1688" s="444">
        <f t="shared" ca="1" si="132"/>
        <v>-25672563.955645543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-25672563.955645543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-106969.01648185642</v>
      </c>
      <c r="L1689" s="444">
        <f t="shared" ca="1" si="132"/>
        <v>-25779532.9721274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-25779532.9721274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-107414.7207171975</v>
      </c>
      <c r="L1690" s="444">
        <f t="shared" ca="1" si="132"/>
        <v>-25886947.692844599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-25886947.692844599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-107862.28205351916</v>
      </c>
      <c r="L1691" s="444">
        <f t="shared" ca="1" si="132"/>
        <v>-25994809.974898119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-25994809.974898119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-108311.70822874217</v>
      </c>
      <c r="L1692" s="444">
        <f t="shared" ca="1" si="132"/>
        <v>-26103121.683126859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-26103121.683126859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-108763.00701302857</v>
      </c>
      <c r="L1693" s="444">
        <f t="shared" ca="1" si="132"/>
        <v>-26211884.69013989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-26211884.69013989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-109216.1862089162</v>
      </c>
      <c r="L1694" s="444">
        <f t="shared" ca="1" si="132"/>
        <v>-26321100.876348805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-26321100.876348805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-109671.25365145334</v>
      </c>
      <c r="L1695" s="444">
        <f t="shared" ca="1" si="132"/>
        <v>-26430772.13000026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-26430772.13000026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-110128.21720833443</v>
      </c>
      <c r="L1696" s="444">
        <f t="shared" ca="1" si="132"/>
        <v>-26540900.347208593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-26540900.347208593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-110587.0847800358</v>
      </c>
      <c r="L1697" s="444">
        <f t="shared" ca="1" si="132"/>
        <v>-26651487.43198863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-26651487.43198863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-111047.86429995262</v>
      </c>
      <c r="L1698" s="444">
        <f t="shared" ca="1" si="132"/>
        <v>-26762535.296288583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-26762535.296288583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-111510.56373453578</v>
      </c>
      <c r="L1699" s="444">
        <f t="shared" ca="1" si="132"/>
        <v>-26874045.860023119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-26874045.860023119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-111975.19108342966</v>
      </c>
      <c r="L1700" s="444">
        <f t="shared" ca="1" si="132"/>
        <v>-26986021.05110655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-26986021.05110655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-112441.75437961062</v>
      </c>
      <c r="L1701" s="444">
        <f t="shared" ca="1" si="132"/>
        <v>-27098462.805486161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-27098462.805486161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-112910.26168952567</v>
      </c>
      <c r="L1702" s="444">
        <f t="shared" ca="1" si="132"/>
        <v>-27211373.067175686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-27211373.067175686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-113380.72111323202</v>
      </c>
      <c r="L1703" s="444">
        <f t="shared" ca="1" si="132"/>
        <v>-27324753.788288917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-27324753.788288917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-113853.14078453714</v>
      </c>
      <c r="L1704" s="444">
        <f t="shared" ca="1" si="132"/>
        <v>-27438606.929073453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-27438606.929073453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-114327.52887113938</v>
      </c>
      <c r="L1705" s="444">
        <f t="shared" ca="1" si="132"/>
        <v>-27552934.457944591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-27552934.457944591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-114803.89357476911</v>
      </c>
      <c r="L1706" s="444">
        <f t="shared" ca="1" si="132"/>
        <v>-27667738.351519361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-27667738.351519361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-115282.24313133067</v>
      </c>
      <c r="L1707" s="444">
        <f t="shared" ca="1" si="132"/>
        <v>-27783020.594650693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-27783020.594650693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-115762.58581104456</v>
      </c>
      <c r="L1708" s="444">
        <f t="shared" ca="1" si="132"/>
        <v>-27898783.180461738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-27898783.180461738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-116244.92991859057</v>
      </c>
      <c r="L1709" s="444">
        <f t="shared" ca="1" si="132"/>
        <v>-28015028.110380329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-28015028.110380329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-116729.28379325136</v>
      </c>
      <c r="L1710" s="444">
        <f t="shared" ca="1" si="132"/>
        <v>-28131757.394173581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-28131757.394173581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-117215.65580905657</v>
      </c>
      <c r="L1711" s="444">
        <f t="shared" ca="1" si="132"/>
        <v>-28248973.049982637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-28248973.049982637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-117704.05437492765</v>
      </c>
      <c r="L1712" s="444">
        <f t="shared" ca="1" si="132"/>
        <v>-28366677.104357563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-28366677.104357563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-118194.48793482318</v>
      </c>
      <c r="L1713" s="444">
        <f t="shared" ca="1" si="132"/>
        <v>-28484871.592292387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-28484871.592292387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-118686.96496788495</v>
      </c>
      <c r="L1714" s="444">
        <f t="shared" ca="1" si="132"/>
        <v>-28603558.557260271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-28603558.557260271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-119181.49398858448</v>
      </c>
      <c r="L1715" s="444">
        <f t="shared" ca="1" si="132"/>
        <v>-28722740.051248856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-28722740.051248856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-119678.08354687023</v>
      </c>
      <c r="L1716" s="444">
        <f t="shared" ca="1" si="132"/>
        <v>-28842418.134795725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-28842418.134795725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-120176.74222831552</v>
      </c>
      <c r="L1717" s="444">
        <f t="shared" ca="1" si="132"/>
        <v>-28962594.87702404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-28962594.87702404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-120677.47865426682</v>
      </c>
      <c r="L1718" s="444">
        <f t="shared" ca="1" si="132"/>
        <v>-29083272.355678305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-29083272.355678305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-121180.30148199294</v>
      </c>
      <c r="L1719" s="444">
        <f t="shared" ca="1" si="132"/>
        <v>-29204452.657160297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-29204452.657160297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-121685.21940483458</v>
      </c>
      <c r="L1720" s="444">
        <f t="shared" ca="1" si="132"/>
        <v>-29326137.876565132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-29326137.876565132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-122192.24115235471</v>
      </c>
      <c r="L1721" s="444">
        <f t="shared" ca="1" si="132"/>
        <v>-29448330.117717486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-29448330.117717486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-122701.37549048953</v>
      </c>
      <c r="L1722" s="444">
        <f t="shared" ca="1" si="132"/>
        <v>-29571031.493207976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-29571031.493207976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-123212.63122169989</v>
      </c>
      <c r="L1723" s="444">
        <f t="shared" ca="1" si="132"/>
        <v>-29694244.124429677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-29694244.124429677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-123726.01718512365</v>
      </c>
      <c r="L1724" s="444">
        <f t="shared" ca="1" si="132"/>
        <v>-29817970.141614802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-29817970.141614802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-124241.54225672834</v>
      </c>
      <c r="L1725" s="444">
        <f t="shared" ca="1" si="132"/>
        <v>-29942211.68387153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-29942211.68387153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-124759.21534946469</v>
      </c>
      <c r="L1726" s="444">
        <f t="shared" ca="1" si="132"/>
        <v>-30066970.899220996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-30066970.899220996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-125279.04541342081</v>
      </c>
      <c r="L1727" s="444">
        <f t="shared" ca="1" si="132"/>
        <v>-30192249.944634415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-30192249.944634415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-125801.04143597673</v>
      </c>
      <c r="L1728" s="444">
        <f t="shared" ca="1" si="132"/>
        <v>-30318050.986070391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-30318050.986070391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-126325.21244195996</v>
      </c>
      <c r="L1729" s="444">
        <f t="shared" ca="1" si="132"/>
        <v>-30444376.198512349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-30444376.198512349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-126851.56749380146</v>
      </c>
      <c r="L1730" s="444">
        <f t="shared" ca="1" si="132"/>
        <v>-30571227.766006149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-30571227.766006149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-127380.11569169229</v>
      </c>
      <c r="L1731" s="444">
        <f t="shared" ca="1" si="132"/>
        <v>-30698607.881697841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-30698607.881697841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-127910.866173741</v>
      </c>
      <c r="L1732" s="444">
        <f t="shared" ca="1" si="132"/>
        <v>-30826518.747871581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-30826518.747871581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-128443.82811613157</v>
      </c>
      <c r="L1733" s="444">
        <f t="shared" ca="1" si="132"/>
        <v>-30954962.575987712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-30954962.575987712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-128979.01073328214</v>
      </c>
      <c r="L1734" s="444">
        <f t="shared" ca="1" si="132"/>
        <v>-31083941.586720992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-31083941.586720992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-129516.42327800413</v>
      </c>
      <c r="L1735" s="444">
        <f t="shared" ca="1" si="132"/>
        <v>-31213458.009998996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-31213458.009998996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-130056.07504166248</v>
      </c>
      <c r="L1736" s="444">
        <f t="shared" ca="1" si="132"/>
        <v>-31343514.085040659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-31343514.085040659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-130597.97535433607</v>
      </c>
      <c r="L1737" s="444">
        <f t="shared" ca="1" si="132"/>
        <v>-31474112.060394995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-31474112.060394995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-131142.13358497914</v>
      </c>
      <c r="L1738" s="444">
        <f t="shared" ca="1" si="132"/>
        <v>-31605254.193979975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-31605254.193979975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-131688.55914158325</v>
      </c>
      <c r="L1739" s="444">
        <f t="shared" ca="1" si="132"/>
        <v>-31736942.753121559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-31736942.753121559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-132237.26147133985</v>
      </c>
      <c r="L1740" s="444">
        <f t="shared" ca="1" si="132"/>
        <v>-31869180.014592897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-31869180.014592897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-132788.25006080372</v>
      </c>
      <c r="L1741" s="444">
        <f t="shared" ca="1" si="132"/>
        <v>-32001968.264653701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-32001968.264653701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-133341.53443605709</v>
      </c>
      <c r="L1742" s="444">
        <f t="shared" ca="1" si="132"/>
        <v>-32135309.79908976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-32135309.79908976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-133897.12416287398</v>
      </c>
      <c r="L1743" s="444">
        <f t="shared" ca="1" si="132"/>
        <v>-32269206.923252635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-32269206.923252635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-134455.02884688598</v>
      </c>
      <c r="L1744" s="444">
        <f t="shared" ca="1" si="132"/>
        <v>-32403661.952099521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-32403661.952099521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-135015.25813374799</v>
      </c>
      <c r="L1745" s="444">
        <f t="shared" ca="1" si="132"/>
        <v>-32538677.210233267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-32538677.210233267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-135577.82170930528</v>
      </c>
      <c r="L1746" s="444">
        <f t="shared" ca="1" si="132"/>
        <v>-32674255.031942572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-32674255.031942572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-136142.72929976071</v>
      </c>
      <c r="L1747" s="444">
        <f t="shared" ca="1" si="132"/>
        <v>-32810397.761242334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-32810397.761242334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-136709.99067184306</v>
      </c>
      <c r="L1748" s="444">
        <f t="shared" ca="1" si="132"/>
        <v>-32947107.751914177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-32947107.751914177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-137279.61563297574</v>
      </c>
      <c r="L1749" s="444">
        <f t="shared" ca="1" si="132"/>
        <v>-33084387.367547154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-33084387.367547154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-137851.61403144649</v>
      </c>
      <c r="L1750" s="444">
        <f t="shared" ca="1" si="132"/>
        <v>-33222238.9815786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-33222238.9815786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-138425.9957565775</v>
      </c>
      <c r="L1751" s="444">
        <f t="shared" ca="1" si="132"/>
        <v>-33360664.977335177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-33360664.977335177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-139002.77073889659</v>
      </c>
      <c r="L1752" s="444">
        <f t="shared" ca="1" si="132"/>
        <v>-33499667.748074073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-33499667.748074073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-139581.94895030864</v>
      </c>
      <c r="L1753" s="444">
        <f t="shared" ca="1" si="132"/>
        <v>-33639249.697024383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-33639249.697024383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-140163.54040426825</v>
      </c>
      <c r="L1754" s="444">
        <f t="shared" ca="1" si="132"/>
        <v>-33779413.23742865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-33779413.23742865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-140747.55515595269</v>
      </c>
      <c r="L1755" s="444">
        <f t="shared" ca="1" si="132"/>
        <v>-33920160.792584606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-33920160.792584606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-141334.00330243586</v>
      </c>
      <c r="L1756" s="444">
        <f t="shared" ca="1" si="132"/>
        <v>-34061494.795887038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-34061494.795887038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-141922.89498286266</v>
      </c>
      <c r="L1757" s="444">
        <f t="shared" ca="1" si="132"/>
        <v>-34203417.690869898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-34203417.690869898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-142514.24037862458</v>
      </c>
      <c r="L1758" s="444">
        <f t="shared" ca="1" si="132"/>
        <v>-34345931.931248523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-34345931.931248523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-143108.04971353553</v>
      </c>
      <c r="L1759" s="444">
        <f t="shared" ca="1" si="132"/>
        <v>-34489039.98096206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-34489039.98096206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-143704.33325400858</v>
      </c>
      <c r="L1760" s="444">
        <f t="shared" ca="1" si="132"/>
        <v>-34632744.31421607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-34632744.31421607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-144303.10130923364</v>
      </c>
      <c r="L1761" s="444">
        <f t="shared" ca="1" si="132"/>
        <v>-34777047.415525302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-34777047.415525302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-144904.36423135543</v>
      </c>
      <c r="L1762" s="444">
        <f t="shared" ca="1" si="132"/>
        <v>-34921951.779756658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-34921951.779756658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-145508.13241565274</v>
      </c>
      <c r="L1763" s="444">
        <f t="shared" ca="1" si="132"/>
        <v>-35067459.91217231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-35067459.91217231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-146114.41630071794</v>
      </c>
      <c r="L1764" s="444">
        <f t="shared" ca="1" si="132"/>
        <v>-35213574.328473032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-35213574.328473032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-146723.22636863764</v>
      </c>
      <c r="L1765" s="444">
        <f t="shared" ca="1" si="132"/>
        <v>-35360297.554841667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-35360297.554841667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-147334.57314517361</v>
      </c>
      <c r="L1766" s="444">
        <f t="shared" ca="1" si="132"/>
        <v>-35507632.127986841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-35507632.127986841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-147948.46719994518</v>
      </c>
      <c r="L1767" s="444">
        <f t="shared" ca="1" si="132"/>
        <v>-35655580.595186785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-35655580.595186785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-148564.91914661159</v>
      </c>
      <c r="L1768" s="444">
        <f t="shared" ca="1" si="132"/>
        <v>-35804145.514333397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-35804145.514333397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-149183.93964305581</v>
      </c>
      <c r="L1769" s="444">
        <f t="shared" ca="1" si="132"/>
        <v>-35953329.453976452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-35953329.453976452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-149805.53939156854</v>
      </c>
      <c r="L1770" s="444">
        <f t="shared" ca="1" si="132"/>
        <v>-36103134.993368022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-36103134.993368022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-150429.72913903341</v>
      </c>
      <c r="L1771" s="444">
        <f t="shared" ca="1" si="132"/>
        <v>-36253564.722507052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-36253564.722507052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-151056.51967711272</v>
      </c>
      <c r="L1772" s="444">
        <f t="shared" ca="1" si="132"/>
        <v>-36404621.242184162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-36404621.242184162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-151685.92184243401</v>
      </c>
      <c r="L1773" s="444">
        <f t="shared" ca="1" si="132"/>
        <v>-36556307.164026596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-36556307.164026596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-152317.94651677748</v>
      </c>
      <c r="L1774" s="444">
        <f t="shared" ca="1" si="132"/>
        <v>-36708625.11054337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-36708625.11054337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-152952.60462726405</v>
      </c>
      <c r="L1775" s="444">
        <f t="shared" ca="1" si="132"/>
        <v>-36861577.715170637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-36861577.715170637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-153589.90714654431</v>
      </c>
      <c r="L1776" s="444">
        <f t="shared" ca="1" si="132"/>
        <v>-37015167.62231718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-37015167.62231718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-154229.86509298824</v>
      </c>
      <c r="L1777" s="444">
        <f t="shared" ca="1" si="132"/>
        <v>-37169397.487410165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-37169397.487410165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-154872.4895308757</v>
      </c>
      <c r="L1778" s="444">
        <f t="shared" ca="1" si="132"/>
        <v>-37324269.976941042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-37324269.976941042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-155517.79157058767</v>
      </c>
      <c r="L1779" s="444">
        <f t="shared" ca="1" si="132"/>
        <v>-37479787.768511631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-37479787.768511631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-156165.78236879845</v>
      </c>
      <c r="L1780" s="444">
        <f t="shared" ca="1" si="132"/>
        <v>-37635953.550880432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-37635953.550880432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-156816.47312866847</v>
      </c>
      <c r="L1781" s="444">
        <f t="shared" ca="1" si="132"/>
        <v>-37792770.024009101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-37792770.024009101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-157469.87510003793</v>
      </c>
      <c r="L1782" s="444">
        <f t="shared" ca="1" si="132"/>
        <v>-37950239.89910914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-37950239.89910914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-158125.99957962142</v>
      </c>
      <c r="L1783" s="444">
        <f t="shared" ca="1" si="132"/>
        <v>-38108365.898688763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-38108365.898688763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-158784.85791120317</v>
      </c>
      <c r="L1784" s="444">
        <f t="shared" ca="1" si="132"/>
        <v>-38267150.75659997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-38267150.75659997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-159446.46148583322</v>
      </c>
      <c r="L1785" s="444">
        <f t="shared" ca="1" si="132"/>
        <v>-38426597.218085803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-38426597.218085803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-160110.82174202419</v>
      </c>
      <c r="L1786" s="444">
        <f t="shared" ca="1" si="132"/>
        <v>-38586708.039827824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-38586708.039827824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-160777.95016594927</v>
      </c>
      <c r="L1787" s="444">
        <f t="shared" ca="1" si="132"/>
        <v>-38747485.989993773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-38747485.989993773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-161447.85829164073</v>
      </c>
      <c r="L1788" s="444">
        <f t="shared" ca="1" si="132"/>
        <v>-38908933.848285414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-38908933.848285414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-162120.55770118922</v>
      </c>
      <c r="L1789" s="444">
        <f t="shared" ca="1" si="132"/>
        <v>-39071054.405986607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-39071054.405986607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-162796.06002494419</v>
      </c>
      <c r="L1790" s="444">
        <f t="shared" ca="1" si="132"/>
        <v>-39233850.466011554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-39233850.466011554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-163474.37694171481</v>
      </c>
      <c r="L1791" s="444">
        <f t="shared" ca="1" si="132"/>
        <v>-39397324.842953272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-39397324.842953272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-164155.52017897196</v>
      </c>
      <c r="L1792" s="444">
        <f t="shared" ca="1" si="132"/>
        <v>-39561480.363132246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-39561480.363132246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-164839.50151305101</v>
      </c>
      <c r="L1793" s="444">
        <f t="shared" ref="L1793:L2047" ca="1" si="137">I1793-J1793+K1793</f>
        <v>-39726319.864645295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-39726319.864645295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-165526.33276935539</v>
      </c>
      <c r="L1794" s="444">
        <f t="shared" ca="1" si="137"/>
        <v>-39891846.197414652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-39891846.197414652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-166216.02582256106</v>
      </c>
      <c r="L1795" s="444">
        <f t="shared" ca="1" si="137"/>
        <v>-40058062.223237209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-40058062.223237209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-166908.59259682169</v>
      </c>
      <c r="L1796" s="444">
        <f t="shared" ca="1" si="137"/>
        <v>-40224970.815834031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-40224970.815834031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-167604.04506597514</v>
      </c>
      <c r="L1797" s="444">
        <f t="shared" ca="1" si="137"/>
        <v>-40392574.860900007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-40392574.860900007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-168302.39525375003</v>
      </c>
      <c r="L1798" s="444">
        <f t="shared" ca="1" si="137"/>
        <v>-40560877.256153755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-40560877.256153755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-169003.65523397399</v>
      </c>
      <c r="L1799" s="444">
        <f t="shared" ca="1" si="137"/>
        <v>-40729880.911387727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-40729880.911387727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-169707.83713078219</v>
      </c>
      <c r="L1800" s="444">
        <f t="shared" ca="1" si="137"/>
        <v>-40899588.748518512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-40899588.748518512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-170414.95311882714</v>
      </c>
      <c r="L1801" s="444">
        <f t="shared" ca="1" si="137"/>
        <v>-41070003.701637335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-41070003.701637335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-171125.01542348889</v>
      </c>
      <c r="L1802" s="444">
        <f t="shared" ca="1" si="137"/>
        <v>-41241128.717060827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-41241128.717060827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-171838.03632108678</v>
      </c>
      <c r="L1803" s="444">
        <f t="shared" ca="1" si="137"/>
        <v>-41412966.753381915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-41412966.753381915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-172554.0281390913</v>
      </c>
      <c r="L1804" s="444">
        <f t="shared" ca="1" si="137"/>
        <v>-41585520.781521007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-41585520.781521007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-173273.00325633754</v>
      </c>
      <c r="L1805" s="444">
        <f t="shared" ca="1" si="137"/>
        <v>-41758793.784777343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-41758793.784777343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-173994.97410323893</v>
      </c>
      <c r="L1806" s="444">
        <f t="shared" ca="1" si="137"/>
        <v>-41932788.758880585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-41932788.758880585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-174719.95316200244</v>
      </c>
      <c r="L1807" s="444">
        <f t="shared" ca="1" si="137"/>
        <v>-42107508.712042585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-42107508.712042585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-175447.95296684411</v>
      </c>
      <c r="L1808" s="444">
        <f t="shared" ca="1" si="137"/>
        <v>-42282956.665009432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-42282956.665009432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-176178.98610420595</v>
      </c>
      <c r="L1809" s="444">
        <f t="shared" ca="1" si="137"/>
        <v>-42459135.651113637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-42459135.651113637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-176913.06521297348</v>
      </c>
      <c r="L1810" s="444">
        <f t="shared" ca="1" si="137"/>
        <v>-42636048.716326609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-42636048.716326609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-177650.20298469422</v>
      </c>
      <c r="L1811" s="444">
        <f t="shared" ca="1" si="137"/>
        <v>-42813698.9193113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-42813698.9193113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-178390.41216379707</v>
      </c>
      <c r="L1812" s="444">
        <f t="shared" ca="1" si="137"/>
        <v>-42992089.331475094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-42992089.331475094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-179133.70554781289</v>
      </c>
      <c r="L1813" s="444">
        <f t="shared" ca="1" si="137"/>
        <v>-43171223.037022904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-43171223.037022904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-179880.09598759544</v>
      </c>
      <c r="L1814" s="444">
        <f t="shared" ca="1" si="137"/>
        <v>-43351103.133010499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-43351103.133010499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-180629.59638754374</v>
      </c>
      <c r="L1815" s="444">
        <f t="shared" ca="1" si="137"/>
        <v>-43531732.729398042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-43531732.729398042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-181382.21970582518</v>
      </c>
      <c r="L1816" s="444">
        <f t="shared" ca="1" si="137"/>
        <v>-43713114.949103869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-43713114.949103869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-182137.97895459944</v>
      </c>
      <c r="L1817" s="444">
        <f t="shared" ca="1" si="137"/>
        <v>-43895252.928058468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-43895252.928058468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-182896.88720024363</v>
      </c>
      <c r="L1818" s="444">
        <f t="shared" ca="1" si="137"/>
        <v>-44078149.815258712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-44078149.815258712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-183658.95756357798</v>
      </c>
      <c r="L1819" s="444">
        <f t="shared" ca="1" si="137"/>
        <v>-44261808.772822291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-44261808.772822291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-184424.20322009287</v>
      </c>
      <c r="L1820" s="444">
        <f t="shared" ca="1" si="137"/>
        <v>-44446232.976042382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-44446232.976042382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-185192.63740017658</v>
      </c>
      <c r="L1821" s="444">
        <f t="shared" ca="1" si="137"/>
        <v>-44631425.613442563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-44631425.613442563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-185964.27338934402</v>
      </c>
      <c r="L1822" s="444">
        <f t="shared" ca="1" si="137"/>
        <v>-44817389.886831909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-44817389.886831909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-186739.12452846629</v>
      </c>
      <c r="L1823" s="444">
        <f t="shared" ca="1" si="137"/>
        <v>-45004129.011360377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-45004129.011360377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-187517.20421400157</v>
      </c>
      <c r="L1824" s="444">
        <f t="shared" ca="1" si="137"/>
        <v>-45191646.215574376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-45191646.215574376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-188298.52589822657</v>
      </c>
      <c r="L1825" s="444">
        <f t="shared" ca="1" si="137"/>
        <v>-45379944.741472602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-45379944.741472602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-189083.10308946916</v>
      </c>
      <c r="L1826" s="444">
        <f t="shared" ca="1" si="137"/>
        <v>-45569027.844562069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-45569027.844562069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-189870.94935234194</v>
      </c>
      <c r="L1827" s="444">
        <f t="shared" ca="1" si="137"/>
        <v>-45758898.793914407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-45758898.793914407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-190662.07830797668</v>
      </c>
      <c r="L1828" s="444">
        <f t="shared" ca="1" si="137"/>
        <v>-45949560.872222386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-45949560.872222386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-191456.50363425995</v>
      </c>
      <c r="L1829" s="444">
        <f t="shared" ca="1" si="137"/>
        <v>-46141017.375856645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-46141017.375856645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-192254.23906606936</v>
      </c>
      <c r="L1830" s="444">
        <f t="shared" ca="1" si="137"/>
        <v>-46333271.614922717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-46333271.614922717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-193055.29839551132</v>
      </c>
      <c r="L1831" s="444">
        <f t="shared" ca="1" si="137"/>
        <v>-46526326.913318232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-46526326.913318232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-193859.69547215931</v>
      </c>
      <c r="L1832" s="444">
        <f t="shared" ca="1" si="137"/>
        <v>-46720186.60879039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-46720186.60879039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-194667.4442032933</v>
      </c>
      <c r="L1833" s="444">
        <f t="shared" ca="1" si="137"/>
        <v>-46914854.052993685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-46914854.052993685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-195478.55855414036</v>
      </c>
      <c r="L1834" s="444">
        <f t="shared" ca="1" si="137"/>
        <v>-47110332.611547828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-47110332.611547828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-196293.05254811596</v>
      </c>
      <c r="L1835" s="444">
        <f t="shared" ca="1" si="137"/>
        <v>-47306625.664095946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-47306625.664095946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-197110.94026706644</v>
      </c>
      <c r="L1836" s="444">
        <f t="shared" ca="1" si="137"/>
        <v>-47503736.604363009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-47503736.604363009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-197932.23585151252</v>
      </c>
      <c r="L1837" s="444">
        <f t="shared" ca="1" si="137"/>
        <v>-47701668.840214521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-47701668.840214521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-198756.95350089384</v>
      </c>
      <c r="L1838" s="444">
        <f t="shared" ca="1" si="137"/>
        <v>-47900425.793715417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-47900425.793715417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-199585.10747381425</v>
      </c>
      <c r="L1839" s="444">
        <f t="shared" ca="1" si="137"/>
        <v>-48100010.90118923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-48100010.90118923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-200416.71208828845</v>
      </c>
      <c r="L1840" s="444">
        <f t="shared" ca="1" si="137"/>
        <v>-48300427.613277517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-48300427.613277517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-201251.78172198965</v>
      </c>
      <c r="L1841" s="444">
        <f t="shared" ca="1" si="137"/>
        <v>-48501679.394999504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-48501679.394999504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-202090.33081249794</v>
      </c>
      <c r="L1842" s="444">
        <f t="shared" ca="1" si="137"/>
        <v>-48703769.725812003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-48703769.725812003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-202932.37385755</v>
      </c>
      <c r="L1843" s="444">
        <f t="shared" ca="1" si="137"/>
        <v>-48906702.099669553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-48906702.099669553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-203777.92541528979</v>
      </c>
      <c r="L1844" s="444">
        <f t="shared" ca="1" si="137"/>
        <v>-49110480.025084846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-49110480.025084846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-204627.00010452018</v>
      </c>
      <c r="L1845" s="444">
        <f t="shared" ca="1" si="137"/>
        <v>-49315107.025189362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-49315107.025189362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-205479.61260495568</v>
      </c>
      <c r="L1846" s="444">
        <f t="shared" ca="1" si="137"/>
        <v>-49520586.637794316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-49520586.637794316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-206335.77765747631</v>
      </c>
      <c r="L1847" s="444">
        <f t="shared" ca="1" si="137"/>
        <v>-49726922.415451795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-49726922.415451795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-207195.51006438248</v>
      </c>
      <c r="L1848" s="444">
        <f t="shared" ca="1" si="137"/>
        <v>-49934117.925516181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-49934117.925516181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-208058.82468965076</v>
      </c>
      <c r="L1849" s="444">
        <f t="shared" ca="1" si="137"/>
        <v>-50142176.75020583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-50142176.75020583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-208925.73645919096</v>
      </c>
      <c r="L1850" s="444">
        <f t="shared" ca="1" si="137"/>
        <v>-50351102.486665018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-50351102.486665018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-209796.26036110424</v>
      </c>
      <c r="L1851" s="444">
        <f t="shared" ca="1" si="137"/>
        <v>-50560898.747026123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-50560898.747026123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-210670.41144594218</v>
      </c>
      <c r="L1852" s="444">
        <f t="shared" ca="1" si="137"/>
        <v>-50771569.158472069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-50771569.158472069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-211548.20482696695</v>
      </c>
      <c r="L1853" s="444">
        <f t="shared" ca="1" si="137"/>
        <v>-50983117.363299035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-50983117.363299035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-212429.65568041263</v>
      </c>
      <c r="L1854" s="444">
        <f t="shared" ca="1" si="137"/>
        <v>-51195547.018979445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-51195547.018979445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-213314.77924574769</v>
      </c>
      <c r="L1855" s="444">
        <f t="shared" ca="1" si="137"/>
        <v>-51408861.798225194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-51408861.798225194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-214203.5908259383</v>
      </c>
      <c r="L1856" s="444">
        <f t="shared" ca="1" si="137"/>
        <v>-51623065.389051132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-51623065.389051132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-215096.10578771305</v>
      </c>
      <c r="L1857" s="444">
        <f t="shared" ca="1" si="137"/>
        <v>-51838161.494838841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-51838161.494838841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-215992.3395618285</v>
      </c>
      <c r="L1858" s="444">
        <f t="shared" ca="1" si="137"/>
        <v>-52054153.834400669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-52054153.834400669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-216892.30764333613</v>
      </c>
      <c r="L1859" s="444">
        <f t="shared" ca="1" si="137"/>
        <v>-52271046.142044008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-52271046.142044008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-217796.02559185002</v>
      </c>
      <c r="L1860" s="444">
        <f t="shared" ca="1" si="137"/>
        <v>-52488842.167635858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-52488842.167635858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-218703.50903181607</v>
      </c>
      <c r="L1861" s="444">
        <f t="shared" ca="1" si="137"/>
        <v>-52707545.676667675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-52707545.676667675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-219614.77365278197</v>
      </c>
      <c r="L1862" s="444">
        <f t="shared" ca="1" si="137"/>
        <v>-52927160.45032046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-52927160.45032046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-220529.83520966858</v>
      </c>
      <c r="L1863" s="444">
        <f t="shared" ca="1" si="137"/>
        <v>-53147690.285530128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-53147690.285530128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-221448.7095230422</v>
      </c>
      <c r="L1864" s="444">
        <f t="shared" ca="1" si="137"/>
        <v>-53369138.995053172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-53369138.995053172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-222371.41247938821</v>
      </c>
      <c r="L1865" s="444">
        <f t="shared" ca="1" si="137"/>
        <v>-53591510.407532558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-53591510.407532558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-223297.96003138565</v>
      </c>
      <c r="L1866" s="444">
        <f t="shared" ca="1" si="137"/>
        <v>-53814808.367563941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-53814808.367563941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-224228.3681981831</v>
      </c>
      <c r="L1867" s="444">
        <f t="shared" ca="1" si="137"/>
        <v>-54039036.735762127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-54039036.735762127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-225162.65306567552</v>
      </c>
      <c r="L1868" s="444">
        <f t="shared" ca="1" si="137"/>
        <v>-54264199.388827801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-54264199.388827801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-226100.83078678252</v>
      </c>
      <c r="L1869" s="444">
        <f t="shared" ca="1" si="137"/>
        <v>-54490300.21961458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-54490300.21961458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-227042.91758172741</v>
      </c>
      <c r="L1870" s="444">
        <f t="shared" ca="1" si="137"/>
        <v>-54717343.13719631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-54717343.13719631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-227988.92973831799</v>
      </c>
      <c r="L1871" s="444">
        <f t="shared" ca="1" si="137"/>
        <v>-54945332.06693463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-54945332.06693463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-228938.88361222763</v>
      </c>
      <c r="L1872" s="444">
        <f t="shared" ca="1" si="137"/>
        <v>-55174270.950546861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-55174270.950546861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-229892.7956272786</v>
      </c>
      <c r="L1873" s="444">
        <f t="shared" ca="1" si="137"/>
        <v>-55404163.746174142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-55404163.746174142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-230850.68227572562</v>
      </c>
      <c r="L1874" s="444">
        <f t="shared" ca="1" si="137"/>
        <v>-55635014.428449869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-55635014.428449869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-231812.56011854112</v>
      </c>
      <c r="L1875" s="444">
        <f t="shared" ca="1" si="137"/>
        <v>-55866826.98856841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-55866826.98856841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-232778.44578570171</v>
      </c>
      <c r="L1876" s="444">
        <f t="shared" ca="1" si="137"/>
        <v>-56099605.434354112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-56099605.434354112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-233748.35597647546</v>
      </c>
      <c r="L1877" s="444">
        <f t="shared" ca="1" si="137"/>
        <v>-56333353.790330589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-56333353.790330589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-234722.30745971075</v>
      </c>
      <c r="L1878" s="444">
        <f t="shared" ca="1" si="137"/>
        <v>-56568076.097790301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-56568076.097790301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-235700.31707412624</v>
      </c>
      <c r="L1879" s="444">
        <f t="shared" ca="1" si="137"/>
        <v>-56803776.414864428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-56803776.414864428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-236682.40172860175</v>
      </c>
      <c r="L1880" s="444">
        <f t="shared" ca="1" si="137"/>
        <v>-57040458.816593029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-57040458.816593029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-237668.57840247094</v>
      </c>
      <c r="L1881" s="444">
        <f t="shared" ca="1" si="137"/>
        <v>-57278127.394995503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-57278127.394995503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-238658.86414581459</v>
      </c>
      <c r="L1882" s="444">
        <f t="shared" ca="1" si="137"/>
        <v>-57516786.259141319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-57516786.259141319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-239653.27607975545</v>
      </c>
      <c r="L1883" s="444">
        <f t="shared" ca="1" si="137"/>
        <v>-57756439.535221078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-57756439.535221078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-240651.83139675451</v>
      </c>
      <c r="L1884" s="444">
        <f t="shared" ca="1" si="137"/>
        <v>-57997091.366617829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-57997091.366617829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-241654.54736090766</v>
      </c>
      <c r="L1885" s="444">
        <f t="shared" ca="1" si="137"/>
        <v>-58238745.913978733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-58238745.913978733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-242661.44130824471</v>
      </c>
      <c r="L1886" s="444">
        <f t="shared" ca="1" si="137"/>
        <v>-58481407.355286978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-58481407.355286978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-243672.53064702908</v>
      </c>
      <c r="L1887" s="444">
        <f t="shared" ca="1" si="137"/>
        <v>-58725079.88593401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-58725079.88593401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-244687.83285805836</v>
      </c>
      <c r="L1888" s="444">
        <f t="shared" ca="1" si="137"/>
        <v>-58969767.718792066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-58969767.718792066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-245707.36549496697</v>
      </c>
      <c r="L1889" s="444">
        <f t="shared" ca="1" si="137"/>
        <v>-59215475.084287032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-59215475.084287032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-246731.14618452929</v>
      </c>
      <c r="L1890" s="444">
        <f t="shared" ca="1" si="137"/>
        <v>-59462206.230471559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-59462206.230471559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-247759.19262696482</v>
      </c>
      <c r="L1891" s="444">
        <f t="shared" ca="1" si="137"/>
        <v>-59709965.423098527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-59709965.423098527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-248791.52259624386</v>
      </c>
      <c r="L1892" s="444">
        <f t="shared" ca="1" si="137"/>
        <v>-59958756.945694774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-59958756.945694774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-249828.1539403949</v>
      </c>
      <c r="L1893" s="444">
        <f t="shared" ca="1" si="137"/>
        <v>-60208585.099635169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-60208585.099635169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-250869.10458181321</v>
      </c>
      <c r="L1894" s="444">
        <f t="shared" ca="1" si="137"/>
        <v>-60459454.204216979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-60459454.204216979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-251914.39251757073</v>
      </c>
      <c r="L1895" s="444">
        <f t="shared" ca="1" si="137"/>
        <v>-60711368.596734554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-60711368.596734554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-252964.03581972735</v>
      </c>
      <c r="L1896" s="444">
        <f t="shared" ca="1" si="137"/>
        <v>-60964332.632554278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-60964332.632554278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-254018.05263564279</v>
      </c>
      <c r="L1897" s="444">
        <f t="shared" ca="1" si="137"/>
        <v>-61218350.685189918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-61218350.685189918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-255076.46118829129</v>
      </c>
      <c r="L1898" s="444">
        <f t="shared" ca="1" si="137"/>
        <v>-61473427.146378212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-61473427.146378212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-256139.27977657589</v>
      </c>
      <c r="L1899" s="444">
        <f t="shared" ca="1" si="137"/>
        <v>-61729566.426154785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-61729566.426154785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-257206.52677564495</v>
      </c>
      <c r="L1900" s="444">
        <f t="shared" ca="1" si="137"/>
        <v>-61986772.952930428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-61986772.952930428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-258278.22063721012</v>
      </c>
      <c r="L1901" s="444">
        <f t="shared" ca="1" si="137"/>
        <v>-62245051.173567638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-62245051.173567638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-259354.37988986514</v>
      </c>
      <c r="L1902" s="444">
        <f t="shared" ca="1" si="137"/>
        <v>-62504405.553457506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-62504405.553457506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-260435.02313940626</v>
      </c>
      <c r="L1903" s="444">
        <f t="shared" ca="1" si="137"/>
        <v>-62764840.576596916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-62764840.576596916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-261520.16906915381</v>
      </c>
      <c r="L1904" s="444">
        <f t="shared" ca="1" si="137"/>
        <v>-63026360.745666072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-63026360.745666072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-262609.83644027531</v>
      </c>
      <c r="L1905" s="444">
        <f t="shared" ca="1" si="137"/>
        <v>-63288970.582106344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-63288970.582106344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-263704.04409210978</v>
      </c>
      <c r="L1906" s="444">
        <f t="shared" ca="1" si="137"/>
        <v>-63552674.626198456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-63552674.626198456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-264802.81094249355</v>
      </c>
      <c r="L1907" s="444">
        <f t="shared" ca="1" si="137"/>
        <v>-63817477.437140949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-63817477.437140949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-265906.1559880873</v>
      </c>
      <c r="L1908" s="444">
        <f t="shared" ca="1" si="137"/>
        <v>-64083383.593129039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-64083383.593129039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-267014.0983047043</v>
      </c>
      <c r="L1909" s="444">
        <f t="shared" ca="1" si="137"/>
        <v>-64350397.691433743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-64350397.691433743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-268126.65704764053</v>
      </c>
      <c r="L1910" s="444">
        <f t="shared" ca="1" si="137"/>
        <v>-64618524.348481387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-64618524.348481387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-269243.85145200579</v>
      </c>
      <c r="L1911" s="444">
        <f t="shared" ca="1" si="137"/>
        <v>-64887768.199933395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-64887768.199933395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-270365.70083305583</v>
      </c>
      <c r="L1912" s="444">
        <f t="shared" ca="1" si="137"/>
        <v>-65158133.900766447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-65158133.900766447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-271492.22458652686</v>
      </c>
      <c r="L1913" s="444">
        <f t="shared" ca="1" si="137"/>
        <v>-65429626.125352971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-65429626.125352971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-272623.44218897074</v>
      </c>
      <c r="L1914" s="444">
        <f t="shared" ca="1" si="137"/>
        <v>-65702249.567541942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-65702249.567541942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-273759.3731980914</v>
      </c>
      <c r="L1915" s="444">
        <f t="shared" ca="1" si="137"/>
        <v>-65976008.940740034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-65976008.940740034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-274900.03725308349</v>
      </c>
      <c r="L1916" s="444">
        <f t="shared" ca="1" si="137"/>
        <v>-66250908.977993116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-66250908.977993116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-276045.45407497132</v>
      </c>
      <c r="L1917" s="444">
        <f t="shared" ca="1" si="137"/>
        <v>-66526954.432068087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-66526954.432068087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-277195.64346695034</v>
      </c>
      <c r="L1918" s="444">
        <f t="shared" ca="1" si="137"/>
        <v>-66804150.075535037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-66804150.075535037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-278350.62531472929</v>
      </c>
      <c r="L1919" s="444">
        <f t="shared" ca="1" si="137"/>
        <v>-67082500.700849764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-67082500.700849764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-279510.41958687396</v>
      </c>
      <c r="L1920" s="444">
        <f t="shared" ca="1" si="137"/>
        <v>-67362011.120436639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-67362011.120436639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-280675.04633515264</v>
      </c>
      <c r="L1921" s="444">
        <f t="shared" ca="1" si="137"/>
        <v>-67642686.166771784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-67642686.166771784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-281844.52569488244</v>
      </c>
      <c r="L1922" s="444">
        <f t="shared" ca="1" si="137"/>
        <v>-67924530.692466661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-67924530.692466661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-283018.87788527773</v>
      </c>
      <c r="L1923" s="444">
        <f t="shared" ca="1" si="137"/>
        <v>-68207549.570351943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-68207549.570351943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-284198.12320979976</v>
      </c>
      <c r="L1924" s="444">
        <f t="shared" ca="1" si="137"/>
        <v>-68491747.693561748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-68491747.693561748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-285382.28205650731</v>
      </c>
      <c r="L1925" s="444">
        <f t="shared" ca="1" si="137"/>
        <v>-68777129.975618258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-68777129.975618258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-286571.37489840941</v>
      </c>
      <c r="L1926" s="444">
        <f t="shared" ca="1" si="137"/>
        <v>-69063701.350516662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-69063701.350516662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-287765.42229381943</v>
      </c>
      <c r="L1927" s="444">
        <f t="shared" ca="1" si="137"/>
        <v>-69351466.772810474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-69351466.772810474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-288964.44488671032</v>
      </c>
      <c r="L1928" s="444">
        <f t="shared" ca="1" si="137"/>
        <v>-69640431.217697188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-69640431.217697188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-290168.4634070716</v>
      </c>
      <c r="L1929" s="444">
        <f t="shared" ca="1" si="137"/>
        <v>-69930599.681104258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-69930599.681104258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-291377.49867126776</v>
      </c>
      <c r="L1930" s="444">
        <f t="shared" ca="1" si="137"/>
        <v>-70221977.179775521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-70221977.179775521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-292591.57158239803</v>
      </c>
      <c r="L1931" s="444">
        <f t="shared" ca="1" si="137"/>
        <v>-70514568.751357913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-70514568.751357913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-293810.70313065796</v>
      </c>
      <c r="L1932" s="444">
        <f t="shared" ca="1" si="137"/>
        <v>-70808379.454488575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-70808379.454488575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-295034.91439370241</v>
      </c>
      <c r="L1933" s="444">
        <f t="shared" ca="1" si="137"/>
        <v>-71103414.368882284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-71103414.368882284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-296264.22653700953</v>
      </c>
      <c r="L1934" s="444">
        <f t="shared" ca="1" si="137"/>
        <v>-71399678.595419288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-71399678.595419288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-297498.66081424704</v>
      </c>
      <c r="L1935" s="444">
        <f t="shared" ca="1" si="137"/>
        <v>-71697177.256233528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-71697177.256233528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-298738.23856763972</v>
      </c>
      <c r="L1936" s="444">
        <f t="shared" ca="1" si="137"/>
        <v>-71995915.494801164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-71995915.494801164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-299982.98122833821</v>
      </c>
      <c r="L1937" s="444">
        <f t="shared" ca="1" si="137"/>
        <v>-72295898.4760295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-72295898.4760295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-301232.91031678958</v>
      </c>
      <c r="L1938" s="444">
        <f t="shared" ca="1" si="137"/>
        <v>-72597131.386346295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-72597131.386346295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-302488.04744310956</v>
      </c>
      <c r="L1939" s="444">
        <f t="shared" ca="1" si="137"/>
        <v>-72899619.433789402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-72899619.433789402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-303748.41430745582</v>
      </c>
      <c r="L1940" s="444">
        <f t="shared" ca="1" si="137"/>
        <v>-73203367.848096862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-73203367.848096862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-305014.03270040359</v>
      </c>
      <c r="L1941" s="444">
        <f t="shared" ca="1" si="137"/>
        <v>-73508381.880797267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-73508381.880797267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-306284.92450332193</v>
      </c>
      <c r="L1942" s="444">
        <f t="shared" ca="1" si="137"/>
        <v>-73814666.805300593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-73814666.805300593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-307561.11168875248</v>
      </c>
      <c r="L1943" s="444">
        <f t="shared" ca="1" si="137"/>
        <v>-74122227.916989341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-74122227.916989341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-308842.61632078892</v>
      </c>
      <c r="L1944" s="444">
        <f t="shared" ca="1" si="137"/>
        <v>-74431070.53331013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-74431070.53331013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-310129.46055545885</v>
      </c>
      <c r="L1945" s="444">
        <f t="shared" ca="1" si="137"/>
        <v>-74741199.993865594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-74741199.993865594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-311421.66664110665</v>
      </c>
      <c r="L1946" s="444">
        <f t="shared" ca="1" si="137"/>
        <v>-75052621.660506696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-75052621.660506696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-312719.25691877789</v>
      </c>
      <c r="L1947" s="444">
        <f t="shared" ca="1" si="137"/>
        <v>-75365340.917425469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-75365340.917425469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-314022.25382260612</v>
      </c>
      <c r="L1948" s="444">
        <f t="shared" ca="1" si="137"/>
        <v>-75679363.171248078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-75679363.171248078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-315330.6798802003</v>
      </c>
      <c r="L1949" s="444">
        <f t="shared" ca="1" si="137"/>
        <v>-75994693.85112828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-75994693.85112828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-316644.5577130345</v>
      </c>
      <c r="L1950" s="444">
        <f t="shared" ca="1" si="137"/>
        <v>-76311338.408841312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-76311338.408841312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-317963.91003683879</v>
      </c>
      <c r="L1951" s="444">
        <f t="shared" ca="1" si="137"/>
        <v>-76629302.318878144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-76629302.318878144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-319288.75966199226</v>
      </c>
      <c r="L1952" s="444">
        <f t="shared" ca="1" si="137"/>
        <v>-76948591.078540131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-76948591.078540131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-320619.12949391722</v>
      </c>
      <c r="L1953" s="444">
        <f t="shared" ca="1" si="137"/>
        <v>-77269210.208034053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-77269210.208034053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-321955.04253347521</v>
      </c>
      <c r="L1954" s="444">
        <f t="shared" ca="1" si="137"/>
        <v>-77591165.250567526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-77591165.250567526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-323296.52187736466</v>
      </c>
      <c r="L1955" s="444">
        <f t="shared" ca="1" si="137"/>
        <v>-77914461.772444889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-77914461.772444889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-324643.59071852034</v>
      </c>
      <c r="L1956" s="444">
        <f t="shared" ca="1" si="137"/>
        <v>-78239105.363163412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-78239105.363163412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-325996.27234651422</v>
      </c>
      <c r="L1957" s="444">
        <f t="shared" ca="1" si="137"/>
        <v>-78565101.635509923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-78565101.635509923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-327354.59014795802</v>
      </c>
      <c r="L1958" s="444">
        <f t="shared" ca="1" si="137"/>
        <v>-78892456.22565788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-78892456.22565788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-328718.5676069078</v>
      </c>
      <c r="L1959" s="444">
        <f t="shared" ca="1" si="137"/>
        <v>-79221174.793264791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-79221174.793264791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-330088.22830526996</v>
      </c>
      <c r="L1960" s="444">
        <f t="shared" ca="1" si="137"/>
        <v>-79551263.021570057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-79551263.021570057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-331463.59592320857</v>
      </c>
      <c r="L1961" s="444">
        <f t="shared" ca="1" si="137"/>
        <v>-79882726.617493272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-79882726.617493272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-332844.69423955528</v>
      </c>
      <c r="L1962" s="444">
        <f t="shared" ca="1" si="137"/>
        <v>-80215571.311732829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-80215571.311732829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-334231.54713222012</v>
      </c>
      <c r="L1963" s="444">
        <f t="shared" ca="1" si="137"/>
        <v>-80549802.858865052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-80549802.858865052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-335624.17857860436</v>
      </c>
      <c r="L1964" s="444">
        <f t="shared" ca="1" si="137"/>
        <v>-80885427.037443653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-80885427.037443653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-337022.6126560152</v>
      </c>
      <c r="L1965" s="444">
        <f t="shared" ca="1" si="137"/>
        <v>-81222449.650099665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-81222449.650099665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-338426.87354208191</v>
      </c>
      <c r="L1966" s="444">
        <f t="shared" ca="1" si="137"/>
        <v>-81560876.52364175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-81560876.52364175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-339836.98551517393</v>
      </c>
      <c r="L1967" s="444">
        <f t="shared" ca="1" si="137"/>
        <v>-81900713.509156927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-81900713.509156927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-341252.97295482055</v>
      </c>
      <c r="L1968" s="444">
        <f t="shared" ca="1" si="137"/>
        <v>-82241966.482111752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-82241966.482111752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-342674.86034213228</v>
      </c>
      <c r="L1969" s="444">
        <f t="shared" ca="1" si="137"/>
        <v>-82584641.342453882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-82584641.342453882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-344102.67226022453</v>
      </c>
      <c r="L1970" s="444">
        <f t="shared" ca="1" si="137"/>
        <v>-82928744.014714107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-82928744.014714107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-345536.43339464208</v>
      </c>
      <c r="L1971" s="444">
        <f t="shared" ca="1" si="137"/>
        <v>-83274280.448108748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-83274280.448108748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-346976.16853378643</v>
      </c>
      <c r="L1972" s="444">
        <f t="shared" ca="1" si="137"/>
        <v>-83621256.616642535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-83621256.616642535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-348421.90256934392</v>
      </c>
      <c r="L1973" s="444">
        <f t="shared" ca="1" si="137"/>
        <v>-83969678.519211873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-83969678.519211873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-349873.66049671615</v>
      </c>
      <c r="L1974" s="444">
        <f t="shared" ca="1" si="137"/>
        <v>-84319552.179708585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-84319552.179708585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-351331.46741545241</v>
      </c>
      <c r="L1975" s="444">
        <f t="shared" ca="1" si="137"/>
        <v>-84670883.647124037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-84670883.647124037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-352795.34852968348</v>
      </c>
      <c r="L1976" s="444">
        <f t="shared" ca="1" si="137"/>
        <v>-85023678.995653719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-85023678.995653719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-354265.32914855715</v>
      </c>
      <c r="L1977" s="444">
        <f t="shared" ca="1" si="137"/>
        <v>-85377944.324802279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-85377944.324802279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-355741.43468667613</v>
      </c>
      <c r="L1978" s="444">
        <f t="shared" ca="1" si="137"/>
        <v>-85733685.759488955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-85733685.759488955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-357223.69066453731</v>
      </c>
      <c r="L1979" s="444">
        <f t="shared" ca="1" si="137"/>
        <v>-86090909.4501535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-86090909.4501535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-358712.12270897289</v>
      </c>
      <c r="L1980" s="444">
        <f t="shared" ca="1" si="137"/>
        <v>-86449621.572862476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-86449621.572862476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-360206.75655359367</v>
      </c>
      <c r="L1981" s="444">
        <f t="shared" ca="1" si="137"/>
        <v>-86809828.329416066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-86809828.329416066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-361707.61803923361</v>
      </c>
      <c r="L1982" s="444">
        <f t="shared" ca="1" si="137"/>
        <v>-87171535.947455302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-87171535.947455302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-363214.7331143971</v>
      </c>
      <c r="L1983" s="444">
        <f t="shared" ca="1" si="137"/>
        <v>-87534750.680569693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-87534750.680569693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-364728.12783570704</v>
      </c>
      <c r="L1984" s="444">
        <f t="shared" ca="1" si="137"/>
        <v>-87899478.808405399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-87899478.808405399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-366247.82836835581</v>
      </c>
      <c r="L1985" s="444">
        <f t="shared" ca="1" si="137"/>
        <v>-88265726.63677375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-88265726.63677375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-367773.86098655727</v>
      </c>
      <c r="L1986" s="444">
        <f t="shared" ca="1" si="137"/>
        <v>-88633500.497760311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-88633500.497760311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-369306.2520740013</v>
      </c>
      <c r="L1987" s="444">
        <f t="shared" ca="1" si="137"/>
        <v>-89002806.749834314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-89002806.749834314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-370845.02812430961</v>
      </c>
      <c r="L1988" s="444">
        <f t="shared" ca="1" si="137"/>
        <v>-89373651.777958617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-89373651.777958617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-372390.2157414942</v>
      </c>
      <c r="L1989" s="444">
        <f t="shared" ca="1" si="137"/>
        <v>-89746041.993700117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-89746041.993700117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-373941.84164041717</v>
      </c>
      <c r="L1990" s="444">
        <f t="shared" ca="1" si="137"/>
        <v>-90119983.83534053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-90119983.83534053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-375499.93264725222</v>
      </c>
      <c r="L1991" s="444">
        <f t="shared" ca="1" si="137"/>
        <v>-90495483.767987788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-90495483.767987788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-377064.51569994912</v>
      </c>
      <c r="L1992" s="444">
        <f t="shared" ca="1" si="137"/>
        <v>-90872548.283687741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-90872548.283687741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-378635.61784869892</v>
      </c>
      <c r="L1993" s="444">
        <f t="shared" ca="1" si="137"/>
        <v>-91251183.901536435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-91251183.901536435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-380213.26625640178</v>
      </c>
      <c r="L1994" s="444">
        <f t="shared" ca="1" si="137"/>
        <v>-91631397.167792842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-91631397.167792842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-381797.48819913686</v>
      </c>
      <c r="L1995" s="444">
        <f t="shared" ca="1" si="137"/>
        <v>-92013194.655991971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-92013194.655991971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-383388.31106663321</v>
      </c>
      <c r="L1996" s="444">
        <f t="shared" ca="1" si="137"/>
        <v>-92396582.967058599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-92396582.967058599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-384985.76236274414</v>
      </c>
      <c r="L1997" s="444">
        <f t="shared" ca="1" si="137"/>
        <v>-92781568.729421347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-92781568.729421347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-386589.86970592226</v>
      </c>
      <c r="L1998" s="444">
        <f t="shared" ca="1" si="137"/>
        <v>-93168158.599127263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-93168158.599127263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-388200.66082969692</v>
      </c>
      <c r="L1999" s="444">
        <f t="shared" ca="1" si="137"/>
        <v>-93556359.259956956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-93556359.259956956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-389818.16358315398</v>
      </c>
      <c r="L2000" s="444">
        <f t="shared" ca="1" si="137"/>
        <v>-93946177.423540115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-93946177.423540115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-391442.40593141713</v>
      </c>
      <c r="L2001" s="444">
        <f t="shared" ca="1" si="137"/>
        <v>-94337619.829471529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-94337619.829471529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-393073.41595613136</v>
      </c>
      <c r="L2002" s="444">
        <f t="shared" ca="1" si="137"/>
        <v>-94730693.245427653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-94730693.245427653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-394711.22185594856</v>
      </c>
      <c r="L2003" s="444">
        <f t="shared" ca="1" si="137"/>
        <v>-95125404.467283607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-95125404.467283607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-396355.85194701503</v>
      </c>
      <c r="L2004" s="444">
        <f t="shared" ca="1" si="137"/>
        <v>-95521760.319230616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-95521760.319230616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-398007.3346634609</v>
      </c>
      <c r="L2005" s="444">
        <f t="shared" ca="1" si="137"/>
        <v>-95919767.653894082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-95919767.653894082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-399665.698557892</v>
      </c>
      <c r="L2006" s="444">
        <f t="shared" ca="1" si="137"/>
        <v>-96319433.35245198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-96319433.35245198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-401330.97230188327</v>
      </c>
      <c r="L2007" s="444">
        <f t="shared" ca="1" si="137"/>
        <v>-96720764.324753866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-96720764.324753866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-403003.18468647444</v>
      </c>
      <c r="L2008" s="444">
        <f t="shared" ca="1" si="137"/>
        <v>-97123767.509440333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-97123767.509440333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-404682.36462266807</v>
      </c>
      <c r="L2009" s="444">
        <f t="shared" ca="1" si="137"/>
        <v>-97528449.874063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-97528449.874063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-406368.54114192916</v>
      </c>
      <c r="L2010" s="444">
        <f t="shared" ca="1" si="137"/>
        <v>-97934818.415204927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-97934818.415204927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-408061.7433966872</v>
      </c>
      <c r="L2011" s="444">
        <f t="shared" ca="1" si="137"/>
        <v>-98342880.158601612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-98342880.158601612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-409762.00066084007</v>
      </c>
      <c r="L2012" s="444">
        <f t="shared" ca="1" si="137"/>
        <v>-98752642.159262449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-98752642.159262449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-411469.3423302602</v>
      </c>
      <c r="L2013" s="444">
        <f t="shared" ca="1" si="137"/>
        <v>-99164111.501592711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-99164111.501592711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-413183.79792330298</v>
      </c>
      <c r="L2014" s="444">
        <f t="shared" ca="1" si="137"/>
        <v>-99577295.299516007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-99577295.299516007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-414905.39708131668</v>
      </c>
      <c r="L2015" s="444">
        <f t="shared" ca="1" si="137"/>
        <v>-99992200.696597323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-99992200.696597323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-416634.16956915549</v>
      </c>
      <c r="L2016" s="444">
        <f t="shared" ca="1" si="137"/>
        <v>-100408834.86616647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-100408834.86616647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-418370.14527569362</v>
      </c>
      <c r="L2017" s="444">
        <f t="shared" ca="1" si="137"/>
        <v>-100827205.01144217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-100827205.01144217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-420113.35421434237</v>
      </c>
      <c r="L2018" s="444">
        <f t="shared" ca="1" si="137"/>
        <v>-101247318.36565651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-101247318.36565651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-421863.82652356877</v>
      </c>
      <c r="L2019" s="444">
        <f t="shared" ca="1" si="137"/>
        <v>-101669182.19218008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-101669182.19218008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-423621.59246741701</v>
      </c>
      <c r="L2020" s="444">
        <f t="shared" ca="1" si="137"/>
        <v>-102092803.78464749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-102092803.78464749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-425386.68243603123</v>
      </c>
      <c r="L2021" s="444">
        <f t="shared" ca="1" si="137"/>
        <v>-102518190.46708353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-102518190.46708353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-427159.12694618135</v>
      </c>
      <c r="L2022" s="444">
        <f t="shared" ca="1" si="137"/>
        <v>-102945349.59402971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-102945349.59402971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-428938.95664179046</v>
      </c>
      <c r="L2023" s="444">
        <f t="shared" ca="1" si="137"/>
        <v>-103374288.5506715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-103374288.5506715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-430726.20229446457</v>
      </c>
      <c r="L2024" s="444">
        <f t="shared" ca="1" si="137"/>
        <v>-103805014.75296597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-103805014.75296597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-432520.89480402489</v>
      </c>
      <c r="L2025" s="444">
        <f t="shared" ca="1" si="137"/>
        <v>-104237535.64777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-104237535.64777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-434323.06519904168</v>
      </c>
      <c r="L2026" s="444">
        <f t="shared" ca="1" si="137"/>
        <v>-104671858.71296905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-104671858.71296905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-436132.74463737098</v>
      </c>
      <c r="L2027" s="444">
        <f t="shared" ca="1" si="137"/>
        <v>-105107991.45760642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-105107991.45760642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-437949.96440669347</v>
      </c>
      <c r="L2028" s="444">
        <f t="shared" ca="1" si="137"/>
        <v>-105545941.42201312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-105545941.42201312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-439774.75592505472</v>
      </c>
      <c r="L2029" s="444">
        <f t="shared" ca="1" si="137"/>
        <v>-105985716.17793818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-105985716.17793818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-441607.15074140904</v>
      </c>
      <c r="L2030" s="444">
        <f t="shared" ca="1" si="137"/>
        <v>-106427323.32867959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-106427323.32867959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-443447.18053616496</v>
      </c>
      <c r="L2031" s="444">
        <f t="shared" ca="1" si="137"/>
        <v>-106870770.50921576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-106870770.50921576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-445294.87712173234</v>
      </c>
      <c r="L2032" s="444">
        <f t="shared" ca="1" si="137"/>
        <v>-107316065.38633749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-107316065.38633749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-447150.27244307287</v>
      </c>
      <c r="L2033" s="444">
        <f t="shared" ca="1" si="137"/>
        <v>-107763215.65878056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-107763215.65878056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-449013.39857825235</v>
      </c>
      <c r="L2034" s="444">
        <f t="shared" ca="1" si="137"/>
        <v>-108212229.05735882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-108212229.05735882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-450884.28773899504</v>
      </c>
      <c r="L2035" s="444">
        <f t="shared" ca="1" si="137"/>
        <v>-108663113.34509781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-108663113.34509781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-452762.97227124084</v>
      </c>
      <c r="L2036" s="444">
        <f t="shared" ca="1" si="137"/>
        <v>-109115876.31736904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-109115876.31736904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-454649.48465570435</v>
      </c>
      <c r="L2037" s="444">
        <f t="shared" ca="1" si="137"/>
        <v>-109570525.80202475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-109570525.80202475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-456543.85750843649</v>
      </c>
      <c r="L2038" s="444">
        <f t="shared" ca="1" si="137"/>
        <v>-110027069.65953319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-110027069.65953319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-458446.12358138827</v>
      </c>
      <c r="L2039" s="444">
        <f t="shared" ca="1" si="137"/>
        <v>-110485515.78311458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-110485515.78311458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-460356.31576297747</v>
      </c>
      <c r="L2040" s="444">
        <f t="shared" ca="1" si="137"/>
        <v>-110945872.09887756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-110945872.09887756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-462274.4670786566</v>
      </c>
      <c r="L2041" s="444">
        <f t="shared" ca="1" si="137"/>
        <v>-111408146.56595622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-111408146.56595622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-464200.61069148424</v>
      </c>
      <c r="L2042" s="444">
        <f t="shared" ca="1" si="137"/>
        <v>-111872347.17664771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-111872347.17664771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-466134.77990269876</v>
      </c>
      <c r="L2043" s="444">
        <f t="shared" ca="1" si="137"/>
        <v>-112338481.9565504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-112338481.9565504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-468077.00815229333</v>
      </c>
      <c r="L2044" s="444">
        <f t="shared" ca="1" si="137"/>
        <v>-112806558.9647027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-112806558.9647027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-470027.32901959447</v>
      </c>
      <c r="L2045" s="444">
        <f t="shared" ca="1" si="137"/>
        <v>-113276586.29372229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-113276586.29372229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-471985.77622384287</v>
      </c>
      <c r="L2046" s="444">
        <f t="shared" ca="1" si="137"/>
        <v>-113748572.06994613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-113748572.06994613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-473952.38362477545</v>
      </c>
      <c r="L2047" s="444">
        <f t="shared" ca="1" si="137"/>
        <v>-114222524.4535709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-114222524.4535709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-475927.185223212</v>
      </c>
      <c r="L2048" s="444">
        <f t="shared" ref="L2048:L2302" ca="1" si="142">I2048-J2048+K2048</f>
        <v>-114698451.63879411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-114698451.63879411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-477910.21516164218</v>
      </c>
      <c r="L2049" s="444">
        <f t="shared" ca="1" si="142"/>
        <v>-115176361.85395575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-115176361.85395575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-479901.50772481557</v>
      </c>
      <c r="L2050" s="444">
        <f t="shared" ca="1" si="142"/>
        <v>-115656263.36168057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-115656263.36168057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-481901.0973403356</v>
      </c>
      <c r="L2051" s="444">
        <f t="shared" ca="1" si="142"/>
        <v>-116138164.4590209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-116138164.4590209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-483909.01857925375</v>
      </c>
      <c r="L2052" s="444">
        <f t="shared" ca="1" si="142"/>
        <v>-116622073.47760016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-116622073.47760016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-485925.3061566673</v>
      </c>
      <c r="L2053" s="444">
        <f t="shared" ca="1" si="142"/>
        <v>-117107998.78375682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-117107998.78375682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-487949.99493232003</v>
      </c>
      <c r="L2054" s="444">
        <f t="shared" ca="1" si="142"/>
        <v>-117595948.77868915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-117595948.77868915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-489983.11991120479</v>
      </c>
      <c r="L2055" s="444">
        <f t="shared" ca="1" si="142"/>
        <v>-118085931.89860035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-118085931.89860035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-492024.71624416806</v>
      </c>
      <c r="L2056" s="444">
        <f t="shared" ca="1" si="142"/>
        <v>-118577956.61484452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-118577956.61484452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-494074.81922851875</v>
      </c>
      <c r="L2057" s="444">
        <f t="shared" ca="1" si="142"/>
        <v>-119072031.43407303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-119072031.43407303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-496133.46430863754</v>
      </c>
      <c r="L2058" s="444">
        <f t="shared" ca="1" si="142"/>
        <v>-119568164.89838167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-119568164.89838167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-498200.68707659026</v>
      </c>
      <c r="L2059" s="444">
        <f t="shared" ca="1" si="142"/>
        <v>-120066365.58545825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-120066365.58545825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-500276.52327274275</v>
      </c>
      <c r="L2060" s="444">
        <f t="shared" ca="1" si="142"/>
        <v>-120566642.10873099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-120566642.10873099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-502361.00878637913</v>
      </c>
      <c r="L2061" s="444">
        <f t="shared" ca="1" si="142"/>
        <v>-121069003.11751737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-121069003.11751737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-504454.17965632235</v>
      </c>
      <c r="L2062" s="444">
        <f t="shared" ca="1" si="142"/>
        <v>-121573457.29717369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-121573457.29717369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-506556.07207155705</v>
      </c>
      <c r="L2063" s="444">
        <f t="shared" ca="1" si="142"/>
        <v>-122080013.36924525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-122080013.36924525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-508666.72237185523</v>
      </c>
      <c r="L2064" s="444">
        <f t="shared" ca="1" si="142"/>
        <v>-122588680.09161711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-122588680.09161711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-510786.16704840463</v>
      </c>
      <c r="L2065" s="444">
        <f t="shared" ca="1" si="142"/>
        <v>-123099466.25866552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-123099466.25866552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-512914.44274443964</v>
      </c>
      <c r="L2066" s="444">
        <f t="shared" ca="1" si="142"/>
        <v>-123612380.70140995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-123612380.70140995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-515051.58625587472</v>
      </c>
      <c r="L2067" s="444">
        <f t="shared" ca="1" si="142"/>
        <v>-124127432.28766583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-124127432.28766583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-517197.63453194103</v>
      </c>
      <c r="L2068" s="444">
        <f t="shared" ca="1" si="142"/>
        <v>-124644629.92219777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-124644629.92219777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-519352.62467582407</v>
      </c>
      <c r="L2069" s="444">
        <f t="shared" ca="1" si="142"/>
        <v>-125163982.5468736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-125163982.5468736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-521516.59394530673</v>
      </c>
      <c r="L2070" s="444">
        <f t="shared" ca="1" si="142"/>
        <v>-125685499.14081891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-125685499.14081891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-523689.57975341211</v>
      </c>
      <c r="L2071" s="444">
        <f t="shared" ca="1" si="142"/>
        <v>-126209188.72057232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-126209188.72057232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-525871.61966905138</v>
      </c>
      <c r="L2072" s="444">
        <f t="shared" ca="1" si="142"/>
        <v>-126735060.34024137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-126735060.34024137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-528062.75141767238</v>
      </c>
      <c r="L2073" s="444">
        <f t="shared" ca="1" si="142"/>
        <v>-127263123.09165904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-127263123.09165904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-530263.01288191276</v>
      </c>
      <c r="L2074" s="444">
        <f t="shared" ca="1" si="142"/>
        <v>-127793386.10454096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-127793386.10454096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-532472.44210225402</v>
      </c>
      <c r="L2075" s="444">
        <f t="shared" ca="1" si="142"/>
        <v>-128325858.54664321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-128325858.54664321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-534691.07727767993</v>
      </c>
      <c r="L2076" s="444">
        <f t="shared" ca="1" si="142"/>
        <v>-128860549.62392089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-128860549.62392089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-536918.95676633704</v>
      </c>
      <c r="L2077" s="444">
        <f t="shared" ca="1" si="142"/>
        <v>-129397468.58068722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-129397468.58068722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-539156.11908619688</v>
      </c>
      <c r="L2078" s="444">
        <f t="shared" ca="1" si="142"/>
        <v>-129936624.69977342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-129936624.69977342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-541402.60291572253</v>
      </c>
      <c r="L2079" s="444">
        <f t="shared" ca="1" si="142"/>
        <v>-130478027.30268914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-130478027.30268914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-543658.44709453813</v>
      </c>
      <c r="L2080" s="444">
        <f t="shared" ca="1" si="142"/>
        <v>-131021685.74978368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-131021685.74978368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-545923.69062409864</v>
      </c>
      <c r="L2081" s="444">
        <f t="shared" ca="1" si="142"/>
        <v>-131567609.44040778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-131567609.44040778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-548198.37266836572</v>
      </c>
      <c r="L2082" s="444">
        <f t="shared" ca="1" si="142"/>
        <v>-132115807.81307615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-132115807.81307615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-550482.53255448397</v>
      </c>
      <c r="L2083" s="444">
        <f t="shared" ca="1" si="142"/>
        <v>-132666290.34563063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-132666290.34563063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-552776.20977346099</v>
      </c>
      <c r="L2084" s="444">
        <f t="shared" ca="1" si="142"/>
        <v>-133219066.5554041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-133219066.5554041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-555079.4439808504</v>
      </c>
      <c r="L2085" s="444">
        <f t="shared" ca="1" si="142"/>
        <v>-133774145.99938495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-133774145.99938495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-557392.27499743726</v>
      </c>
      <c r="L2086" s="444">
        <f t="shared" ca="1" si="142"/>
        <v>-134331538.27438238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-134331538.27438238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-559714.74280992663</v>
      </c>
      <c r="L2087" s="444">
        <f t="shared" ca="1" si="142"/>
        <v>-134891253.0171923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-134891253.0171923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-562046.88757163461</v>
      </c>
      <c r="L2088" s="444">
        <f t="shared" ca="1" si="142"/>
        <v>-135453299.90476394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-135453299.90476394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-564388.74960318301</v>
      </c>
      <c r="L2089" s="444">
        <f t="shared" ca="1" si="142"/>
        <v>-136017688.65436712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-136017688.65436712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-566740.36939319631</v>
      </c>
      <c r="L2090" s="444">
        <f t="shared" ca="1" si="142"/>
        <v>-136584429.02376032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-136584429.02376032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-569101.78759900131</v>
      </c>
      <c r="L2091" s="444">
        <f t="shared" ca="1" si="142"/>
        <v>-137153530.81135932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-137153530.81135932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-571473.04504733044</v>
      </c>
      <c r="L2092" s="444">
        <f t="shared" ca="1" si="142"/>
        <v>-137725003.85640666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-137725003.85640666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-573854.18273502775</v>
      </c>
      <c r="L2093" s="444">
        <f t="shared" ca="1" si="142"/>
        <v>-138298858.03914168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-138298858.03914168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-576245.241829757</v>
      </c>
      <c r="L2094" s="444">
        <f t="shared" ca="1" si="142"/>
        <v>-138875103.28097144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-138875103.28097144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-578646.26367071434</v>
      </c>
      <c r="L2095" s="444">
        <f t="shared" ca="1" si="142"/>
        <v>-139453749.54464215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-139453749.54464215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-581057.28976934229</v>
      </c>
      <c r="L2096" s="444">
        <f t="shared" ca="1" si="142"/>
        <v>-140034806.8344115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-140034806.8344115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-583478.36181004788</v>
      </c>
      <c r="L2097" s="444">
        <f t="shared" ca="1" si="142"/>
        <v>-140618285.19622156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-140618285.19622156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-585909.52165092318</v>
      </c>
      <c r="L2098" s="444">
        <f t="shared" ca="1" si="142"/>
        <v>-141204194.71787247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-141204194.71787247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-588350.81132446858</v>
      </c>
      <c r="L2099" s="444">
        <f t="shared" ca="1" si="142"/>
        <v>-141792545.52919695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-141792545.52919695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-590802.27303832059</v>
      </c>
      <c r="L2100" s="444">
        <f t="shared" ca="1" si="142"/>
        <v>-142383347.80223528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-142383347.80223528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-593263.94917598029</v>
      </c>
      <c r="L2101" s="444">
        <f t="shared" ca="1" si="142"/>
        <v>-142976611.75141126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-142976611.75141126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-595735.88229754695</v>
      </c>
      <c r="L2102" s="444">
        <f t="shared" ca="1" si="142"/>
        <v>-143572347.6337088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-143572347.6337088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-598218.11514045333</v>
      </c>
      <c r="L2103" s="444">
        <f t="shared" ca="1" si="142"/>
        <v>-144170565.74884927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-144170565.74884927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-600710.69062020525</v>
      </c>
      <c r="L2104" s="444">
        <f t="shared" ca="1" si="142"/>
        <v>-144771276.43946949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-144771276.43946949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-603213.65183112281</v>
      </c>
      <c r="L2105" s="444">
        <f t="shared" ca="1" si="142"/>
        <v>-145374490.09130061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-145374490.09130061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-605727.04204708582</v>
      </c>
      <c r="L2106" s="444">
        <f t="shared" ca="1" si="142"/>
        <v>-145980217.13334769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-145980217.13334769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-608250.90472228208</v>
      </c>
      <c r="L2107" s="444">
        <f t="shared" ca="1" si="142"/>
        <v>-146588468.03806996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-146588468.03806996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-610785.28349195817</v>
      </c>
      <c r="L2108" s="444">
        <f t="shared" ca="1" si="142"/>
        <v>-147199253.32156193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-147199253.32156193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-613330.22217317473</v>
      </c>
      <c r="L2109" s="444">
        <f t="shared" ca="1" si="142"/>
        <v>-147812583.54373512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-147812583.54373512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-615885.76476556296</v>
      </c>
      <c r="L2110" s="444">
        <f t="shared" ca="1" si="142"/>
        <v>-148428469.30850068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-148428469.30850068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-618451.95545208617</v>
      </c>
      <c r="L2111" s="444">
        <f t="shared" ca="1" si="142"/>
        <v>-149046921.26395276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-149046921.26395276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-621028.83859980316</v>
      </c>
      <c r="L2112" s="444">
        <f t="shared" ca="1" si="142"/>
        <v>-149667950.10255256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-149667950.10255256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-623616.45876063569</v>
      </c>
      <c r="L2113" s="444">
        <f t="shared" ca="1" si="142"/>
        <v>-150291566.56131321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-150291566.56131321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-626214.8606721384</v>
      </c>
      <c r="L2114" s="444">
        <f t="shared" ca="1" si="142"/>
        <v>-150917781.42198536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-150917781.42198536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-628824.08925827232</v>
      </c>
      <c r="L2115" s="444">
        <f t="shared" ca="1" si="142"/>
        <v>-151546605.51124364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-151546605.51124364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-631444.18963018188</v>
      </c>
      <c r="L2116" s="444">
        <f t="shared" ca="1" si="142"/>
        <v>-152178049.70087382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-152178049.70087382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-634075.20708697429</v>
      </c>
      <c r="L2117" s="444">
        <f t="shared" ca="1" si="142"/>
        <v>-152812124.9079608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-152812124.9079608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-636717.18711650337</v>
      </c>
      <c r="L2118" s="444">
        <f t="shared" ca="1" si="142"/>
        <v>-153448842.09507731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-153448842.09507731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-639370.17539615545</v>
      </c>
      <c r="L2119" s="444">
        <f t="shared" ca="1" si="142"/>
        <v>-154088212.27047345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-154088212.27047345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-642034.2177936394</v>
      </c>
      <c r="L2120" s="444">
        <f t="shared" ca="1" si="142"/>
        <v>-154730246.48826709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-154730246.48826709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-644709.3603677795</v>
      </c>
      <c r="L2121" s="444">
        <f t="shared" ca="1" si="142"/>
        <v>-155374955.84863487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-155374955.84863487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-647395.64936931198</v>
      </c>
      <c r="L2122" s="444">
        <f t="shared" ca="1" si="142"/>
        <v>-156022351.49800417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-156022351.49800417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-650093.13124168408</v>
      </c>
      <c r="L2123" s="444">
        <f t="shared" ca="1" si="142"/>
        <v>-156672444.62924585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-156672444.62924585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-652801.85262185766</v>
      </c>
      <c r="L2124" s="444">
        <f t="shared" ca="1" si="142"/>
        <v>-157325246.4818677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-157325246.4818677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-655521.86034111539</v>
      </c>
      <c r="L2125" s="444">
        <f t="shared" ca="1" si="142"/>
        <v>-157980768.3422088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-157980768.3422088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-658253.20142586995</v>
      </c>
      <c r="L2126" s="444">
        <f t="shared" ca="1" si="142"/>
        <v>-158639021.54363468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-158639021.54363468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-660995.92309847788</v>
      </c>
      <c r="L2127" s="444">
        <f t="shared" ca="1" si="142"/>
        <v>-159300017.46673316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-159300017.46673316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-663750.07277805486</v>
      </c>
      <c r="L2128" s="444">
        <f t="shared" ca="1" si="142"/>
        <v>-159963767.5395112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-159963767.5395112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-666515.69808129664</v>
      </c>
      <c r="L2129" s="444">
        <f t="shared" ca="1" si="142"/>
        <v>-160630283.23759249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-160630283.23759249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-669292.84682330198</v>
      </c>
      <c r="L2130" s="444">
        <f t="shared" ca="1" si="142"/>
        <v>-161299576.08441579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-161299576.08441579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-672081.56701839913</v>
      </c>
      <c r="L2131" s="444">
        <f t="shared" ca="1" si="142"/>
        <v>-161971657.65143418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-161971657.65143418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-674881.9068809757</v>
      </c>
      <c r="L2132" s="444">
        <f t="shared" ca="1" si="142"/>
        <v>-162646539.55831516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-162646539.55831516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-677693.91482631315</v>
      </c>
      <c r="L2133" s="444">
        <f t="shared" ca="1" si="142"/>
        <v>-163324233.47314146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-163324233.47314146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-680517.63947142276</v>
      </c>
      <c r="L2134" s="444">
        <f t="shared" ca="1" si="142"/>
        <v>-164004751.11261287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-164004751.11261287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-683353.12963588699</v>
      </c>
      <c r="L2135" s="444">
        <f t="shared" ca="1" si="142"/>
        <v>-164688104.24224877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-164688104.24224877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-686200.4343427032</v>
      </c>
      <c r="L2136" s="444">
        <f t="shared" ca="1" si="142"/>
        <v>-165374304.67659149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-165374304.67659149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-689059.60281913122</v>
      </c>
      <c r="L2137" s="444">
        <f t="shared" ca="1" si="142"/>
        <v>-166063364.27941063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-166063364.27941063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-691930.68449754431</v>
      </c>
      <c r="L2138" s="444">
        <f t="shared" ca="1" si="142"/>
        <v>-166755294.96390817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-166755294.96390817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-694813.72901628399</v>
      </c>
      <c r="L2139" s="444">
        <f t="shared" ca="1" si="142"/>
        <v>-167450108.69292444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-167450108.69292444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-697708.78622051852</v>
      </c>
      <c r="L2140" s="444">
        <f t="shared" ca="1" si="142"/>
        <v>-168147817.47914496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-168147817.47914496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-700615.90616310399</v>
      </c>
      <c r="L2141" s="444">
        <f t="shared" ca="1" si="142"/>
        <v>-168848433.38530806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-168848433.38530806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-703535.13910545025</v>
      </c>
      <c r="L2142" s="444">
        <f t="shared" ca="1" si="142"/>
        <v>-169551968.5244135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-169551968.5244135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-706466.53551838954</v>
      </c>
      <c r="L2143" s="444">
        <f t="shared" ca="1" si="142"/>
        <v>-170258435.05993187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-170258435.05993187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-709410.14608304948</v>
      </c>
      <c r="L2144" s="444">
        <f t="shared" ca="1" si="142"/>
        <v>-170967845.20601493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-170967845.20601493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-712366.02169172885</v>
      </c>
      <c r="L2145" s="444">
        <f t="shared" ca="1" si="142"/>
        <v>-171680211.22770667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-171680211.22770667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-715334.21344877779</v>
      </c>
      <c r="L2146" s="444">
        <f t="shared" ca="1" si="142"/>
        <v>-172395545.44115543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-172395545.44115543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-718314.77267148101</v>
      </c>
      <c r="L2147" s="444">
        <f t="shared" ca="1" si="142"/>
        <v>-173113860.21382692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-173113860.21382692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-721307.75089094555</v>
      </c>
      <c r="L2148" s="444">
        <f t="shared" ca="1" si="142"/>
        <v>-173835167.96471786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-173835167.96471786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-724313.19985299115</v>
      </c>
      <c r="L2149" s="444">
        <f t="shared" ca="1" si="142"/>
        <v>-174559481.16457087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-174559481.16457087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-727331.17151904525</v>
      </c>
      <c r="L2150" s="444">
        <f t="shared" ca="1" si="142"/>
        <v>-175286812.33608991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-175286812.33608991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-730361.71806704125</v>
      </c>
      <c r="L2151" s="444">
        <f t="shared" ca="1" si="142"/>
        <v>-176017174.05415696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-176017174.05415696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-733404.89189232071</v>
      </c>
      <c r="L2152" s="444">
        <f t="shared" ca="1" si="142"/>
        <v>-176750578.94604927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-176750578.94604927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-736460.74560853862</v>
      </c>
      <c r="L2153" s="444">
        <f t="shared" ca="1" si="142"/>
        <v>-177487039.69165781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-177487039.69165781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-739529.33204857423</v>
      </c>
      <c r="L2154" s="444">
        <f t="shared" ca="1" si="142"/>
        <v>-178226569.02370638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-178226569.02370638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-742610.70426544326</v>
      </c>
      <c r="L2155" s="444">
        <f t="shared" ca="1" si="142"/>
        <v>-178969179.72797182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-178969179.72797182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-745704.91553321597</v>
      </c>
      <c r="L2156" s="444">
        <f t="shared" ca="1" si="142"/>
        <v>-179714884.64350504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-179714884.64350504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-748812.01934793766</v>
      </c>
      <c r="L2157" s="444">
        <f t="shared" ca="1" si="142"/>
        <v>-180463696.66285297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-180463696.66285297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-751932.06942855404</v>
      </c>
      <c r="L2158" s="444">
        <f t="shared" ca="1" si="142"/>
        <v>-181215628.73228154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-181215628.73228154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-755065.11971783976</v>
      </c>
      <c r="L2159" s="444">
        <f t="shared" ca="1" si="142"/>
        <v>-181970693.85199937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-181970693.85199937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-758211.22438333067</v>
      </c>
      <c r="L2160" s="444">
        <f t="shared" ca="1" si="142"/>
        <v>-182728905.0763827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-182728905.0763827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-761370.43781826121</v>
      </c>
      <c r="L2161" s="444">
        <f t="shared" ca="1" si="142"/>
        <v>-183490275.51420096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-183490275.51420096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-764542.81464250397</v>
      </c>
      <c r="L2162" s="444">
        <f t="shared" ca="1" si="142"/>
        <v>-184254818.32884347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-184254818.32884347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-767728.40970351442</v>
      </c>
      <c r="L2163" s="444">
        <f t="shared" ca="1" si="142"/>
        <v>-185022546.738547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-185022546.738547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-770927.2780772791</v>
      </c>
      <c r="L2164" s="444">
        <f t="shared" ca="1" si="142"/>
        <v>-185793474.01662427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-185793474.01662427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-774139.47506926779</v>
      </c>
      <c r="L2165" s="444">
        <f t="shared" ca="1" si="142"/>
        <v>-186567613.49169353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-186567613.49169353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-777365.05621538963</v>
      </c>
      <c r="L2166" s="444">
        <f t="shared" ca="1" si="142"/>
        <v>-187344978.5479089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-187344978.5479089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-780604.07728295377</v>
      </c>
      <c r="L2167" s="444">
        <f t="shared" ca="1" si="142"/>
        <v>-188125582.62519187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-188125582.62519187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-783856.59427163273</v>
      </c>
      <c r="L2168" s="444">
        <f t="shared" ca="1" si="142"/>
        <v>-188909439.2194635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-188909439.2194635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-787122.66341443127</v>
      </c>
      <c r="L2169" s="444">
        <f t="shared" ca="1" si="142"/>
        <v>-189696561.88287792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-189696561.88287792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-790402.34117865795</v>
      </c>
      <c r="L2170" s="444">
        <f t="shared" ca="1" si="142"/>
        <v>-190486964.22405657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-190486964.22405657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-793695.68426690239</v>
      </c>
      <c r="L2171" s="444">
        <f t="shared" ca="1" si="142"/>
        <v>-191280659.90832347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-191280659.90832347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-797002.74961801444</v>
      </c>
      <c r="L2172" s="444">
        <f t="shared" ca="1" si="142"/>
        <v>-192077662.65794149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-192077662.65794149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-800323.59440808953</v>
      </c>
      <c r="L2173" s="444">
        <f t="shared" ca="1" si="142"/>
        <v>-192877986.25234959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-192877986.25234959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-803658.27605145657</v>
      </c>
      <c r="L2174" s="444">
        <f t="shared" ca="1" si="142"/>
        <v>-193681644.52840105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-193681644.52840105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-807006.85220167099</v>
      </c>
      <c r="L2175" s="444">
        <f t="shared" ca="1" si="142"/>
        <v>-194488651.38060272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-194488651.38060272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-810369.38075251132</v>
      </c>
      <c r="L2176" s="444">
        <f t="shared" ca="1" si="142"/>
        <v>-195299020.76135522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-195299020.76135522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-813745.91983898007</v>
      </c>
      <c r="L2177" s="444">
        <f t="shared" ca="1" si="142"/>
        <v>-196112766.68119422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-196112766.68119422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-817136.52783830918</v>
      </c>
      <c r="L2178" s="444">
        <f t="shared" ca="1" si="142"/>
        <v>-196929903.20903254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-196929903.20903254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-820541.26337096887</v>
      </c>
      <c r="L2179" s="444">
        <f t="shared" ca="1" si="142"/>
        <v>-197750444.4724035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-197750444.4724035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-823960.18530168128</v>
      </c>
      <c r="L2180" s="444">
        <f t="shared" ca="1" si="142"/>
        <v>-198574404.65770519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-198574404.65770519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-827393.35274043831</v>
      </c>
      <c r="L2181" s="444">
        <f t="shared" ca="1" si="142"/>
        <v>-199401798.01044562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-199401798.01044562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-830840.82504352345</v>
      </c>
      <c r="L2182" s="444">
        <f t="shared" ca="1" si="142"/>
        <v>-200232638.83548915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-200232638.83548915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-834302.66181453818</v>
      </c>
      <c r="L2183" s="444">
        <f t="shared" ca="1" si="142"/>
        <v>-201066941.49730369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-201066941.49730369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-837778.92290543206</v>
      </c>
      <c r="L2184" s="444">
        <f t="shared" ca="1" si="142"/>
        <v>-201904720.42020914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-201904720.42020914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-841269.66841753805</v>
      </c>
      <c r="L2185" s="444">
        <f t="shared" ca="1" si="142"/>
        <v>-202745990.08862668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-202745990.08862668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-844774.95870261115</v>
      </c>
      <c r="L2186" s="444">
        <f t="shared" ca="1" si="142"/>
        <v>-203590765.04732931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-203590765.04732931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-848294.85436387209</v>
      </c>
      <c r="L2187" s="444">
        <f t="shared" ca="1" si="142"/>
        <v>-204439059.90169317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-204439059.90169317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-851829.41625705489</v>
      </c>
      <c r="L2188" s="444">
        <f t="shared" ca="1" si="142"/>
        <v>-205290889.31795022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-205290889.31795022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-855378.70549145923</v>
      </c>
      <c r="L2189" s="444">
        <f t="shared" ca="1" si="142"/>
        <v>-206146268.02344167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-206146268.02344167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-858942.78343100694</v>
      </c>
      <c r="L2190" s="444">
        <f t="shared" ca="1" si="142"/>
        <v>-207005210.80687267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-207005210.80687267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-862521.71169530274</v>
      </c>
      <c r="L2191" s="444">
        <f t="shared" ca="1" si="142"/>
        <v>-207867732.51856798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-207867732.51856798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-866115.55216069985</v>
      </c>
      <c r="L2192" s="444">
        <f t="shared" ca="1" si="142"/>
        <v>-208733848.07072869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-208733848.07072869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-869724.36696136952</v>
      </c>
      <c r="L2193" s="444">
        <f t="shared" ca="1" si="142"/>
        <v>-209603572.43769005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-209603572.43769005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-873348.21849037521</v>
      </c>
      <c r="L2194" s="444">
        <f t="shared" ca="1" si="142"/>
        <v>-210476920.65618041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-210476920.65618041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-876987.16940075159</v>
      </c>
      <c r="L2195" s="444">
        <f t="shared" ca="1" si="142"/>
        <v>-211353907.82558116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-211353907.82558116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-880641.28260658821</v>
      </c>
      <c r="L2196" s="444">
        <f t="shared" ca="1" si="142"/>
        <v>-212234549.10818776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-212234549.10818776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-884310.62128411559</v>
      </c>
      <c r="L2197" s="444">
        <f t="shared" ca="1" si="142"/>
        <v>-213118859.72947189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-213118859.72947189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-887995.24887279968</v>
      </c>
      <c r="L2198" s="444">
        <f t="shared" ca="1" si="142"/>
        <v>-214006854.97834468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-214006854.97834468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-891695.22907643626</v>
      </c>
      <c r="L2199" s="444">
        <f t="shared" ca="1" si="142"/>
        <v>-214898550.20742112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-214898550.20742112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-895410.62586425466</v>
      </c>
      <c r="L2200" s="444">
        <f t="shared" ca="1" si="142"/>
        <v>-215793960.83328539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-215793960.83328539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-899141.5034720226</v>
      </c>
      <c r="L2201" s="444">
        <f t="shared" ca="1" si="142"/>
        <v>-216693102.33675742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-216693102.33675742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-902887.92640315602</v>
      </c>
      <c r="L2202" s="444">
        <f t="shared" ca="1" si="142"/>
        <v>-217595990.26316059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-217595990.26316059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-906649.95942983578</v>
      </c>
      <c r="L2203" s="444">
        <f t="shared" ca="1" si="142"/>
        <v>-218502640.22259042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-218502640.22259042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-910427.66759412677</v>
      </c>
      <c r="L2204" s="444">
        <f t="shared" ca="1" si="142"/>
        <v>-219413067.89018455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-219413067.89018455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-914221.11620910233</v>
      </c>
      <c r="L2205" s="444">
        <f t="shared" ca="1" si="142"/>
        <v>-220327289.00639364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-220327289.00639364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-918030.37085997348</v>
      </c>
      <c r="L2206" s="444">
        <f t="shared" ca="1" si="142"/>
        <v>-221245319.37725362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-221245319.37725362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-921855.49740522355</v>
      </c>
      <c r="L2207" s="444">
        <f t="shared" ca="1" si="142"/>
        <v>-222167174.87465885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-222167174.87465885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-925696.56197774538</v>
      </c>
      <c r="L2208" s="444">
        <f t="shared" ca="1" si="142"/>
        <v>-223092871.4366366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-223092871.4366366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-929553.63098598586</v>
      </c>
      <c r="L2209" s="444">
        <f t="shared" ca="1" si="142"/>
        <v>-224022425.06762257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-224022425.06762257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-933426.77111509396</v>
      </c>
      <c r="L2210" s="444">
        <f t="shared" ca="1" si="142"/>
        <v>-224955851.83873767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-224955851.83873767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-937316.04932807351</v>
      </c>
      <c r="L2211" s="444">
        <f t="shared" ca="1" si="142"/>
        <v>-225893167.88806573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-225893167.88806573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-941221.5328669406</v>
      </c>
      <c r="L2212" s="444">
        <f t="shared" ca="1" si="142"/>
        <v>-226834389.42093268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-226834389.42093268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-945143.28925388621</v>
      </c>
      <c r="L2213" s="444">
        <f t="shared" ca="1" si="142"/>
        <v>-227779532.71018657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-227779532.71018657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-949081.38629244396</v>
      </c>
      <c r="L2214" s="444">
        <f t="shared" ca="1" si="142"/>
        <v>-228728614.09647903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-228728614.09647903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-953035.89206866256</v>
      </c>
      <c r="L2215" s="444">
        <f t="shared" ca="1" si="142"/>
        <v>-229681649.98854768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-229681649.98854768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-957006.87495228217</v>
      </c>
      <c r="L2216" s="444">
        <f t="shared" ca="1" si="142"/>
        <v>-230638656.86349997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-230638656.86349997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-960994.40359791648</v>
      </c>
      <c r="L2217" s="444">
        <f t="shared" ca="1" si="142"/>
        <v>-231599651.26709789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-231599651.26709789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-964998.54694624117</v>
      </c>
      <c r="L2218" s="444">
        <f t="shared" ca="1" si="142"/>
        <v>-232564649.81404412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-232564649.81404412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-969019.37422518386</v>
      </c>
      <c r="L2219" s="444">
        <f t="shared" ca="1" si="142"/>
        <v>-233533669.18826929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-233533669.18826929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-973056.95495112205</v>
      </c>
      <c r="L2220" s="444">
        <f t="shared" ca="1" si="142"/>
        <v>-234506726.14322039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-234506726.14322039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-977111.35893008497</v>
      </c>
      <c r="L2221" s="444">
        <f t="shared" ca="1" si="142"/>
        <v>-235483837.50215048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-235483837.50215048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-981182.65625896025</v>
      </c>
      <c r="L2222" s="444">
        <f t="shared" ca="1" si="142"/>
        <v>-236465020.15840945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-236465020.15840945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-985270.91732670588</v>
      </c>
      <c r="L2223" s="444">
        <f t="shared" ca="1" si="142"/>
        <v>-237450291.07573617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-237450291.07573617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-989376.21281556739</v>
      </c>
      <c r="L2224" s="444">
        <f t="shared" ca="1" si="142"/>
        <v>-238439667.28855172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-238439667.28855172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-993498.61370229884</v>
      </c>
      <c r="L2225" s="444">
        <f t="shared" ca="1" si="142"/>
        <v>-239433165.90225402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-239433165.90225402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-997638.19125939172</v>
      </c>
      <c r="L2226" s="444">
        <f t="shared" ca="1" si="142"/>
        <v>-240430804.0935134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-240430804.0935134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-1001795.0170563058</v>
      </c>
      <c r="L2227" s="444">
        <f t="shared" ca="1" si="142"/>
        <v>-241432599.11056972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-241432599.11056972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-1005969.1629607071</v>
      </c>
      <c r="L2228" s="444">
        <f t="shared" ca="1" si="142"/>
        <v>-242438568.27353042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-242438568.27353042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-1010160.70113971</v>
      </c>
      <c r="L2229" s="444">
        <f t="shared" ca="1" si="142"/>
        <v>-243448728.97467014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-243448728.97467014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-1014369.7040611255</v>
      </c>
      <c r="L2230" s="444">
        <f t="shared" ca="1" si="142"/>
        <v>-244463098.67873126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-244463098.67873126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-1018596.2444947136</v>
      </c>
      <c r="L2231" s="444">
        <f t="shared" ca="1" si="142"/>
        <v>-245481694.92322597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-245481694.92322597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-1022840.3955134415</v>
      </c>
      <c r="L2232" s="444">
        <f t="shared" ca="1" si="142"/>
        <v>-246504535.31873941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-246504535.31873941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-1027102.2304947474</v>
      </c>
      <c r="L2233" s="444">
        <f t="shared" ca="1" si="142"/>
        <v>-247531637.54923415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-247531637.54923415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-1031381.8231218089</v>
      </c>
      <c r="L2234" s="444">
        <f t="shared" ca="1" si="142"/>
        <v>-248563019.37235597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-248563019.37235597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-1035679.2473848165</v>
      </c>
      <c r="L2235" s="444">
        <f t="shared" ca="1" si="142"/>
        <v>-249598698.61974078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-249598698.61974078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-1039994.5775822533</v>
      </c>
      <c r="L2236" s="444">
        <f t="shared" ca="1" si="142"/>
        <v>-250638693.19732302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-250638693.19732302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-1044327.8883221792</v>
      </c>
      <c r="L2237" s="444">
        <f t="shared" ca="1" si="142"/>
        <v>-251683021.0856452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-251683021.0856452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-1048679.2545235218</v>
      </c>
      <c r="L2238" s="444">
        <f t="shared" ca="1" si="142"/>
        <v>-252731700.34016871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-252731700.34016871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-1053048.7514173696</v>
      </c>
      <c r="L2239" s="444">
        <f t="shared" ca="1" si="142"/>
        <v>-253784749.09158608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-253784749.09158608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-1057436.4545482753</v>
      </c>
      <c r="L2240" s="444">
        <f t="shared" ca="1" si="142"/>
        <v>-254842185.54613435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-254842185.54613435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-1061842.4397755598</v>
      </c>
      <c r="L2241" s="444">
        <f t="shared" ca="1" si="142"/>
        <v>-255904027.98590991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-255904027.98590991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-1066266.7832746245</v>
      </c>
      <c r="L2242" s="444">
        <f t="shared" ca="1" si="142"/>
        <v>-256970294.76918453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-256970294.76918453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-1070709.5615382688</v>
      </c>
      <c r="L2243" s="444">
        <f t="shared" ca="1" si="142"/>
        <v>-258041004.33072281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-258041004.33072281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-1075170.8513780118</v>
      </c>
      <c r="L2244" s="444">
        <f t="shared" ca="1" si="142"/>
        <v>-259116175.18210083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-259116175.18210083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-1079650.7299254201</v>
      </c>
      <c r="L2245" s="444">
        <f t="shared" ca="1" si="142"/>
        <v>-260195825.91202626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-260195825.91202626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-1084149.2746334425</v>
      </c>
      <c r="L2246" s="444">
        <f t="shared" ca="1" si="142"/>
        <v>-261279975.18665969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-261279975.18665969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-1088666.5632777486</v>
      </c>
      <c r="L2247" s="444">
        <f t="shared" ca="1" si="142"/>
        <v>-262368641.74993744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-262368641.74993744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-1093202.6739580727</v>
      </c>
      <c r="L2248" s="444">
        <f t="shared" ca="1" si="142"/>
        <v>-263461844.42389551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-263461844.42389551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-1097757.6850995645</v>
      </c>
      <c r="L2249" s="444">
        <f t="shared" ca="1" si="142"/>
        <v>-264559602.10899508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-264559602.10899508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-1102331.6754541462</v>
      </c>
      <c r="L2250" s="444">
        <f t="shared" ca="1" si="142"/>
        <v>-265661933.78444922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-265661933.78444922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-1106924.7241018717</v>
      </c>
      <c r="L2251" s="444">
        <f t="shared" ca="1" si="142"/>
        <v>-266768858.50855109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-266768858.50855109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-1111536.9104522963</v>
      </c>
      <c r="L2252" s="444">
        <f t="shared" ca="1" si="142"/>
        <v>-267880395.4190034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-267880395.4190034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-1116168.3142458475</v>
      </c>
      <c r="L2253" s="444">
        <f t="shared" ca="1" si="142"/>
        <v>-268996563.73324925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-268996563.73324925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-1120819.0155552053</v>
      </c>
      <c r="L2254" s="444">
        <f t="shared" ca="1" si="142"/>
        <v>-270117382.74880445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-270117382.74880445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-1125489.0947866852</v>
      </c>
      <c r="L2255" s="444">
        <f t="shared" ca="1" si="142"/>
        <v>-271242871.84359115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-271242871.84359115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-1130178.6326816299</v>
      </c>
      <c r="L2256" s="444">
        <f t="shared" ca="1" si="142"/>
        <v>-272373050.47627276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-272373050.47627276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-1134887.7103178031</v>
      </c>
      <c r="L2257" s="444">
        <f t="shared" ca="1" si="142"/>
        <v>-273507938.18659055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-273507938.18659055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-1139616.4091107938</v>
      </c>
      <c r="L2258" s="444">
        <f t="shared" ca="1" si="142"/>
        <v>-274647554.59570134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-274647554.59570134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-1144364.8108154223</v>
      </c>
      <c r="L2259" s="444">
        <f t="shared" ca="1" si="142"/>
        <v>-275791919.40651673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-275791919.40651673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-1149132.997527153</v>
      </c>
      <c r="L2260" s="444">
        <f t="shared" ca="1" si="142"/>
        <v>-276941052.40404391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-276941052.40404391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-1153921.0516835162</v>
      </c>
      <c r="L2261" s="444">
        <f t="shared" ca="1" si="142"/>
        <v>-278094973.45572746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-278094973.45572746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-1158729.056065531</v>
      </c>
      <c r="L2262" s="444">
        <f t="shared" ca="1" si="142"/>
        <v>-279253702.51179302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-279253702.51179302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-1163557.0937991375</v>
      </c>
      <c r="L2263" s="444">
        <f t="shared" ca="1" si="142"/>
        <v>-280417259.60559213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-280417259.60559213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-1168405.2483566338</v>
      </c>
      <c r="L2264" s="444">
        <f t="shared" ca="1" si="142"/>
        <v>-281585664.85394877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-281585664.85394877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-1173273.6035581199</v>
      </c>
      <c r="L2265" s="444">
        <f t="shared" ca="1" si="142"/>
        <v>-282758938.4575069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-282758938.4575069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-1178162.2435729455</v>
      </c>
      <c r="L2266" s="444">
        <f t="shared" ca="1" si="142"/>
        <v>-283937100.70107985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-283937100.70107985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-1183071.2529211659</v>
      </c>
      <c r="L2267" s="444">
        <f t="shared" ca="1" si="142"/>
        <v>-285120171.95400101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-285120171.95400101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-1188000.7164750041</v>
      </c>
      <c r="L2268" s="444">
        <f t="shared" ca="1" si="142"/>
        <v>-286308172.67047602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-286308172.67047602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-1192950.7194603167</v>
      </c>
      <c r="L2269" s="444">
        <f t="shared" ca="1" si="142"/>
        <v>-287501123.38993633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-287501123.38993633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-1197921.347458068</v>
      </c>
      <c r="L2270" s="444">
        <f t="shared" ca="1" si="142"/>
        <v>-288699044.73739439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-288699044.73739439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-1202912.6864058101</v>
      </c>
      <c r="L2271" s="444">
        <f t="shared" ca="1" si="142"/>
        <v>-289901957.42380023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-289901957.42380023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-1207924.8225991677</v>
      </c>
      <c r="L2272" s="444">
        <f t="shared" ca="1" si="142"/>
        <v>-291109882.2463994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-291109882.2463994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-1212957.8426933307</v>
      </c>
      <c r="L2273" s="444">
        <f t="shared" ca="1" si="142"/>
        <v>-292322840.08909273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-292322840.08909273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-1218011.8337045531</v>
      </c>
      <c r="L2274" s="444">
        <f t="shared" ca="1" si="142"/>
        <v>-293540851.92279726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-293540851.92279726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-1223086.8830116552</v>
      </c>
      <c r="L2275" s="444">
        <f t="shared" ca="1" si="142"/>
        <v>-294763938.8058089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-294763938.8058089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-1228183.078357537</v>
      </c>
      <c r="L2276" s="444">
        <f t="shared" ca="1" si="142"/>
        <v>-295992121.88416642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-295992121.88416642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-1233300.5078506933</v>
      </c>
      <c r="L2277" s="444">
        <f t="shared" ca="1" si="142"/>
        <v>-297225422.39201713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-297225422.39201713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-1238439.2599667381</v>
      </c>
      <c r="L2278" s="444">
        <f t="shared" ca="1" si="142"/>
        <v>-298463861.65198386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-298463861.65198386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-1243599.4235499327</v>
      </c>
      <c r="L2279" s="444">
        <f t="shared" ca="1" si="142"/>
        <v>-299707461.07553381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-299707461.07553381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-1248781.0878147241</v>
      </c>
      <c r="L2280" s="444">
        <f t="shared" ca="1" si="142"/>
        <v>-300956242.16334856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-300956242.16334856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-1253984.3423472857</v>
      </c>
      <c r="L2281" s="444">
        <f t="shared" ca="1" si="142"/>
        <v>-302210226.50569582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-302210226.50569582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-1259209.277107066</v>
      </c>
      <c r="L2282" s="444">
        <f t="shared" ca="1" si="142"/>
        <v>-303469435.78280288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-303469435.78280288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-1264455.9824283454</v>
      </c>
      <c r="L2283" s="444">
        <f t="shared" ca="1" si="142"/>
        <v>-304733891.76523125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-304733891.76523125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-1269724.5490217968</v>
      </c>
      <c r="L2284" s="444">
        <f t="shared" ca="1" si="142"/>
        <v>-306003616.31425303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-306003616.31425303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-1275015.0679760543</v>
      </c>
      <c r="L2285" s="444">
        <f t="shared" ca="1" si="142"/>
        <v>-307278631.38222909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-307278631.38222909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-1280327.6307592879</v>
      </c>
      <c r="L2286" s="444">
        <f t="shared" ca="1" si="142"/>
        <v>-308558959.01298839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-308558959.01298839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-1285662.3292207848</v>
      </c>
      <c r="L2287" s="444">
        <f t="shared" ca="1" si="142"/>
        <v>-309844621.34220916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-309844621.34220916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-1291019.255592538</v>
      </c>
      <c r="L2288" s="444">
        <f t="shared" ca="1" si="142"/>
        <v>-311135640.59780169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-311135640.59780169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-1296398.5024908404</v>
      </c>
      <c r="L2289" s="444">
        <f t="shared" ca="1" si="142"/>
        <v>-312432039.1002925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-312432039.1002925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-1301800.1629178855</v>
      </c>
      <c r="L2290" s="444">
        <f t="shared" ca="1" si="142"/>
        <v>-313733839.26321042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-313733839.26321042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-1307224.3302633767</v>
      </c>
      <c r="L2291" s="444">
        <f t="shared" ca="1" si="142"/>
        <v>-315041063.59347379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-315041063.59347379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-1312671.0983061409</v>
      </c>
      <c r="L2292" s="444">
        <f t="shared" ca="1" si="142"/>
        <v>-316353734.69177991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-316353734.69177991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-1318140.5612157497</v>
      </c>
      <c r="L2293" s="444">
        <f t="shared" ca="1" si="142"/>
        <v>-317671875.25299567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-317671875.25299567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-1323632.8135541487</v>
      </c>
      <c r="L2294" s="444">
        <f t="shared" ca="1" si="142"/>
        <v>-318995508.06654984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-318995508.06654984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-1329147.950277291</v>
      </c>
      <c r="L2295" s="444">
        <f t="shared" ca="1" si="142"/>
        <v>-320324656.01682711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-320324656.01682711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-1334686.0667367796</v>
      </c>
      <c r="L2296" s="444">
        <f t="shared" ca="1" si="142"/>
        <v>-321659342.08356386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-321659342.08356386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-1340247.2586815162</v>
      </c>
      <c r="L2297" s="444">
        <f t="shared" ca="1" si="142"/>
        <v>-322999589.3422454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-322999589.3422454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-1345831.6222593558</v>
      </c>
      <c r="L2298" s="444">
        <f t="shared" ca="1" si="142"/>
        <v>-324345420.96450478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-324345420.96450478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-1351439.2540187698</v>
      </c>
      <c r="L2299" s="444">
        <f t="shared" ca="1" si="142"/>
        <v>-325696860.21852356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-325696860.21852356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-1357070.2509105147</v>
      </c>
      <c r="L2300" s="444">
        <f t="shared" ca="1" si="142"/>
        <v>-327053930.46943408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-327053930.46943408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-1362724.7102893086</v>
      </c>
      <c r="L2301" s="444">
        <f t="shared" ca="1" si="142"/>
        <v>-328416655.17972338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-328416655.17972338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-1368402.7299155141</v>
      </c>
      <c r="L2302" s="444">
        <f t="shared" ca="1" si="142"/>
        <v>-329785057.90963888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-329785057.90963888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-1374104.4079568286</v>
      </c>
      <c r="L2303" s="444">
        <f t="shared" ref="L2303:L2557" ca="1" si="147">I2303-J2303+K2303</f>
        <v>-331159162.31759572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-331159162.31759572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-1379829.8429899821</v>
      </c>
      <c r="L2304" s="444">
        <f t="shared" ca="1" si="147"/>
        <v>-332538992.1605857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-332538992.1605857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-1385579.1340024404</v>
      </c>
      <c r="L2305" s="444">
        <f t="shared" ca="1" si="147"/>
        <v>-333924571.29458815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-333924571.29458815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-1391352.3803941172</v>
      </c>
      <c r="L2306" s="444">
        <f t="shared" ca="1" si="147"/>
        <v>-335315923.67498225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-335315923.67498225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-1397149.6819790928</v>
      </c>
      <c r="L2307" s="444">
        <f t="shared" ca="1" si="147"/>
        <v>-336713073.35696137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-336713073.35696137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-1402971.1389873391</v>
      </c>
      <c r="L2308" s="444">
        <f t="shared" ca="1" si="147"/>
        <v>-338116044.49594873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-338116044.49594873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-1408816.8520664531</v>
      </c>
      <c r="L2309" s="444">
        <f t="shared" ca="1" si="147"/>
        <v>-339524861.34801519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-339524861.34801519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-1414686.9222833966</v>
      </c>
      <c r="L2310" s="444">
        <f t="shared" ca="1" si="147"/>
        <v>-340939548.2702986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-340939548.2702986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-1420581.4511262442</v>
      </c>
      <c r="L2311" s="444">
        <f t="shared" ca="1" si="147"/>
        <v>-342360129.72142482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-342360129.72142482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-1426500.5405059368</v>
      </c>
      <c r="L2312" s="444">
        <f t="shared" ca="1" si="147"/>
        <v>-343786630.26193076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-343786630.26193076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-1432444.2927580448</v>
      </c>
      <c r="L2313" s="444">
        <f t="shared" ca="1" si="147"/>
        <v>-345219074.55468881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-345219074.55468881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-1438412.8106445367</v>
      </c>
      <c r="L2314" s="444">
        <f t="shared" ca="1" si="147"/>
        <v>-346657487.36533332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-346657487.36533332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-1444406.1973555554</v>
      </c>
      <c r="L2315" s="444">
        <f t="shared" ca="1" si="147"/>
        <v>-348101893.56268889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-348101893.56268889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-1450424.5565112038</v>
      </c>
      <c r="L2316" s="444">
        <f t="shared" ca="1" si="147"/>
        <v>-349552318.11920011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-349552318.11920011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-1456467.9921633338</v>
      </c>
      <c r="L2317" s="444">
        <f t="shared" ca="1" si="147"/>
        <v>-351008786.11136347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-351008786.11136347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-1462536.6087973479</v>
      </c>
      <c r="L2318" s="444">
        <f t="shared" ca="1" si="147"/>
        <v>-352471322.72016084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-352471322.72016084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-1468630.5113340034</v>
      </c>
      <c r="L2319" s="444">
        <f t="shared" ca="1" si="147"/>
        <v>-353939953.23149484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-353939953.23149484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-1474749.8051312284</v>
      </c>
      <c r="L2320" s="444">
        <f t="shared" ca="1" si="147"/>
        <v>-355414703.0366261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-355414703.0366261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-1480894.5959859421</v>
      </c>
      <c r="L2321" s="444">
        <f t="shared" ca="1" si="147"/>
        <v>-356895597.63261205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-356895597.63261205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-1487064.9901358834</v>
      </c>
      <c r="L2322" s="444">
        <f t="shared" ca="1" si="147"/>
        <v>-358382662.62274796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-358382662.62274796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-1493261.0942614498</v>
      </c>
      <c r="L2323" s="444">
        <f t="shared" ca="1" si="147"/>
        <v>-359875923.71700943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-359875923.71700943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-1499483.0154875393</v>
      </c>
      <c r="L2324" s="444">
        <f t="shared" ca="1" si="147"/>
        <v>-361375406.73249698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-361375406.73249698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-1505730.8613854041</v>
      </c>
      <c r="L2325" s="444">
        <f t="shared" ca="1" si="147"/>
        <v>-362881137.59388238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-362881137.59388238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-1512004.7399745099</v>
      </c>
      <c r="L2326" s="444">
        <f t="shared" ca="1" si="147"/>
        <v>-364393142.33385688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-364393142.33385688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-1518304.7597244037</v>
      </c>
      <c r="L2327" s="444">
        <f t="shared" ca="1" si="147"/>
        <v>-365911447.09358126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-365911447.09358126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-1524631.0295565885</v>
      </c>
      <c r="L2328" s="444">
        <f t="shared" ca="1" si="147"/>
        <v>-367436078.12313783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-367436078.12313783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-1530983.6588464077</v>
      </c>
      <c r="L2329" s="444">
        <f t="shared" ca="1" si="147"/>
        <v>-368967061.78198421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-368967061.78198421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-1537362.7574249343</v>
      </c>
      <c r="L2330" s="444">
        <f t="shared" ca="1" si="147"/>
        <v>-370504424.53940916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-370504424.53940916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-1543768.4355808715</v>
      </c>
      <c r="L2331" s="444">
        <f t="shared" ca="1" si="147"/>
        <v>-372048192.97499001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-372048192.97499001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-1550200.8040624585</v>
      </c>
      <c r="L2332" s="444">
        <f t="shared" ca="1" si="147"/>
        <v>-373598393.7790525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-373598393.7790525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-1556659.9740793854</v>
      </c>
      <c r="L2333" s="444">
        <f t="shared" ca="1" si="147"/>
        <v>-375155053.75313187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-375155053.75313187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-1563146.0573047162</v>
      </c>
      <c r="L2334" s="444">
        <f t="shared" ca="1" si="147"/>
        <v>-376718199.81043661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-376718199.81043661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-1569659.1658768193</v>
      </c>
      <c r="L2335" s="444">
        <f t="shared" ca="1" si="147"/>
        <v>-378287858.97631341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-378287858.97631341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-1576199.412401306</v>
      </c>
      <c r="L2336" s="444">
        <f t="shared" ca="1" si="147"/>
        <v>-379864058.38871473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-379864058.38871473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-1582766.9099529781</v>
      </c>
      <c r="L2337" s="444">
        <f t="shared" ca="1" si="147"/>
        <v>-381446825.29866773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-381446825.29866773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-1589361.7720777821</v>
      </c>
      <c r="L2338" s="444">
        <f t="shared" ca="1" si="147"/>
        <v>-383036187.07074553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-383036187.07074553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-1595984.112794773</v>
      </c>
      <c r="L2339" s="444">
        <f t="shared" ca="1" si="147"/>
        <v>-384632171.18354028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-384632171.18354028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-1602634.0465980845</v>
      </c>
      <c r="L2340" s="444">
        <f t="shared" ca="1" si="147"/>
        <v>-386234805.23013836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-386234805.23013836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-1609311.6884589097</v>
      </c>
      <c r="L2341" s="444">
        <f t="shared" ca="1" si="147"/>
        <v>-387844116.91859728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-387844116.91859728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-1616017.1538274887</v>
      </c>
      <c r="L2342" s="444">
        <f t="shared" ca="1" si="147"/>
        <v>-389460134.07242477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-389460134.07242477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-1622750.5586351033</v>
      </c>
      <c r="L2343" s="444">
        <f t="shared" ca="1" si="147"/>
        <v>-391082884.63105989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-391082884.63105989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-1629512.0192960829</v>
      </c>
      <c r="L2344" s="444">
        <f t="shared" ca="1" si="147"/>
        <v>-392712396.65035599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-392712396.65035599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-1636301.6527098166</v>
      </c>
      <c r="L2345" s="444">
        <f t="shared" ca="1" si="147"/>
        <v>-394348698.30306584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-394348698.30306584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-1643119.5762627744</v>
      </c>
      <c r="L2346" s="444">
        <f t="shared" ca="1" si="147"/>
        <v>-395991817.87932861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-395991817.87932861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-1649965.9078305359</v>
      </c>
      <c r="L2347" s="444">
        <f t="shared" ca="1" si="147"/>
        <v>-397641783.78715914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-397641783.78715914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-1656840.7657798298</v>
      </c>
      <c r="L2348" s="444">
        <f t="shared" ca="1" si="147"/>
        <v>-399298624.552939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-399298624.552939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-1663744.2689705791</v>
      </c>
      <c r="L2349" s="444">
        <f t="shared" ca="1" si="147"/>
        <v>-400962368.82190961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-400962368.82190961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-1670676.5367579567</v>
      </c>
      <c r="L2350" s="444">
        <f t="shared" ca="1" si="147"/>
        <v>-402633045.35866755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-402633045.35866755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-1677637.6889944482</v>
      </c>
      <c r="L2351" s="444">
        <f t="shared" ca="1" si="147"/>
        <v>-404310683.04766202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-404310683.04766202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-1684627.8460319249</v>
      </c>
      <c r="L2352" s="444">
        <f t="shared" ca="1" si="147"/>
        <v>-405995310.89369392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-405995310.89369392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-1691647.1287237247</v>
      </c>
      <c r="L2353" s="444">
        <f t="shared" ca="1" si="147"/>
        <v>-407686958.02241766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-407686958.02241766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-1698695.6584267402</v>
      </c>
      <c r="L2354" s="444">
        <f t="shared" ca="1" si="147"/>
        <v>-409385653.68084443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-409385653.68084443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-1705773.5570035183</v>
      </c>
      <c r="L2355" s="444">
        <f t="shared" ca="1" si="147"/>
        <v>-411091427.23784792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-411091427.23784792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-1712880.9468243662</v>
      </c>
      <c r="L2356" s="444">
        <f t="shared" ca="1" si="147"/>
        <v>-412804308.1846723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-412804308.1846723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-1720017.950769468</v>
      </c>
      <c r="L2357" s="444">
        <f t="shared" ca="1" si="147"/>
        <v>-414524326.13544178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-414524326.13544178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-1727184.6922310074</v>
      </c>
      <c r="L2358" s="444">
        <f t="shared" ca="1" si="147"/>
        <v>-416251510.82767278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-416251510.82767278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-1734381.2951153032</v>
      </c>
      <c r="L2359" s="444">
        <f t="shared" ca="1" si="147"/>
        <v>-417985892.12278807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-417985892.12278807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-1741607.8838449502</v>
      </c>
      <c r="L2360" s="444">
        <f t="shared" ca="1" si="147"/>
        <v>-419727500.00663304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-419727500.00663304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-1748864.5833609707</v>
      </c>
      <c r="L2361" s="444">
        <f t="shared" ca="1" si="147"/>
        <v>-421476364.58999401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-421476364.58999401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-1756151.5191249747</v>
      </c>
      <c r="L2362" s="444">
        <f t="shared" ca="1" si="147"/>
        <v>-423232516.109119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-423232516.109119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-1763468.817121329</v>
      </c>
      <c r="L2363" s="444">
        <f t="shared" ca="1" si="147"/>
        <v>-424995984.92624032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-424995984.92624032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-1770816.6038593345</v>
      </c>
      <c r="L2364" s="444">
        <f t="shared" ca="1" si="147"/>
        <v>-426766801.53009963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-426766801.53009963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-1778195.006375415</v>
      </c>
      <c r="L2365" s="444">
        <f t="shared" ca="1" si="147"/>
        <v>-428544996.53647506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-428544996.53647506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-1785604.1522353131</v>
      </c>
      <c r="L2366" s="444">
        <f t="shared" ca="1" si="147"/>
        <v>-430330600.68871039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-430330600.68871039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-1793044.1695362933</v>
      </c>
      <c r="L2367" s="444">
        <f t="shared" ca="1" si="147"/>
        <v>-432123644.85824668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-432123644.85824668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-1800515.186909361</v>
      </c>
      <c r="L2368" s="444">
        <f t="shared" ca="1" si="147"/>
        <v>-433924160.04515606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-433924160.04515606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-1808017.3335214837</v>
      </c>
      <c r="L2369" s="444">
        <f t="shared" ca="1" si="147"/>
        <v>-435732177.37867755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-435732177.37867755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-1815550.739077823</v>
      </c>
      <c r="L2370" s="444">
        <f t="shared" ca="1" si="147"/>
        <v>-437547728.11775535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-437547728.11775535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-1823115.5338239809</v>
      </c>
      <c r="L2371" s="444">
        <f t="shared" ca="1" si="147"/>
        <v>-439370843.65157932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-439370843.65157932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-1830711.8485482475</v>
      </c>
      <c r="L2372" s="444">
        <f t="shared" ca="1" si="147"/>
        <v>-441201555.50012755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-441201555.50012755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-1838339.8145838648</v>
      </c>
      <c r="L2373" s="444">
        <f t="shared" ca="1" si="147"/>
        <v>-443039895.31471139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-443039895.31471139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-1845999.5638112973</v>
      </c>
      <c r="L2374" s="444">
        <f t="shared" ca="1" si="147"/>
        <v>-444885894.87852269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-444885894.87852269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-1853691.2286605116</v>
      </c>
      <c r="L2375" s="444">
        <f t="shared" ca="1" si="147"/>
        <v>-446739586.10718322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-446739586.10718322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-1861414.9421132633</v>
      </c>
      <c r="L2376" s="444">
        <f t="shared" ca="1" si="147"/>
        <v>-448601001.0492965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-448601001.0492965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-1869170.8377054017</v>
      </c>
      <c r="L2377" s="444">
        <f t="shared" ca="1" si="147"/>
        <v>-450470171.88700187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-450470171.88700187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-1876959.0495291743</v>
      </c>
      <c r="L2378" s="444">
        <f t="shared" ca="1" si="147"/>
        <v>-452347130.93653107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-452347130.93653107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-1884779.712235546</v>
      </c>
      <c r="L2379" s="444">
        <f t="shared" ca="1" si="147"/>
        <v>-454231910.64876664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-454231910.64876664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-1892632.9610365273</v>
      </c>
      <c r="L2380" s="444">
        <f t="shared" ca="1" si="147"/>
        <v>-456124543.60980314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-456124543.60980314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-1900518.9317075133</v>
      </c>
      <c r="L2381" s="444">
        <f t="shared" ca="1" si="147"/>
        <v>-458025062.54151064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-458025062.54151064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-1908437.7605896275</v>
      </c>
      <c r="L2382" s="444">
        <f t="shared" ca="1" si="147"/>
        <v>-459933500.30210024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-459933500.30210024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-1916389.5845920842</v>
      </c>
      <c r="L2383" s="444">
        <f t="shared" ca="1" si="147"/>
        <v>-461849889.88669235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-461849889.88669235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-1924374.5411945512</v>
      </c>
      <c r="L2384" s="444">
        <f t="shared" ca="1" si="147"/>
        <v>-463774264.4278869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-463774264.4278869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-1932392.7684495288</v>
      </c>
      <c r="L2385" s="444">
        <f t="shared" ca="1" si="147"/>
        <v>-465706657.19633645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-465706657.19633645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-1940444.4049847354</v>
      </c>
      <c r="L2386" s="444">
        <f t="shared" ca="1" si="147"/>
        <v>-467647101.60132116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-467647101.60132116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-1948529.5900055049</v>
      </c>
      <c r="L2387" s="444">
        <f t="shared" ca="1" si="147"/>
        <v>-469595631.19132668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-469595631.19132668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-1956648.4632971946</v>
      </c>
      <c r="L2388" s="444">
        <f t="shared" ca="1" si="147"/>
        <v>-471552279.65462387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-471552279.65462387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-1964801.1652275994</v>
      </c>
      <c r="L2389" s="444">
        <f t="shared" ca="1" si="147"/>
        <v>-473517080.81985146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-473517080.81985146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-1972987.8367493812</v>
      </c>
      <c r="L2390" s="444">
        <f t="shared" ca="1" si="147"/>
        <v>-475490068.65660083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-475490068.65660083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-1981208.6194025034</v>
      </c>
      <c r="L2391" s="444">
        <f t="shared" ca="1" si="147"/>
        <v>-477471277.27600336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-477471277.27600336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-1989463.6553166804</v>
      </c>
      <c r="L2392" s="444">
        <f t="shared" ca="1" si="147"/>
        <v>-479460740.93132001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-479460740.93132001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-1997753.0872138334</v>
      </c>
      <c r="L2393" s="444">
        <f t="shared" ca="1" si="147"/>
        <v>-481458494.01853383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-481458494.01853383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-2006077.0584105572</v>
      </c>
      <c r="L2394" s="444">
        <f t="shared" ca="1" si="147"/>
        <v>-483464571.07694441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-483464571.07694441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-2014435.7128206016</v>
      </c>
      <c r="L2395" s="444">
        <f t="shared" ca="1" si="147"/>
        <v>-485479006.789765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-485479006.789765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-2022829.1949573543</v>
      </c>
      <c r="L2396" s="444">
        <f t="shared" ca="1" si="147"/>
        <v>-487501835.98472238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-487501835.98472238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-2031257.6499363433</v>
      </c>
      <c r="L2397" s="444">
        <f t="shared" ca="1" si="147"/>
        <v>-489533093.63465869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-489533093.63465869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-2039721.2234777445</v>
      </c>
      <c r="L2398" s="444">
        <f t="shared" ca="1" si="147"/>
        <v>-491572814.85813642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-491572814.85813642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-2048220.0619089014</v>
      </c>
      <c r="L2399" s="444">
        <f t="shared" ca="1" si="147"/>
        <v>-493621034.92004532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-493621034.92004532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-2056754.3121668552</v>
      </c>
      <c r="L2400" s="444">
        <f t="shared" ca="1" si="147"/>
        <v>-495677789.23221219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-495677789.23221219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-2065324.1218008839</v>
      </c>
      <c r="L2401" s="444">
        <f t="shared" ca="1" si="147"/>
        <v>-497743113.35401309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-497743113.35401309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-2073929.6389750545</v>
      </c>
      <c r="L2402" s="444">
        <f t="shared" ca="1" si="147"/>
        <v>-499817042.99298817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-499817042.99298817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-2082571.0124707839</v>
      </c>
      <c r="L2403" s="444">
        <f t="shared" ca="1" si="147"/>
        <v>-501899614.00545895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-501899614.00545895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-2091248.3916894125</v>
      </c>
      <c r="L2404" s="444">
        <f t="shared" ca="1" si="147"/>
        <v>-503990862.39714837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-503990862.39714837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-2099961.9266547849</v>
      </c>
      <c r="L2405" s="444">
        <f t="shared" ca="1" si="147"/>
        <v>-506090824.32380313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-506090824.32380313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-2108711.7680158461</v>
      </c>
      <c r="L2406" s="444">
        <f t="shared" ca="1" si="147"/>
        <v>-508199536.09181899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-508199536.09181899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-2117498.0670492454</v>
      </c>
      <c r="L2407" s="444">
        <f t="shared" ca="1" si="147"/>
        <v>-510317034.15886825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-510317034.15886825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-2126320.9756619511</v>
      </c>
      <c r="L2408" s="444">
        <f t="shared" ca="1" si="147"/>
        <v>-512443355.13453019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-512443355.13453019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-2135180.6463938756</v>
      </c>
      <c r="L2409" s="444">
        <f t="shared" ca="1" si="147"/>
        <v>-514578535.78092408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-514578535.78092408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-2144077.2324205171</v>
      </c>
      <c r="L2410" s="444">
        <f t="shared" ca="1" si="147"/>
        <v>-516722613.01334459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-516722613.01334459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-2153010.887555602</v>
      </c>
      <c r="L2411" s="444">
        <f t="shared" ca="1" si="147"/>
        <v>-518875623.90090019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-518875623.90090019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-2161981.7662537508</v>
      </c>
      <c r="L2412" s="444">
        <f t="shared" ca="1" si="147"/>
        <v>-521037605.66715395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-521037605.66715395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-2170990.0236131414</v>
      </c>
      <c r="L2413" s="444">
        <f t="shared" ca="1" si="147"/>
        <v>-523208595.69076711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-523208595.69076711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-2180035.8153781961</v>
      </c>
      <c r="L2414" s="444">
        <f t="shared" ca="1" si="147"/>
        <v>-525388631.5061453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-525388631.5061453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-2189119.2979422719</v>
      </c>
      <c r="L2415" s="444">
        <f t="shared" ca="1" si="147"/>
        <v>-527577750.80408758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-527577750.80408758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-2198240.6283503645</v>
      </c>
      <c r="L2416" s="444">
        <f t="shared" ca="1" si="147"/>
        <v>-529775991.43243796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-529775991.43243796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-2207399.9643018246</v>
      </c>
      <c r="L2417" s="444">
        <f t="shared" ca="1" si="147"/>
        <v>-531983391.39673978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-531983391.39673978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-2216597.4641530821</v>
      </c>
      <c r="L2418" s="444">
        <f t="shared" ca="1" si="147"/>
        <v>-534199988.86089289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-534199988.86089289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-2225833.2869203868</v>
      </c>
      <c r="L2419" s="444">
        <f t="shared" ca="1" si="147"/>
        <v>-536425822.14781326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-536425822.14781326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-2235107.5922825551</v>
      </c>
      <c r="L2420" s="444">
        <f t="shared" ca="1" si="147"/>
        <v>-538660929.74009585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-538660929.74009585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-2244420.5405837325</v>
      </c>
      <c r="L2421" s="444">
        <f t="shared" ca="1" si="147"/>
        <v>-540905350.28067958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-540905350.28067958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-2253772.2928361651</v>
      </c>
      <c r="L2422" s="444">
        <f t="shared" ca="1" si="147"/>
        <v>-543159122.57351577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-543159122.57351577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-2263163.0107229822</v>
      </c>
      <c r="L2423" s="444">
        <f t="shared" ca="1" si="147"/>
        <v>-545422285.58423877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-545422285.58423877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-2272592.8566009947</v>
      </c>
      <c r="L2424" s="444">
        <f t="shared" ca="1" si="147"/>
        <v>-547694878.44083977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-547694878.44083977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-2282061.9935034988</v>
      </c>
      <c r="L2425" s="444">
        <f t="shared" ca="1" si="147"/>
        <v>-549976940.43434322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-549976940.43434322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-2291570.5851430967</v>
      </c>
      <c r="L2426" s="444">
        <f t="shared" ca="1" si="147"/>
        <v>-552268511.01948631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-552268511.01948631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-2301118.7959145261</v>
      </c>
      <c r="L2427" s="444">
        <f t="shared" ca="1" si="147"/>
        <v>-554569629.81540084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-554569629.81540084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-2310706.7908975035</v>
      </c>
      <c r="L2428" s="444">
        <f t="shared" ca="1" si="147"/>
        <v>-556880336.60629833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-556880336.60629833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-2320334.7358595761</v>
      </c>
      <c r="L2429" s="444">
        <f t="shared" ca="1" si="147"/>
        <v>-559200671.34215796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-559200671.34215796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-2330002.7972589913</v>
      </c>
      <c r="L2430" s="444">
        <f t="shared" ca="1" si="147"/>
        <v>-561530674.13941693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-561530674.13941693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-2339711.1422475707</v>
      </c>
      <c r="L2431" s="444">
        <f t="shared" ca="1" si="147"/>
        <v>-563870385.28166449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-563870385.28166449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-2349459.938673602</v>
      </c>
      <c r="L2432" s="444">
        <f t="shared" ca="1" si="147"/>
        <v>-566219845.22033811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-566219845.22033811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-2359249.355084742</v>
      </c>
      <c r="L2433" s="444">
        <f t="shared" ca="1" si="147"/>
        <v>-568579094.57542288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-568579094.57542288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-2369079.5607309286</v>
      </c>
      <c r="L2434" s="444">
        <f t="shared" ca="1" si="147"/>
        <v>-570948174.13615382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-570948174.13615382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-2378950.7255673073</v>
      </c>
      <c r="L2435" s="444">
        <f t="shared" ca="1" si="147"/>
        <v>-573327124.86172116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-573327124.86172116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-2388863.0202571712</v>
      </c>
      <c r="L2436" s="444">
        <f t="shared" ca="1" si="147"/>
        <v>-575715987.88197827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-575715987.88197827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-2398816.6161749093</v>
      </c>
      <c r="L2437" s="444">
        <f t="shared" ca="1" si="147"/>
        <v>-578114804.49815321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-578114804.49815321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-2408811.6854089717</v>
      </c>
      <c r="L2438" s="444">
        <f t="shared" ca="1" si="147"/>
        <v>-580523616.18356216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-580523616.18356216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-2418848.4007648425</v>
      </c>
      <c r="L2439" s="444">
        <f t="shared" ca="1" si="147"/>
        <v>-582942464.58432698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-582942464.58432698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-2428926.9357680292</v>
      </c>
      <c r="L2440" s="444">
        <f t="shared" ca="1" si="147"/>
        <v>-585371391.52009499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-585371391.52009499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-2439047.4646670623</v>
      </c>
      <c r="L2441" s="444">
        <f t="shared" ca="1" si="147"/>
        <v>-587810438.98476207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-587810438.98476207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-2449210.1624365086</v>
      </c>
      <c r="L2442" s="444">
        <f t="shared" ca="1" si="147"/>
        <v>-590259649.14719856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-590259649.14719856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-2459415.2047799937</v>
      </c>
      <c r="L2443" s="444">
        <f t="shared" ca="1" si="147"/>
        <v>-592719064.35197854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-592719064.35197854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-2469662.768133244</v>
      </c>
      <c r="L2444" s="444">
        <f t="shared" ca="1" si="147"/>
        <v>-595188727.12011182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-595188727.12011182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-2479953.0296671325</v>
      </c>
      <c r="L2445" s="444">
        <f t="shared" ca="1" si="147"/>
        <v>-597668680.14977896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-597668680.14977896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-2490286.1672907458</v>
      </c>
      <c r="L2446" s="444">
        <f t="shared" ca="1" si="147"/>
        <v>-600158966.31706965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-600158966.31706965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-2500662.3596544568</v>
      </c>
      <c r="L2447" s="444">
        <f t="shared" ca="1" si="147"/>
        <v>-602659628.67672408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-602659628.67672408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-2511081.7861530171</v>
      </c>
      <c r="L2448" s="444">
        <f t="shared" ca="1" si="147"/>
        <v>-605170710.46287704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-605170710.46287704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-2521544.6269286545</v>
      </c>
      <c r="L2449" s="444">
        <f t="shared" ca="1" si="147"/>
        <v>-607692255.08980572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-607692255.08980572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-2532051.0628741905</v>
      </c>
      <c r="L2450" s="444">
        <f t="shared" ca="1" si="147"/>
        <v>-610224306.15267992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-610224306.15267992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-2542601.2756361663</v>
      </c>
      <c r="L2451" s="444">
        <f t="shared" ca="1" si="147"/>
        <v>-612766907.42831612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-612766907.42831612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-2553195.4476179839</v>
      </c>
      <c r="L2452" s="444">
        <f t="shared" ca="1" si="147"/>
        <v>-615320102.87593412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-615320102.87593412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-2563833.7619830589</v>
      </c>
      <c r="L2453" s="444">
        <f t="shared" ca="1" si="147"/>
        <v>-617883936.63791716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-617883936.63791716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-2574516.402657988</v>
      </c>
      <c r="L2454" s="444">
        <f t="shared" ca="1" si="147"/>
        <v>-620458453.04057515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-620458453.04057515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-2585243.5543357297</v>
      </c>
      <c r="L2455" s="444">
        <f t="shared" ca="1" si="147"/>
        <v>-623043696.59491086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-623043696.59491086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-2596015.402478795</v>
      </c>
      <c r="L2456" s="444">
        <f t="shared" ca="1" si="147"/>
        <v>-625639711.99738967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-625639711.99738967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-2606832.1333224569</v>
      </c>
      <c r="L2457" s="444">
        <f t="shared" ca="1" si="147"/>
        <v>-628246544.13071215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-628246544.13071215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-2617693.9338779673</v>
      </c>
      <c r="L2458" s="444">
        <f t="shared" ca="1" si="147"/>
        <v>-630864238.0645901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-630864238.0645901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-2628600.9919357919</v>
      </c>
      <c r="L2459" s="444">
        <f t="shared" ca="1" si="147"/>
        <v>-633492839.05652595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-633492839.05652595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-2639553.4960688581</v>
      </c>
      <c r="L2460" s="444">
        <f t="shared" ca="1" si="147"/>
        <v>-636132392.55259478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-636132392.55259478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-2650551.6356358114</v>
      </c>
      <c r="L2461" s="444">
        <f t="shared" ca="1" si="147"/>
        <v>-638782944.18823063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-638782944.18823063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-2661595.6007842943</v>
      </c>
      <c r="L2462" s="444">
        <f t="shared" ca="1" si="147"/>
        <v>-641444539.78901494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-641444539.78901494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-2672685.5824542288</v>
      </c>
      <c r="L2463" s="444">
        <f t="shared" ca="1" si="147"/>
        <v>-644117225.37146914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-644117225.37146914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-2683821.7723811213</v>
      </c>
      <c r="L2464" s="444">
        <f t="shared" ca="1" si="147"/>
        <v>-646801047.14385021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-646801047.14385021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-2695004.3630993757</v>
      </c>
      <c r="L2465" s="444">
        <f t="shared" ca="1" si="147"/>
        <v>-649496051.50694954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-649496051.50694954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-2706233.5479456233</v>
      </c>
      <c r="L2466" s="444">
        <f t="shared" ca="1" si="147"/>
        <v>-652202285.05489516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-652202285.05489516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-2717509.5210620631</v>
      </c>
      <c r="L2467" s="444">
        <f t="shared" ca="1" si="147"/>
        <v>-654919794.57595718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-654919794.57595718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-2728832.4773998214</v>
      </c>
      <c r="L2468" s="444">
        <f t="shared" ca="1" si="147"/>
        <v>-657648627.05335701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-657648627.05335701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-2740202.6127223209</v>
      </c>
      <c r="L2469" s="444">
        <f t="shared" ca="1" si="147"/>
        <v>-660388829.66607928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-660388829.66607928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-2751620.1236086637</v>
      </c>
      <c r="L2470" s="444">
        <f t="shared" ca="1" si="147"/>
        <v>-663140449.78968799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-663140449.78968799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-2763085.2074570335</v>
      </c>
      <c r="L2471" s="444">
        <f t="shared" ca="1" si="147"/>
        <v>-665903534.99714506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-665903534.99714506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-2774598.0624881042</v>
      </c>
      <c r="L2472" s="444">
        <f t="shared" ca="1" si="147"/>
        <v>-668678133.05963314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-668678133.05963314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-2786158.8877484715</v>
      </c>
      <c r="L2473" s="444">
        <f t="shared" ca="1" si="147"/>
        <v>-671464291.94738162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-671464291.94738162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-2797767.8831140902</v>
      </c>
      <c r="L2474" s="444">
        <f t="shared" ca="1" si="147"/>
        <v>-674262059.83049572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-674262059.83049572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-2809425.249293732</v>
      </c>
      <c r="L2475" s="444">
        <f t="shared" ca="1" si="147"/>
        <v>-677071485.0797894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-677071485.0797894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-2821131.1878324556</v>
      </c>
      <c r="L2476" s="444">
        <f t="shared" ca="1" si="147"/>
        <v>-679892616.26762187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-679892616.26762187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-2832885.9011150911</v>
      </c>
      <c r="L2477" s="444">
        <f t="shared" ca="1" si="147"/>
        <v>-682725502.16873693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-682725502.16873693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-2844689.5923697371</v>
      </c>
      <c r="L2478" s="444">
        <f t="shared" ca="1" si="147"/>
        <v>-685570191.76110673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-685570191.76110673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-2856542.4656712781</v>
      </c>
      <c r="L2479" s="444">
        <f t="shared" ca="1" si="147"/>
        <v>-688426734.22677803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-688426734.22677803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-2868444.7259449083</v>
      </c>
      <c r="L2480" s="444">
        <f t="shared" ca="1" si="147"/>
        <v>-691295178.95272291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-691295178.95272291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-2880396.5789696788</v>
      </c>
      <c r="L2481" s="444">
        <f t="shared" ca="1" si="147"/>
        <v>-694175575.53169262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-694175575.53169262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-2892398.2313820524</v>
      </c>
      <c r="L2482" s="444">
        <f t="shared" ca="1" si="147"/>
        <v>-697067973.76307464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-697067973.76307464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-2904449.8906794777</v>
      </c>
      <c r="L2483" s="444">
        <f t="shared" ca="1" si="147"/>
        <v>-699972423.65375412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-699972423.65375412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-2916551.7652239753</v>
      </c>
      <c r="L2484" s="444">
        <f t="shared" ca="1" si="147"/>
        <v>-702888975.4189781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-702888975.4189781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-2928704.0642457418</v>
      </c>
      <c r="L2485" s="444">
        <f t="shared" ca="1" si="147"/>
        <v>-705817679.4832238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-705817679.4832238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-2940906.9978467659</v>
      </c>
      <c r="L2486" s="444">
        <f t="shared" ca="1" si="147"/>
        <v>-708758586.48107052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-708758586.48107052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-2953160.7770044603</v>
      </c>
      <c r="L2487" s="444">
        <f t="shared" ca="1" si="147"/>
        <v>-711711747.258075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-711711747.258075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-2965465.6135753123</v>
      </c>
      <c r="L2488" s="444">
        <f t="shared" ca="1" si="147"/>
        <v>-714677212.87165034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-714677212.87165034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-2977821.7202985431</v>
      </c>
      <c r="L2489" s="444">
        <f t="shared" ca="1" si="147"/>
        <v>-717655034.59194887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-717655034.59194887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-2990229.3107997868</v>
      </c>
      <c r="L2490" s="444">
        <f t="shared" ca="1" si="147"/>
        <v>-720645263.9027487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-720645263.9027487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-3002688.5995947863</v>
      </c>
      <c r="L2491" s="444">
        <f t="shared" ca="1" si="147"/>
        <v>-723647952.50234354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-723647952.50234354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-3015199.8020930979</v>
      </c>
      <c r="L2492" s="444">
        <f t="shared" ca="1" si="147"/>
        <v>-726663152.30443668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-726663152.30443668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-3027763.1346018193</v>
      </c>
      <c r="L2493" s="444">
        <f t="shared" ca="1" si="147"/>
        <v>-729690915.43903852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-729690915.43903852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-3040378.8143293271</v>
      </c>
      <c r="L2494" s="444">
        <f t="shared" ca="1" si="147"/>
        <v>-732731294.2533679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-732731294.2533679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-3053047.0593890329</v>
      </c>
      <c r="L2495" s="444">
        <f t="shared" ca="1" si="147"/>
        <v>-735784341.3127569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-735784341.3127569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-3065768.0888031535</v>
      </c>
      <c r="L2496" s="444">
        <f t="shared" ca="1" si="147"/>
        <v>-738850109.40156007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-738850109.40156007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-3078542.1225065002</v>
      </c>
      <c r="L2497" s="444">
        <f t="shared" ca="1" si="147"/>
        <v>-741928651.52406657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-741928651.52406657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-3091369.3813502775</v>
      </c>
      <c r="L2498" s="444">
        <f t="shared" ca="1" si="147"/>
        <v>-745020020.90541685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-745020020.90541685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-3104250.0871059033</v>
      </c>
      <c r="L2499" s="444">
        <f t="shared" ca="1" si="147"/>
        <v>-748124270.99252272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-748124270.99252272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-3117184.4624688448</v>
      </c>
      <c r="L2500" s="444">
        <f t="shared" ca="1" si="147"/>
        <v>-751241455.45499158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-751241455.45499158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-3130172.7310624649</v>
      </c>
      <c r="L2501" s="444">
        <f t="shared" ca="1" si="147"/>
        <v>-754371628.18605399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-754371628.18605399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-3143215.1174418917</v>
      </c>
      <c r="L2502" s="444">
        <f t="shared" ca="1" si="147"/>
        <v>-757514843.30349588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-757514843.30349588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-3156311.8470978993</v>
      </c>
      <c r="L2503" s="444">
        <f t="shared" ca="1" si="147"/>
        <v>-760671155.15059376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-760671155.15059376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-3169463.1464608074</v>
      </c>
      <c r="L2504" s="444">
        <f t="shared" ca="1" si="147"/>
        <v>-763840618.29705453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-763840618.29705453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-3182669.2429043939</v>
      </c>
      <c r="L2505" s="444">
        <f t="shared" ca="1" si="147"/>
        <v>-767023287.53995895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-767023287.53995895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-3195930.3647498288</v>
      </c>
      <c r="L2506" s="444">
        <f t="shared" ca="1" si="147"/>
        <v>-770219217.90470874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-770219217.90470874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-3209246.7412696197</v>
      </c>
      <c r="L2507" s="444">
        <f t="shared" ca="1" si="147"/>
        <v>-773428464.64597833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-773428464.64597833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-3222618.6026915764</v>
      </c>
      <c r="L2508" s="444">
        <f t="shared" ca="1" si="147"/>
        <v>-776651083.24866986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-776651083.24866986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-3236046.180202791</v>
      </c>
      <c r="L2509" s="444">
        <f t="shared" ca="1" si="147"/>
        <v>-779887129.4288727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-779887129.4288727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-3249529.7059536362</v>
      </c>
      <c r="L2510" s="444">
        <f t="shared" ca="1" si="147"/>
        <v>-783136659.1348263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-783136659.1348263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-3263069.4130617762</v>
      </c>
      <c r="L2511" s="444">
        <f t="shared" ca="1" si="147"/>
        <v>-786399728.54788804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-786399728.54788804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-3276665.5356162</v>
      </c>
      <c r="L2512" s="444">
        <f t="shared" ca="1" si="147"/>
        <v>-789676394.0835042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-789676394.0835042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-3290318.3086812673</v>
      </c>
      <c r="L2513" s="444">
        <f t="shared" ca="1" si="147"/>
        <v>-792966712.39218545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-792966712.39218545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-3304027.9683007728</v>
      </c>
      <c r="L2514" s="444">
        <f t="shared" ca="1" si="147"/>
        <v>-796270740.36048627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-796270740.36048627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-3317794.7515020259</v>
      </c>
      <c r="L2515" s="444">
        <f t="shared" ca="1" si="147"/>
        <v>-799588535.11198831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-799588535.11198831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-3331618.8962999512</v>
      </c>
      <c r="L2516" s="444">
        <f t="shared" ca="1" si="147"/>
        <v>-802920154.00828826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-802920154.00828826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-3345500.641701201</v>
      </c>
      <c r="L2517" s="444">
        <f t="shared" ca="1" si="147"/>
        <v>-806265654.64998949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-806265654.64998949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-3359440.2277082894</v>
      </c>
      <c r="L2518" s="444">
        <f t="shared" ca="1" si="147"/>
        <v>-809625094.87769783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-809625094.87769783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-3373437.8953237408</v>
      </c>
      <c r="L2519" s="444">
        <f t="shared" ca="1" si="147"/>
        <v>-812998532.77302158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-812998532.77302158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-3387493.8865542565</v>
      </c>
      <c r="L2520" s="444">
        <f t="shared" ca="1" si="147"/>
        <v>-816386026.65957582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-816386026.65957582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-3401608.4444148992</v>
      </c>
      <c r="L2521" s="444">
        <f t="shared" ca="1" si="147"/>
        <v>-819787635.10399067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-819787635.10399067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-3415781.8129332946</v>
      </c>
      <c r="L2522" s="444">
        <f t="shared" ca="1" si="147"/>
        <v>-823203416.916924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-823203416.916924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-3430014.23715385</v>
      </c>
      <c r="L2523" s="444">
        <f t="shared" ca="1" si="147"/>
        <v>-826633431.15407789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-826633431.15407789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-3444305.9631419913</v>
      </c>
      <c r="L2524" s="444">
        <f t="shared" ca="1" si="147"/>
        <v>-830077737.11721992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-830077737.11721992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-3458657.2379884161</v>
      </c>
      <c r="L2525" s="444">
        <f t="shared" ca="1" si="147"/>
        <v>-833536394.3552084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-833536394.3552084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-3473068.3098133681</v>
      </c>
      <c r="L2526" s="444">
        <f t="shared" ca="1" si="147"/>
        <v>-837009462.66502178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-837009462.66502178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-3487539.4277709238</v>
      </c>
      <c r="L2527" s="444">
        <f t="shared" ca="1" si="147"/>
        <v>-840497002.09279275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-840497002.09279275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-3502070.842053303</v>
      </c>
      <c r="L2528" s="444">
        <f t="shared" ca="1" si="147"/>
        <v>-843999072.93484604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-843999072.93484604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-3516662.8038951913</v>
      </c>
      <c r="L2529" s="444">
        <f t="shared" ca="1" si="147"/>
        <v>-847515735.73874128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-847515735.73874128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-3531315.5655780886</v>
      </c>
      <c r="L2530" s="444">
        <f t="shared" ca="1" si="147"/>
        <v>-851047051.30431938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-851047051.30431938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-3546029.3804346635</v>
      </c>
      <c r="L2531" s="444">
        <f t="shared" ca="1" si="147"/>
        <v>-854593080.68475401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-854593080.68475401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-3560804.5028531416</v>
      </c>
      <c r="L2532" s="444">
        <f t="shared" ca="1" si="147"/>
        <v>-858153885.18760717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-858153885.18760717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-3575641.1882816963</v>
      </c>
      <c r="L2533" s="444">
        <f t="shared" ca="1" si="147"/>
        <v>-861729526.37588882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-861729526.37588882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-3590539.6932328702</v>
      </c>
      <c r="L2534" s="444">
        <f t="shared" ca="1" si="147"/>
        <v>-865320066.06912172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-865320066.06912172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-3605500.2752880072</v>
      </c>
      <c r="L2535" s="444">
        <f t="shared" ca="1" si="147"/>
        <v>-868925566.3444097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-868925566.3444097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-3620523.1931017069</v>
      </c>
      <c r="L2536" s="444">
        <f t="shared" ca="1" si="147"/>
        <v>-872546089.53751147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-872546089.53751147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-3635608.7064062976</v>
      </c>
      <c r="L2537" s="444">
        <f t="shared" ca="1" si="147"/>
        <v>-876181698.24391782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-876181698.24391782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-3650757.0760163241</v>
      </c>
      <c r="L2538" s="444">
        <f t="shared" ca="1" si="147"/>
        <v>-879832455.31993413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-879832455.31993413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-3665968.5638330593</v>
      </c>
      <c r="L2539" s="444">
        <f t="shared" ca="1" si="147"/>
        <v>-883498423.88376725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-883498423.88376725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-3681243.43284903</v>
      </c>
      <c r="L2540" s="444">
        <f t="shared" ca="1" si="147"/>
        <v>-887179667.3166163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-887179667.3166163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-3696581.9471525676</v>
      </c>
      <c r="L2541" s="444">
        <f t="shared" ca="1" si="147"/>
        <v>-890876249.26376891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-890876249.26376891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-3711984.3719323711</v>
      </c>
      <c r="L2542" s="444">
        <f t="shared" ca="1" si="147"/>
        <v>-894588233.6357013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-894588233.6357013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-3727450.9734820891</v>
      </c>
      <c r="L2543" s="444">
        <f t="shared" ca="1" si="147"/>
        <v>-898315684.60918343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-898315684.60918343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-3742982.0192049309</v>
      </c>
      <c r="L2544" s="444">
        <f t="shared" ca="1" si="147"/>
        <v>-902058666.6283884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-902058666.6283884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-3758577.7776182848</v>
      </c>
      <c r="L2545" s="444">
        <f t="shared" ca="1" si="147"/>
        <v>-905817244.40600669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-905817244.40600669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-3774238.518358361</v>
      </c>
      <c r="L2546" s="444">
        <f t="shared" ca="1" si="147"/>
        <v>-909591482.92436504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-909591482.92436504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-3789964.5121848541</v>
      </c>
      <c r="L2547" s="444">
        <f t="shared" ca="1" si="147"/>
        <v>-913381447.4365499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-913381447.4365499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-3805756.0309856241</v>
      </c>
      <c r="L2548" s="444">
        <f t="shared" ca="1" si="147"/>
        <v>-917187203.4675355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-917187203.4675355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-3821613.3477813979</v>
      </c>
      <c r="L2549" s="444">
        <f t="shared" ca="1" si="147"/>
        <v>-921008816.81531692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-921008816.81531692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-3837536.7367304871</v>
      </c>
      <c r="L2550" s="444">
        <f t="shared" ca="1" si="147"/>
        <v>-924846353.55204737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-924846353.55204737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-3853526.4731335309</v>
      </c>
      <c r="L2551" s="444">
        <f t="shared" ca="1" si="147"/>
        <v>-928699880.02518094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-928699880.02518094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-3869582.833438254</v>
      </c>
      <c r="L2552" s="444">
        <f t="shared" ca="1" si="147"/>
        <v>-932569462.85861921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-932569462.85861921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-3885706.0952442465</v>
      </c>
      <c r="L2553" s="444">
        <f t="shared" ca="1" si="147"/>
        <v>-936455168.9538635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-936455168.9538635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-3901896.5373077644</v>
      </c>
      <c r="L2554" s="444">
        <f t="shared" ca="1" si="147"/>
        <v>-940357065.49117124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-940357065.49117124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-3918154.4395465469</v>
      </c>
      <c r="L2555" s="444">
        <f t="shared" ca="1" si="147"/>
        <v>-944275219.93071783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-944275219.93071783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-3934480.0830446575</v>
      </c>
      <c r="L2556" s="444">
        <f t="shared" ca="1" si="147"/>
        <v>-948209700.01376247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-948209700.01376247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-3950873.7500573434</v>
      </c>
      <c r="L2557" s="444">
        <f t="shared" ca="1" si="147"/>
        <v>-952160573.76381981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-952160573.76381981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-3967335.7240159158</v>
      </c>
      <c r="L2558" s="444">
        <f t="shared" ref="L2558:L2812" ca="1" si="152">I2558-J2558+K2558</f>
        <v>-956127909.48783576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-956127909.48783576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-3983866.2895326489</v>
      </c>
      <c r="L2559" s="444">
        <f t="shared" ca="1" si="152"/>
        <v>-960111775.77736843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-960111775.77736843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-4000465.7324057021</v>
      </c>
      <c r="L2560" s="444">
        <f t="shared" ca="1" si="152"/>
        <v>-964112241.50977409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-964112241.50977409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-4017134.3396240589</v>
      </c>
      <c r="L2561" s="444">
        <f t="shared" ca="1" si="152"/>
        <v>-968129375.84939814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-968129375.84939814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-4033872.399372492</v>
      </c>
      <c r="L2562" s="444">
        <f t="shared" ca="1" si="152"/>
        <v>-972163248.24877059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-972163248.24877059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-4050680.2010365441</v>
      </c>
      <c r="L2563" s="444">
        <f t="shared" ca="1" si="152"/>
        <v>-976213928.44980717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-976213928.44980717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-4067558.03520753</v>
      </c>
      <c r="L2564" s="444">
        <f t="shared" ca="1" si="152"/>
        <v>-980281486.48501468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-980281486.48501468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-4084506.193687561</v>
      </c>
      <c r="L2565" s="444">
        <f t="shared" ca="1" si="152"/>
        <v>-984365992.67870224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-984365992.67870224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-4101524.9694945929</v>
      </c>
      <c r="L2566" s="444">
        <f t="shared" ca="1" si="152"/>
        <v>-988467517.64819682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-988467517.64819682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-4118614.6568674869</v>
      </c>
      <c r="L2567" s="444">
        <f t="shared" ca="1" si="152"/>
        <v>-992586132.30506432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-992586132.30506432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-4135775.5512711019</v>
      </c>
      <c r="L2568" s="444">
        <f t="shared" ca="1" si="152"/>
        <v>-996721907.8563354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-996721907.8563354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-4153007.9494013973</v>
      </c>
      <c r="L2569" s="444">
        <f t="shared" ca="1" si="152"/>
        <v>-1000874915.8057368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-1000874915.8057368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-4170312.1491905698</v>
      </c>
      <c r="L2570" s="444">
        <f t="shared" ca="1" si="152"/>
        <v>-1005045227.9549273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-1005045227.9549273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-4187688.4498121971</v>
      </c>
      <c r="L2571" s="444">
        <f t="shared" ca="1" si="152"/>
        <v>-1009232916.4047395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-1009232916.4047395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-4205137.1516864141</v>
      </c>
      <c r="L2572" s="444">
        <f t="shared" ca="1" si="152"/>
        <v>-1013438053.5564259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-1013438053.5564259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-4222658.5564851081</v>
      </c>
      <c r="L2573" s="444">
        <f t="shared" ca="1" si="152"/>
        <v>-1017660712.112911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-1017660712.112911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-4240252.967137129</v>
      </c>
      <c r="L2574" s="444">
        <f t="shared" ca="1" si="152"/>
        <v>-1021900965.0800481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-1021900965.0800481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-4257920.6878335336</v>
      </c>
      <c r="L2575" s="444">
        <f t="shared" ca="1" si="152"/>
        <v>-1026158885.7678816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-1026158885.7678816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-4275662.0240328405</v>
      </c>
      <c r="L2576" s="444">
        <f t="shared" ca="1" si="152"/>
        <v>-1030434547.7919145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-1030434547.7919145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-4293477.2824663101</v>
      </c>
      <c r="L2577" s="444">
        <f t="shared" ca="1" si="152"/>
        <v>-1034728025.0743808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-1034728025.0743808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-4311366.771143253</v>
      </c>
      <c r="L2578" s="444">
        <f t="shared" ca="1" si="152"/>
        <v>-1039039391.845524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-1039039391.845524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-4329330.7993563497</v>
      </c>
      <c r="L2579" s="444">
        <f t="shared" ca="1" si="152"/>
        <v>-1043368722.6448803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-1043368722.6448803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-4347369.6776870014</v>
      </c>
      <c r="L2580" s="444">
        <f t="shared" ca="1" si="152"/>
        <v>-1047716092.3225673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-1047716092.3225673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-4365483.7180106975</v>
      </c>
      <c r="L2581" s="444">
        <f t="shared" ca="1" si="152"/>
        <v>-1052081576.040578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-1052081576.040578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-4383673.2335024085</v>
      </c>
      <c r="L2582" s="444">
        <f t="shared" ca="1" si="152"/>
        <v>-1056465249.2740804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-1056465249.2740804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-4401938.5386420013</v>
      </c>
      <c r="L2583" s="444">
        <f t="shared" ca="1" si="152"/>
        <v>-1060867187.8127224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-1060867187.8127224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-4420279.9492196776</v>
      </c>
      <c r="L2584" s="444">
        <f t="shared" ca="1" si="152"/>
        <v>-1065287467.7619421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-1065287467.7619421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-4438697.7823414253</v>
      </c>
      <c r="L2585" s="444">
        <f t="shared" ca="1" si="152"/>
        <v>-1069726165.5442836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-1069726165.5442836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-4457192.3564345147</v>
      </c>
      <c r="L2586" s="444">
        <f t="shared" ca="1" si="152"/>
        <v>-1074183357.9007182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-1074183357.9007182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-4475763.9912529923</v>
      </c>
      <c r="L2587" s="444">
        <f t="shared" ca="1" si="152"/>
        <v>-1078659121.8919711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-1078659121.8919711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-4494413.0078832125</v>
      </c>
      <c r="L2588" s="444">
        <f t="shared" ca="1" si="152"/>
        <v>-1083153534.8998544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-1083153534.8998544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-4513139.7287493935</v>
      </c>
      <c r="L2589" s="444">
        <f t="shared" ca="1" si="152"/>
        <v>-1087666674.6286037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-1087666674.6286037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-4531944.4776191823</v>
      </c>
      <c r="L2590" s="444">
        <f t="shared" ca="1" si="152"/>
        <v>-1092198619.1062229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-1092198619.1062229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-4550827.5796092618</v>
      </c>
      <c r="L2591" s="444">
        <f t="shared" ca="1" si="152"/>
        <v>-1096749446.685832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-1096749446.685832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-4569789.3611909663</v>
      </c>
      <c r="L2592" s="444">
        <f t="shared" ca="1" si="152"/>
        <v>-1101319236.0470231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-1101319236.0470231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-4588830.1501959292</v>
      </c>
      <c r="L2593" s="444">
        <f t="shared" ca="1" si="152"/>
        <v>-1105908066.1972189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-1105908066.1972189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-4607950.2758217454</v>
      </c>
      <c r="L2594" s="444">
        <f t="shared" ca="1" si="152"/>
        <v>-1110516016.4730406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-1110516016.4730406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-4627150.0686376691</v>
      </c>
      <c r="L2595" s="444">
        <f t="shared" ca="1" si="152"/>
        <v>-1115143166.5416782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-1115143166.5416782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-4646429.8605903257</v>
      </c>
      <c r="L2596" s="444">
        <f t="shared" ca="1" si="152"/>
        <v>-1119789596.4022684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-1119789596.4022684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-4665789.9850094514</v>
      </c>
      <c r="L2597" s="444">
        <f t="shared" ca="1" si="152"/>
        <v>-1124455386.3872778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-1124455386.3872778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-4685230.7766136574</v>
      </c>
      <c r="L2598" s="444">
        <f t="shared" ca="1" si="152"/>
        <v>-1129140617.1638916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-1129140617.1638916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-4704752.5715162149</v>
      </c>
      <c r="L2599" s="444">
        <f t="shared" ca="1" si="152"/>
        <v>-1133845369.7354078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-1133845369.7354078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-4724355.707230866</v>
      </c>
      <c r="L2600" s="444">
        <f t="shared" ca="1" si="152"/>
        <v>-1138569725.4426386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-1138569725.4426386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-4744040.5226776609</v>
      </c>
      <c r="L2601" s="444">
        <f t="shared" ca="1" si="152"/>
        <v>-1143313765.9653163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-1143313765.9653163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-4763807.3581888182</v>
      </c>
      <c r="L2602" s="444">
        <f t="shared" ca="1" si="152"/>
        <v>-1148077573.3235052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-1148077573.3235052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-4783656.5555146048</v>
      </c>
      <c r="L2603" s="444">
        <f t="shared" ca="1" si="152"/>
        <v>-1152861229.8790197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-1152861229.8790197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-4803588.4578292491</v>
      </c>
      <c r="L2604" s="444">
        <f t="shared" ca="1" si="152"/>
        <v>-1157664818.336849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-1157664818.336849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-4823603.4097368708</v>
      </c>
      <c r="L2605" s="444">
        <f t="shared" ca="1" si="152"/>
        <v>-1162488421.7465858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-1162488421.7465858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-4843701.7572774412</v>
      </c>
      <c r="L2606" s="444">
        <f t="shared" ca="1" si="152"/>
        <v>-1167332123.5038633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-1167332123.5038633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-4863883.8479327634</v>
      </c>
      <c r="L2607" s="444">
        <f t="shared" ca="1" si="152"/>
        <v>-1172196007.3517962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-1172196007.3517962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-4884150.0306324838</v>
      </c>
      <c r="L2608" s="444">
        <f t="shared" ca="1" si="152"/>
        <v>-1177080157.3824286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-1177080157.3824286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-4904500.6557601197</v>
      </c>
      <c r="L2609" s="444">
        <f t="shared" ca="1" si="152"/>
        <v>-1181984658.0381887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-1181984658.0381887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-4924936.0751591194</v>
      </c>
      <c r="L2610" s="444">
        <f t="shared" ca="1" si="152"/>
        <v>-1186909594.1133478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-1186909594.1133478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-4945456.6421389487</v>
      </c>
      <c r="L2611" s="444">
        <f t="shared" ca="1" si="152"/>
        <v>-1191855050.7554867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-1191855050.7554867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-4966062.7114811949</v>
      </c>
      <c r="L2612" s="444">
        <f t="shared" ca="1" si="152"/>
        <v>-1196821113.4669678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-1196821113.4669678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-4986754.6394456988</v>
      </c>
      <c r="L2613" s="444">
        <f t="shared" ca="1" si="152"/>
        <v>-1201807868.1064136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-1201807868.1064136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-5007532.7837767228</v>
      </c>
      <c r="L2614" s="444">
        <f t="shared" ca="1" si="152"/>
        <v>-1206815400.8901904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-1206815400.8901904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-5028397.5037091263</v>
      </c>
      <c r="L2615" s="444">
        <f t="shared" ca="1" si="152"/>
        <v>-1211843798.3938994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-1211843798.3938994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-5049349.1599745806</v>
      </c>
      <c r="L2616" s="444">
        <f t="shared" ca="1" si="152"/>
        <v>-1216893147.553874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-1216893147.553874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-5070388.1148078088</v>
      </c>
      <c r="L2617" s="444">
        <f t="shared" ca="1" si="152"/>
        <v>-1221963535.6686819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-1221963535.6686819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-5091514.7319528414</v>
      </c>
      <c r="L2618" s="444">
        <f t="shared" ca="1" si="152"/>
        <v>-1227055050.4006348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-1227055050.4006348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-5112729.3766693119</v>
      </c>
      <c r="L2619" s="444">
        <f t="shared" ca="1" si="152"/>
        <v>-1232167779.7773042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-1232167779.7773042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-5134032.415738767</v>
      </c>
      <c r="L2620" s="444">
        <f t="shared" ca="1" si="152"/>
        <v>-1237301812.193043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-1237301812.193043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-5155424.2174710128</v>
      </c>
      <c r="L2621" s="444">
        <f t="shared" ca="1" si="152"/>
        <v>-1242457236.4105141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-1242457236.4105141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-5176905.1517104758</v>
      </c>
      <c r="L2622" s="444">
        <f t="shared" ca="1" si="152"/>
        <v>-1247634141.5622246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-1247634141.5622246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-5198475.5898426026</v>
      </c>
      <c r="L2623" s="444">
        <f t="shared" ca="1" si="152"/>
        <v>-1252832617.1520672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-1252832617.1520672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-5220135.90480028</v>
      </c>
      <c r="L2624" s="444">
        <f t="shared" ca="1" si="152"/>
        <v>-1258052753.0568674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-1258052753.0568674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-5241886.4710702803</v>
      </c>
      <c r="L2625" s="444">
        <f t="shared" ca="1" si="152"/>
        <v>-1263294639.5279377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-1263294639.5279377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-5263727.6646997398</v>
      </c>
      <c r="L2626" s="444">
        <f t="shared" ca="1" si="152"/>
        <v>-1268558367.1926374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-1268558367.1926374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-5285659.8633026555</v>
      </c>
      <c r="L2627" s="444">
        <f t="shared" ca="1" si="152"/>
        <v>-1273844027.0559402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-1273844027.0559402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-5307683.4460664168</v>
      </c>
      <c r="L2628" s="444">
        <f t="shared" ca="1" si="152"/>
        <v>-1279151710.5020065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-1279151710.5020065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-5329798.7937583607</v>
      </c>
      <c r="L2629" s="444">
        <f t="shared" ca="1" si="152"/>
        <v>-1284481509.2957649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-1284481509.2957649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-5352006.2887323536</v>
      </c>
      <c r="L2630" s="444">
        <f t="shared" ca="1" si="152"/>
        <v>-1289833515.5844972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-1289833515.5844972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-5374306.3149354048</v>
      </c>
      <c r="L2631" s="444">
        <f t="shared" ca="1" si="152"/>
        <v>-1295207821.8994327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-1295207821.8994327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-5396699.2579143029</v>
      </c>
      <c r="L2632" s="444">
        <f t="shared" ca="1" si="152"/>
        <v>-1300604521.157347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-1300604521.157347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-5419185.5048222793</v>
      </c>
      <c r="L2633" s="444">
        <f t="shared" ca="1" si="152"/>
        <v>-1306023706.6621692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-1306023706.6621692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-5441765.4444257049</v>
      </c>
      <c r="L2634" s="444">
        <f t="shared" ca="1" si="152"/>
        <v>-1311465472.106595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-1311465472.106595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-5464439.4671108127</v>
      </c>
      <c r="L2635" s="444">
        <f t="shared" ca="1" si="152"/>
        <v>-1316929911.5737059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-1316929911.5737059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-5487207.9648904409</v>
      </c>
      <c r="L2636" s="444">
        <f t="shared" ca="1" si="152"/>
        <v>-1322417119.5385964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-1322417119.5385964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-5510071.3314108178</v>
      </c>
      <c r="L2637" s="444">
        <f t="shared" ca="1" si="152"/>
        <v>-1327927190.8700073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-1327927190.8700073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-5533029.9619583637</v>
      </c>
      <c r="L2638" s="444">
        <f t="shared" ca="1" si="152"/>
        <v>-1333460220.8319657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-1333460220.8319657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-5556084.2534665233</v>
      </c>
      <c r="L2639" s="444">
        <f t="shared" ca="1" si="152"/>
        <v>-1339016305.0854323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-1339016305.0854323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-5579234.6045226343</v>
      </c>
      <c r="L2640" s="444">
        <f t="shared" ca="1" si="152"/>
        <v>-1344595539.689955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-1344595539.689955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-5602481.4153748127</v>
      </c>
      <c r="L2641" s="444">
        <f t="shared" ca="1" si="152"/>
        <v>-1350198021.1053298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-1350198021.1053298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-5625825.087938874</v>
      </c>
      <c r="L2642" s="444">
        <f t="shared" ca="1" si="152"/>
        <v>-1355823846.1932685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-1355823846.1932685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-5649266.0258052852</v>
      </c>
      <c r="L2643" s="444">
        <f t="shared" ca="1" si="152"/>
        <v>-1361473112.2190738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-1361473112.2190738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-5672804.6342461407</v>
      </c>
      <c r="L2644" s="444">
        <f t="shared" ca="1" si="152"/>
        <v>-1367145916.8533199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-1367145916.8533199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-5696441.3202221664</v>
      </c>
      <c r="L2645" s="444">
        <f t="shared" ca="1" si="152"/>
        <v>-1372842358.173542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-1372842358.173542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-5720176.4923897581</v>
      </c>
      <c r="L2646" s="444">
        <f t="shared" ca="1" si="152"/>
        <v>-1378562534.6659317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-1378562534.6659317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-5744010.561108049</v>
      </c>
      <c r="L2647" s="444">
        <f t="shared" ca="1" si="152"/>
        <v>-1384306545.2270398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-1384306545.2270398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-5767943.9384459993</v>
      </c>
      <c r="L2648" s="444">
        <f t="shared" ca="1" si="152"/>
        <v>-1390074489.1654859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-1390074489.1654859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-5791977.0381895248</v>
      </c>
      <c r="L2649" s="444">
        <f t="shared" ca="1" si="152"/>
        <v>-1395866466.2036753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-1395866466.2036753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-5816110.2758486466</v>
      </c>
      <c r="L2650" s="444">
        <f t="shared" ca="1" si="152"/>
        <v>-1401682576.4795239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-1401682576.4795239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-5840344.068664683</v>
      </c>
      <c r="L2651" s="444">
        <f t="shared" ca="1" si="152"/>
        <v>-1407522920.5481887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-1407522920.5481887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-5864678.8356174529</v>
      </c>
      <c r="L2652" s="444">
        <f t="shared" ca="1" si="152"/>
        <v>-1413387599.3838062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-1413387599.3838062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-5889114.9974325262</v>
      </c>
      <c r="L2653" s="444">
        <f t="shared" ca="1" si="152"/>
        <v>-1419276714.3812387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-1419276714.3812387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-5913652.9765884941</v>
      </c>
      <c r="L2654" s="444">
        <f t="shared" ca="1" si="152"/>
        <v>-1425190367.3578272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-1425190367.3578272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-5938293.1973242797</v>
      </c>
      <c r="L2655" s="444">
        <f t="shared" ca="1" si="152"/>
        <v>-1431128660.5551515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-1431128660.5551515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-5963036.0856464645</v>
      </c>
      <c r="L2656" s="444">
        <f t="shared" ca="1" si="152"/>
        <v>-1437091696.6407979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-1437091696.6407979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-5987882.0693366574</v>
      </c>
      <c r="L2657" s="444">
        <f t="shared" ca="1" si="152"/>
        <v>-1443079578.7101345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-1443079578.7101345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-6012831.577958894</v>
      </c>
      <c r="L2658" s="444">
        <f t="shared" ca="1" si="152"/>
        <v>-1449092410.2880933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-1449092410.2880933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-6037885.0428670552</v>
      </c>
      <c r="L2659" s="444">
        <f t="shared" ca="1" si="152"/>
        <v>-1455130295.3309603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-1455130295.3309603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-6063042.897212334</v>
      </c>
      <c r="L2660" s="444">
        <f t="shared" ca="1" si="152"/>
        <v>-1461193338.2281725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-1461193338.2281725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-6088305.5759507185</v>
      </c>
      <c r="L2661" s="444">
        <f t="shared" ca="1" si="152"/>
        <v>-1467281643.8041232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-1467281643.8041232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-6113673.5158505132</v>
      </c>
      <c r="L2662" s="444">
        <f t="shared" ca="1" si="152"/>
        <v>-1473395317.3199737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-1473395317.3199737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-6139147.1554998904</v>
      </c>
      <c r="L2663" s="444">
        <f t="shared" ca="1" si="152"/>
        <v>-1479534464.4754736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-1479534464.4754736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-6164726.9353144737</v>
      </c>
      <c r="L2664" s="444">
        <f t="shared" ca="1" si="152"/>
        <v>-1485699191.4107881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-1485699191.4107881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-6190413.2975449506</v>
      </c>
      <c r="L2665" s="444">
        <f t="shared" ca="1" si="152"/>
        <v>-1491889604.708333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-1491889604.708333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-6216206.6862847209</v>
      </c>
      <c r="L2666" s="444">
        <f t="shared" ca="1" si="152"/>
        <v>-1498105811.3946178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-1498105811.3946178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-6242107.5474775741</v>
      </c>
      <c r="L2667" s="444">
        <f t="shared" ca="1" si="152"/>
        <v>-1504347918.9420953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-1504347918.9420953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-6268116.3289253972</v>
      </c>
      <c r="L2668" s="444">
        <f t="shared" ca="1" si="152"/>
        <v>-1510616035.2710207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-1510616035.2710207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-6294233.4802959189</v>
      </c>
      <c r="L2669" s="444">
        <f t="shared" ca="1" si="152"/>
        <v>-1516910268.7513165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-1516910268.7513165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-6320459.4531304855</v>
      </c>
      <c r="L2670" s="444">
        <f t="shared" ca="1" si="152"/>
        <v>-1523230728.204447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-1523230728.204447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-6346794.7008518623</v>
      </c>
      <c r="L2671" s="444">
        <f t="shared" ca="1" si="152"/>
        <v>-1529577522.9052989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-1529577522.9052989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-6373239.6787720788</v>
      </c>
      <c r="L2672" s="444">
        <f t="shared" ca="1" si="152"/>
        <v>-1535950762.5840709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-1535950762.5840709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-6399794.8441002956</v>
      </c>
      <c r="L2673" s="444">
        <f t="shared" ca="1" si="152"/>
        <v>-1542350557.4281712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-1542350557.4281712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-6426460.655950713</v>
      </c>
      <c r="L2674" s="444">
        <f t="shared" ca="1" si="152"/>
        <v>-1548777018.0841219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-1548777018.0841219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-6453237.5753505081</v>
      </c>
      <c r="L2675" s="444">
        <f t="shared" ca="1" si="152"/>
        <v>-1555230255.6594725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-1555230255.6594725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-6480126.0652478021</v>
      </c>
      <c r="L2676" s="444">
        <f t="shared" ca="1" si="152"/>
        <v>-1561710381.7247202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-1561710381.7247202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-6507126.5905196676</v>
      </c>
      <c r="L2677" s="444">
        <f t="shared" ca="1" si="152"/>
        <v>-1568217508.3152399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-1568217508.3152399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-6534239.6179801663</v>
      </c>
      <c r="L2678" s="444">
        <f t="shared" ca="1" si="152"/>
        <v>-1574751747.9332201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-1574751747.9332201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-6561465.6163884168</v>
      </c>
      <c r="L2679" s="444">
        <f t="shared" ca="1" si="152"/>
        <v>-1581313213.5496085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-1581313213.5496085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-6588805.0564567018</v>
      </c>
      <c r="L2680" s="444">
        <f t="shared" ca="1" si="152"/>
        <v>-1587902018.6060653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-1587902018.6060653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-6616258.4108586051</v>
      </c>
      <c r="L2681" s="444">
        <f t="shared" ca="1" si="152"/>
        <v>-1594518277.0169239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-1594518277.0169239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-6643826.1542371828</v>
      </c>
      <c r="L2682" s="444">
        <f t="shared" ca="1" si="152"/>
        <v>-1601162103.1711612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-1601162103.1711612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-6671508.7632131716</v>
      </c>
      <c r="L2683" s="444">
        <f t="shared" ca="1" si="152"/>
        <v>-1607833611.9343743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-1607833611.9343743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-6699306.7163932268</v>
      </c>
      <c r="L2684" s="444">
        <f t="shared" ca="1" si="152"/>
        <v>-1614532918.6507676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-1614532918.6507676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-6727220.4943781979</v>
      </c>
      <c r="L2685" s="444">
        <f t="shared" ca="1" si="152"/>
        <v>-1621260139.1451457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-1621260139.1451457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-6755250.5797714405</v>
      </c>
      <c r="L2686" s="444">
        <f t="shared" ca="1" si="152"/>
        <v>-1628015389.7249172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-1628015389.7249172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-6783397.4571871543</v>
      </c>
      <c r="L2687" s="444">
        <f t="shared" ca="1" si="152"/>
        <v>-1634798787.1821043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-1634798787.1821043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-6811661.6132587679</v>
      </c>
      <c r="L2688" s="444">
        <f t="shared" ca="1" si="152"/>
        <v>-1641610448.7953632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-1641610448.7953632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-6840043.5366473468</v>
      </c>
      <c r="L2689" s="444">
        <f t="shared" ca="1" si="152"/>
        <v>-1648450492.3320105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-1648450492.3320105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-6868543.718050044</v>
      </c>
      <c r="L2690" s="444">
        <f t="shared" ca="1" si="152"/>
        <v>-1655319036.0500605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-1655319036.0500605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-6897162.650208585</v>
      </c>
      <c r="L2691" s="444">
        <f t="shared" ca="1" si="152"/>
        <v>-1662216198.700269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-1662216198.700269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-6925900.8279177872</v>
      </c>
      <c r="L2692" s="444">
        <f t="shared" ca="1" si="152"/>
        <v>-1669142099.5281868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-1669142099.5281868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-6954758.7480341112</v>
      </c>
      <c r="L2693" s="444">
        <f t="shared" ca="1" si="152"/>
        <v>-1676096858.2762208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-1676096858.2762208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-6983736.9094842542</v>
      </c>
      <c r="L2694" s="444">
        <f t="shared" ca="1" si="152"/>
        <v>-1683080595.1857049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-1683080595.1857049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-7012835.8132737707</v>
      </c>
      <c r="L2695" s="444">
        <f t="shared" ca="1" si="152"/>
        <v>-1690093430.9989786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-1690093430.9989786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-7042055.9624957442</v>
      </c>
      <c r="L2696" s="444">
        <f t="shared" ca="1" si="152"/>
        <v>-1697135486.9614744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-1697135486.9614744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-7071397.8623394752</v>
      </c>
      <c r="L2697" s="444">
        <f t="shared" ca="1" si="152"/>
        <v>-1704206884.8238139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-1704206884.8238139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-7100862.0200992245</v>
      </c>
      <c r="L2698" s="444">
        <f t="shared" ca="1" si="152"/>
        <v>-1711307746.8439131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-1711307746.8439131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-7130448.9451829717</v>
      </c>
      <c r="L2699" s="444">
        <f t="shared" ca="1" si="152"/>
        <v>-1718438195.7890961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-1718438195.7890961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-7160159.1491212333</v>
      </c>
      <c r="L2700" s="444">
        <f t="shared" ca="1" si="152"/>
        <v>-1725598354.9382174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-1725598354.9382174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-7189993.1455759043</v>
      </c>
      <c r="L2701" s="444">
        <f t="shared" ca="1" si="152"/>
        <v>-1732788348.0837934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-1732788348.0837934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-7219951.45034914</v>
      </c>
      <c r="L2702" s="444">
        <f t="shared" ca="1" si="152"/>
        <v>-1740008299.5341425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-1740008299.5341425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-7250034.5813922593</v>
      </c>
      <c r="L2703" s="444">
        <f t="shared" ca="1" si="152"/>
        <v>-1747258334.1155348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-1747258334.1155348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-7280243.0588147277</v>
      </c>
      <c r="L2704" s="444">
        <f t="shared" ca="1" si="152"/>
        <v>-1754538577.1743495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-1754538577.1743495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-7310577.4048931217</v>
      </c>
      <c r="L2705" s="444">
        <f t="shared" ca="1" si="152"/>
        <v>-1761849154.5792427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-1761849154.5792427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-7341038.1440801779</v>
      </c>
      <c r="L2706" s="444">
        <f t="shared" ca="1" si="152"/>
        <v>-1769190192.7233229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-1769190192.7233229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-7371625.8030138453</v>
      </c>
      <c r="L2707" s="444">
        <f t="shared" ca="1" si="152"/>
        <v>-1776561818.5263367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-1776561818.5263367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-7402340.9105264023</v>
      </c>
      <c r="L2708" s="444">
        <f t="shared" ca="1" si="152"/>
        <v>-1783964159.4368632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-1783964159.4368632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-7433183.9976535961</v>
      </c>
      <c r="L2709" s="444">
        <f t="shared" ca="1" si="152"/>
        <v>-1791397343.4345167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-1791397343.4345167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-7464155.5976438206</v>
      </c>
      <c r="L2710" s="444">
        <f t="shared" ca="1" si="152"/>
        <v>-1798861499.0321605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-1798861499.0321605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-7495256.245967336</v>
      </c>
      <c r="L2711" s="444">
        <f t="shared" ca="1" si="152"/>
        <v>-1806356755.2781279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-1806356755.2781279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-7526486.480325534</v>
      </c>
      <c r="L2712" s="444">
        <f t="shared" ca="1" si="152"/>
        <v>-1813883241.7584534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-1813883241.7584534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-7557846.8406602219</v>
      </c>
      <c r="L2713" s="444">
        <f t="shared" ca="1" si="152"/>
        <v>-1821441088.5991137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-1821441088.5991137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-7589337.8691629739</v>
      </c>
      <c r="L2714" s="444">
        <f t="shared" ca="1" si="152"/>
        <v>-1829030426.4682767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-1829030426.4682767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-7620960.1102844859</v>
      </c>
      <c r="L2715" s="444">
        <f t="shared" ca="1" si="152"/>
        <v>-1836651386.5785613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-1836651386.5785613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-7652714.1107440051</v>
      </c>
      <c r="L2716" s="444">
        <f t="shared" ca="1" si="152"/>
        <v>-1844304100.6893053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-1844304100.6893053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-7684600.4195387717</v>
      </c>
      <c r="L2717" s="444">
        <f t="shared" ca="1" si="152"/>
        <v>-1851988701.108844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-1851988701.108844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-7716619.5879535163</v>
      </c>
      <c r="L2718" s="444">
        <f t="shared" ca="1" si="152"/>
        <v>-1859705320.6967976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-1859705320.6967976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-7748772.1695699897</v>
      </c>
      <c r="L2719" s="444">
        <f t="shared" ca="1" si="152"/>
        <v>-1867454092.8663676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-1867454092.8663676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-7781058.7202765318</v>
      </c>
      <c r="L2720" s="444">
        <f t="shared" ca="1" si="152"/>
        <v>-1875235151.5866442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-1875235151.5866442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-7813479.7982776836</v>
      </c>
      <c r="L2721" s="444">
        <f t="shared" ca="1" si="152"/>
        <v>-1883048631.3849218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-1883048631.3849218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-7846035.9641038403</v>
      </c>
      <c r="L2722" s="444">
        <f t="shared" ca="1" si="152"/>
        <v>-1890894667.3490257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-1890894667.3490257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-7878727.78062094</v>
      </c>
      <c r="L2723" s="444">
        <f t="shared" ca="1" si="152"/>
        <v>-1898773395.1296468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-1898773395.1296468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-7911555.813040195</v>
      </c>
      <c r="L2724" s="444">
        <f t="shared" ca="1" si="152"/>
        <v>-1906684950.942687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-1906684950.942687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-7944520.6289278623</v>
      </c>
      <c r="L2725" s="444">
        <f t="shared" ca="1" si="152"/>
        <v>-1914629471.571615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-1914629471.571615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-7977622.7982150624</v>
      </c>
      <c r="L2726" s="444">
        <f t="shared" ca="1" si="152"/>
        <v>-1922607094.3698301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-1922607094.3698301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-8010862.8932076255</v>
      </c>
      <c r="L2727" s="444">
        <f t="shared" ca="1" si="152"/>
        <v>-1930617957.2630377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-1930617957.2630377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-8044241.4885959905</v>
      </c>
      <c r="L2728" s="444">
        <f t="shared" ca="1" si="152"/>
        <v>-1938662198.7516336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-1938662198.7516336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-8077759.1614651401</v>
      </c>
      <c r="L2729" s="444">
        <f t="shared" ca="1" si="152"/>
        <v>-1946739957.9130988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-1946739957.9130988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-8111416.4913045783</v>
      </c>
      <c r="L2730" s="444">
        <f t="shared" ca="1" si="152"/>
        <v>-1954851374.4044034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-1954851374.4044034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-8145214.0600183476</v>
      </c>
      <c r="L2731" s="444">
        <f t="shared" ca="1" si="152"/>
        <v>-1962996588.4644217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-1962996588.4644217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-8179152.4519350911</v>
      </c>
      <c r="L2732" s="444">
        <f t="shared" ca="1" si="152"/>
        <v>-1971175740.9163568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-1971175740.9163568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-8213232.2538181525</v>
      </c>
      <c r="L2733" s="444">
        <f t="shared" ca="1" si="152"/>
        <v>-1979388973.1701748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-1979388973.1701748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-8247454.0548757296</v>
      </c>
      <c r="L2734" s="444">
        <f t="shared" ca="1" si="152"/>
        <v>-1987636427.2250504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-1987636427.2250504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-8281818.4467710434</v>
      </c>
      <c r="L2735" s="444">
        <f t="shared" ca="1" si="152"/>
        <v>-1995918245.6718216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-1995918245.6718216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-8316326.0236325897</v>
      </c>
      <c r="L2736" s="444">
        <f t="shared" ca="1" si="152"/>
        <v>-2004234571.6954541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-2004234571.6954541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-8350977.3820643919</v>
      </c>
      <c r="L2737" s="444">
        <f t="shared" ca="1" si="152"/>
        <v>-2012585549.0775185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-2012585549.0775185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-8385773.1211563265</v>
      </c>
      <c r="L2738" s="444">
        <f t="shared" ca="1" si="152"/>
        <v>-2020971322.1986747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-2020971322.1986747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-8420713.8424944766</v>
      </c>
      <c r="L2739" s="444">
        <f t="shared" ca="1" si="152"/>
        <v>-2029392036.0411692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-2029392036.0411692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-8455800.1501715388</v>
      </c>
      <c r="L2740" s="444">
        <f t="shared" ca="1" si="152"/>
        <v>-2037847836.1913407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-2037847836.1913407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-8491032.6507972535</v>
      </c>
      <c r="L2741" s="444">
        <f t="shared" ca="1" si="152"/>
        <v>-2046338868.8421381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-2046338868.8421381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-8526411.9535089079</v>
      </c>
      <c r="L2742" s="444">
        <f t="shared" ca="1" si="152"/>
        <v>-2054865280.7956469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-2054865280.7956469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-8561938.6699818615</v>
      </c>
      <c r="L2743" s="444">
        <f t="shared" ca="1" si="152"/>
        <v>-2063427219.4656289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-2063427219.4656289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-8597613.4144401196</v>
      </c>
      <c r="L2744" s="444">
        <f t="shared" ca="1" si="152"/>
        <v>-2072024832.880069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-2072024832.880069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-8633436.803666953</v>
      </c>
      <c r="L2745" s="444">
        <f t="shared" ca="1" si="152"/>
        <v>-2080658269.6837361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-2080658269.6837361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-8669409.4570155665</v>
      </c>
      <c r="L2746" s="444">
        <f t="shared" ca="1" si="152"/>
        <v>-2089327679.1407516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-2089327679.1407516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-8705531.9964197986</v>
      </c>
      <c r="L2747" s="444">
        <f t="shared" ca="1" si="152"/>
        <v>-2098033211.1371715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-2098033211.1371715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-8741805.0464048795</v>
      </c>
      <c r="L2748" s="444">
        <f t="shared" ca="1" si="152"/>
        <v>-2106775016.1835763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-2106775016.1835763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-8778229.2340982333</v>
      </c>
      <c r="L2749" s="444">
        <f t="shared" ca="1" si="152"/>
        <v>-2115553245.4176745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-2115553245.4176745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-8814805.1892403122</v>
      </c>
      <c r="L2750" s="444">
        <f t="shared" ca="1" si="152"/>
        <v>-2124368050.6069148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-2124368050.6069148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-8851533.5441954769</v>
      </c>
      <c r="L2751" s="444">
        <f t="shared" ca="1" si="152"/>
        <v>-2133219584.1511102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-2133219584.1511102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-8888414.9339629598</v>
      </c>
      <c r="L2752" s="444">
        <f t="shared" ca="1" si="152"/>
        <v>-2142107999.0850732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-2142107999.0850732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-8925449.9961878061</v>
      </c>
      <c r="L2753" s="444">
        <f t="shared" ca="1" si="152"/>
        <v>-2151033449.0812612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-2151033449.0812612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-8962639.3711719215</v>
      </c>
      <c r="L2754" s="444">
        <f t="shared" ca="1" si="152"/>
        <v>-2159996088.4524331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-2159996088.4524331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-8999983.7018851377</v>
      </c>
      <c r="L2755" s="444">
        <f t="shared" ca="1" si="152"/>
        <v>-2168996072.1543183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-2168996072.1543183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-9037483.6339763254</v>
      </c>
      <c r="L2756" s="444">
        <f t="shared" ca="1" si="152"/>
        <v>-2178033555.7882948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-2178033555.7882948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-9075139.8157845624</v>
      </c>
      <c r="L2757" s="444">
        <f t="shared" ca="1" si="152"/>
        <v>-2187108695.6040792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-2187108695.6040792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-9112952.8983503301</v>
      </c>
      <c r="L2758" s="444">
        <f t="shared" ca="1" si="152"/>
        <v>-2196221648.5024295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-2196221648.5024295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-9150923.5354267899</v>
      </c>
      <c r="L2759" s="444">
        <f t="shared" ca="1" si="152"/>
        <v>-2205372572.0378561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-2205372572.0378561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-9189052.3834910672</v>
      </c>
      <c r="L2760" s="444">
        <f t="shared" ca="1" si="152"/>
        <v>-2214561624.4213471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-2214561624.4213471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-9227340.1017556135</v>
      </c>
      <c r="L2761" s="444">
        <f t="shared" ca="1" si="152"/>
        <v>-2223788964.5231028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-2223788964.5231028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-9265787.3521795943</v>
      </c>
      <c r="L2762" s="444">
        <f t="shared" ca="1" si="152"/>
        <v>-2233054751.8752823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-2233054751.8752823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-9304394.7994803432</v>
      </c>
      <c r="L2763" s="444">
        <f t="shared" ca="1" si="152"/>
        <v>-2242359146.6747627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-2242359146.6747627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-9343163.1111448444</v>
      </c>
      <c r="L2764" s="444">
        <f t="shared" ca="1" si="152"/>
        <v>-2251702309.7859077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-2251702309.7859077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-9382092.9574412815</v>
      </c>
      <c r="L2765" s="444">
        <f t="shared" ca="1" si="152"/>
        <v>-2261084402.7433491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-2261084402.7433491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-9421185.0114306211</v>
      </c>
      <c r="L2766" s="444">
        <f t="shared" ca="1" si="152"/>
        <v>-2270505587.7547798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-2270505587.7547798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-9460439.948978249</v>
      </c>
      <c r="L2767" s="444">
        <f t="shared" ca="1" si="152"/>
        <v>-2279966027.7037582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-2279966027.7037582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-9499858.4487656597</v>
      </c>
      <c r="L2768" s="444">
        <f t="shared" ca="1" si="152"/>
        <v>-2289465886.152524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-2289465886.152524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-9539441.1923021823</v>
      </c>
      <c r="L2769" s="444">
        <f t="shared" ca="1" si="152"/>
        <v>-2299005327.3448262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-2299005327.3448262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-9579188.8639367763</v>
      </c>
      <c r="L2770" s="444">
        <f t="shared" ca="1" si="152"/>
        <v>-2308584516.2087631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-2308584516.2087631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-9619102.1508698463</v>
      </c>
      <c r="L2771" s="444">
        <f t="shared" ca="1" si="152"/>
        <v>-2318203618.359633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-2318203618.359633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-9659181.7431651372</v>
      </c>
      <c r="L2772" s="444">
        <f t="shared" ca="1" si="152"/>
        <v>-2327862800.102798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-2327862800.102798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-9699428.3337616585</v>
      </c>
      <c r="L2773" s="444">
        <f t="shared" ca="1" si="152"/>
        <v>-2337562228.4365597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-2337562228.4365597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-9739842.6184856649</v>
      </c>
      <c r="L2774" s="444">
        <f t="shared" ca="1" si="152"/>
        <v>-2347302071.0550451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-2347302071.0550451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-9780425.2960626874</v>
      </c>
      <c r="L2775" s="444">
        <f t="shared" ca="1" si="152"/>
        <v>-2357082496.3511076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-2357082496.3511076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-9821177.068129614</v>
      </c>
      <c r="L2776" s="444">
        <f t="shared" ca="1" si="152"/>
        <v>-2366903673.4192371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-2366903673.4192371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-9862098.6392468214</v>
      </c>
      <c r="L2777" s="444">
        <f t="shared" ca="1" si="152"/>
        <v>-2376765772.0584841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-2376765772.0584841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-9903190.7169103511</v>
      </c>
      <c r="L2778" s="444">
        <f t="shared" ca="1" si="152"/>
        <v>-2386668962.7753944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-2386668962.7753944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-9944454.011564143</v>
      </c>
      <c r="L2779" s="444">
        <f t="shared" ca="1" si="152"/>
        <v>-2396613416.7869587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-2396613416.7869587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-9985889.2366123274</v>
      </c>
      <c r="L2780" s="444">
        <f t="shared" ca="1" si="152"/>
        <v>-2406599306.023571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-2406599306.023571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-10027497.108431546</v>
      </c>
      <c r="L2781" s="444">
        <f t="shared" ca="1" si="152"/>
        <v>-2416626803.1320024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-2416626803.1320024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-10069278.346383343</v>
      </c>
      <c r="L2782" s="444">
        <f t="shared" ca="1" si="152"/>
        <v>-2426696081.4783859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-2426696081.4783859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-10111233.672826609</v>
      </c>
      <c r="L2783" s="444">
        <f t="shared" ca="1" si="152"/>
        <v>-2436807315.1512127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-2436807315.1512127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-10153363.813130053</v>
      </c>
      <c r="L2784" s="444">
        <f t="shared" ca="1" si="152"/>
        <v>-2446960678.9643426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-2446960678.9643426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-10195669.495684762</v>
      </c>
      <c r="L2785" s="444">
        <f t="shared" ca="1" si="152"/>
        <v>-2457156348.4600272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-2457156348.4600272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-10238151.45191678</v>
      </c>
      <c r="L2786" s="444">
        <f t="shared" ca="1" si="152"/>
        <v>-2467394499.9119439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-2467394499.9119439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-10280810.416299766</v>
      </c>
      <c r="L2787" s="444">
        <f t="shared" ca="1" si="152"/>
        <v>-2477675310.3282437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-2477675310.3282437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-10323647.126367683</v>
      </c>
      <c r="L2788" s="444">
        <f t="shared" ca="1" si="152"/>
        <v>-2487998957.4546113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-2487998957.4546113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-10366662.322727546</v>
      </c>
      <c r="L2789" s="444">
        <f t="shared" ca="1" si="152"/>
        <v>-2498365619.777339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-2498365619.777339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-10409856.749072246</v>
      </c>
      <c r="L2790" s="444">
        <f t="shared" ca="1" si="152"/>
        <v>-2508775476.5264111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-2508775476.5264111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-10453231.152193379</v>
      </c>
      <c r="L2791" s="444">
        <f t="shared" ca="1" si="152"/>
        <v>-2519228707.6786046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-2519228707.6786046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-10496786.281994186</v>
      </c>
      <c r="L2792" s="444">
        <f t="shared" ca="1" si="152"/>
        <v>-2529725493.9605989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-2529725493.9605989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-10540522.891502496</v>
      </c>
      <c r="L2793" s="444">
        <f t="shared" ca="1" si="152"/>
        <v>-2540266016.8521013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-2540266016.8521013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-10584441.736883756</v>
      </c>
      <c r="L2794" s="444">
        <f t="shared" ca="1" si="152"/>
        <v>-2550850458.588985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-2550850458.588985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-10628543.577454103</v>
      </c>
      <c r="L2795" s="444">
        <f t="shared" ca="1" si="152"/>
        <v>-2561479002.1664391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-2561479002.1664391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-10672829.175693495</v>
      </c>
      <c r="L2796" s="444">
        <f t="shared" ca="1" si="152"/>
        <v>-2572151831.3421326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-2572151831.3421326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-10717299.297258886</v>
      </c>
      <c r="L2797" s="444">
        <f t="shared" ca="1" si="152"/>
        <v>-2582869130.6393914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-2582869130.6393914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-10761954.710997464</v>
      </c>
      <c r="L2798" s="444">
        <f t="shared" ca="1" si="152"/>
        <v>-2593631085.350389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-2593631085.350389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-10806796.188959954</v>
      </c>
      <c r="L2799" s="444">
        <f t="shared" ca="1" si="152"/>
        <v>-2604437881.5393491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-2604437881.5393491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-10851824.506413955</v>
      </c>
      <c r="L2800" s="444">
        <f t="shared" ca="1" si="152"/>
        <v>-2615289706.045763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-2615289706.045763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-10897040.441857345</v>
      </c>
      <c r="L2801" s="444">
        <f t="shared" ca="1" si="152"/>
        <v>-2626186746.4876204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-2626186746.4876204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-10942444.777031751</v>
      </c>
      <c r="L2802" s="444">
        <f t="shared" ca="1" si="152"/>
        <v>-2637129191.2646523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-2637129191.2646523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-10988038.29693605</v>
      </c>
      <c r="L2803" s="444">
        <f t="shared" ca="1" si="152"/>
        <v>-2648117229.5615883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-2648117229.5615883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-11033821.789839951</v>
      </c>
      <c r="L2804" s="444">
        <f t="shared" ca="1" si="152"/>
        <v>-2659151051.351428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-2659151051.351428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-11079796.047297617</v>
      </c>
      <c r="L2805" s="444">
        <f t="shared" ca="1" si="152"/>
        <v>-2670230847.3987255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-2670230847.3987255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-11125961.864161355</v>
      </c>
      <c r="L2806" s="444">
        <f t="shared" ca="1" si="152"/>
        <v>-2681356809.262887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-2681356809.262887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-11172320.038595362</v>
      </c>
      <c r="L2807" s="444">
        <f t="shared" ca="1" si="152"/>
        <v>-2692529129.3014822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-2692529129.3014822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-11218871.372089509</v>
      </c>
      <c r="L2808" s="444">
        <f t="shared" ca="1" si="152"/>
        <v>-2703748000.6735716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-2703748000.6735716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-11265616.669473214</v>
      </c>
      <c r="L2809" s="444">
        <f t="shared" ca="1" si="152"/>
        <v>-2715013617.3430448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-2715013617.3430448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-11312556.738929354</v>
      </c>
      <c r="L2810" s="444">
        <f t="shared" ca="1" si="152"/>
        <v>-2726326174.081974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-2726326174.081974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-11359692.392008225</v>
      </c>
      <c r="L2811" s="444">
        <f t="shared" ca="1" si="152"/>
        <v>-2737685866.4739823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-2737685866.4739823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-11407024.443641594</v>
      </c>
      <c r="L2812" s="444">
        <f t="shared" ca="1" si="152"/>
        <v>-2749092890.917624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-2749092890.917624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-11454553.712156767</v>
      </c>
      <c r="L2813" s="444">
        <f t="shared" ref="L2813:L3067" ca="1" si="157">I2813-J2813+K2813</f>
        <v>-2760547444.6297808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-2760547444.6297808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-11502281.019290753</v>
      </c>
      <c r="L2814" s="444">
        <f t="shared" ca="1" si="157"/>
        <v>-2772049725.6490717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-2772049725.6490717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-11550207.190204466</v>
      </c>
      <c r="L2815" s="444">
        <f t="shared" ca="1" si="157"/>
        <v>-2783599932.8392763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-2783599932.8392763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-11598333.053496985</v>
      </c>
      <c r="L2816" s="444">
        <f t="shared" ca="1" si="157"/>
        <v>-2795198265.8927732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-2795198265.8927732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-11646659.441219889</v>
      </c>
      <c r="L2817" s="444">
        <f t="shared" ca="1" si="157"/>
        <v>-2806844925.333993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-2806844925.333993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-11695187.188891638</v>
      </c>
      <c r="L2818" s="444">
        <f t="shared" ca="1" si="157"/>
        <v>-2818540112.5228844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-2818540112.5228844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-11743917.135512019</v>
      </c>
      <c r="L2819" s="444">
        <f t="shared" ca="1" si="157"/>
        <v>-2830284029.6583962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-2830284029.6583962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-11792850.12357665</v>
      </c>
      <c r="L2820" s="444">
        <f t="shared" ca="1" si="157"/>
        <v>-2842076879.7819729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-2842076879.7819729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-11841986.999091554</v>
      </c>
      <c r="L2821" s="444">
        <f t="shared" ca="1" si="157"/>
        <v>-2853918866.7810645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-2853918866.7810645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-11891328.611587768</v>
      </c>
      <c r="L2822" s="444">
        <f t="shared" ca="1" si="157"/>
        <v>-2865810195.3926525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-2865810195.3926525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-11940875.814136053</v>
      </c>
      <c r="L2823" s="444">
        <f t="shared" ca="1" si="157"/>
        <v>-2877751071.2067885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-2877751071.2067885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-11990629.463361619</v>
      </c>
      <c r="L2824" s="444">
        <f t="shared" ca="1" si="157"/>
        <v>-2889741700.6701503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-2889741700.6701503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-12040590.419458959</v>
      </c>
      <c r="L2825" s="444">
        <f t="shared" ca="1" si="157"/>
        <v>-2901782291.0896091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-2901782291.0896091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-12090759.546206705</v>
      </c>
      <c r="L2826" s="444">
        <f t="shared" ca="1" si="157"/>
        <v>-2913873050.6358156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-2913873050.6358156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-12141137.710982565</v>
      </c>
      <c r="L2827" s="444">
        <f t="shared" ca="1" si="157"/>
        <v>-2926014188.3467984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-2926014188.3467984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-12191725.784778327</v>
      </c>
      <c r="L2828" s="444">
        <f t="shared" ca="1" si="157"/>
        <v>-2938205914.1315765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-2938205914.1315765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-12242524.642214902</v>
      </c>
      <c r="L2829" s="444">
        <f t="shared" ca="1" si="157"/>
        <v>-2950448438.7737913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-2950448438.7737913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-12293535.161557464</v>
      </c>
      <c r="L2830" s="444">
        <f t="shared" ca="1" si="157"/>
        <v>-2962741973.935349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-2962741973.935349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-12344758.22473062</v>
      </c>
      <c r="L2831" s="444">
        <f t="shared" ca="1" si="157"/>
        <v>-2975086732.1600795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-2975086732.1600795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-12396194.717333665</v>
      </c>
      <c r="L2832" s="444">
        <f t="shared" ca="1" si="157"/>
        <v>-2987482926.8774133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-2987482926.8774133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-12447845.528655889</v>
      </c>
      <c r="L2833" s="444">
        <f t="shared" ca="1" si="157"/>
        <v>-2999930772.4060693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-2999930772.4060693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-12499711.551691955</v>
      </c>
      <c r="L2834" s="444">
        <f t="shared" ca="1" si="157"/>
        <v>-3012430483.9577613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-3012430483.9577613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-12551793.683157338</v>
      </c>
      <c r="L2835" s="444">
        <f t="shared" ca="1" si="157"/>
        <v>-3024982277.6409187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-3024982277.6409187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-12604092.823503828</v>
      </c>
      <c r="L2836" s="444">
        <f t="shared" ca="1" si="157"/>
        <v>-3037586370.4644227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-3037586370.4644227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-12656609.876935095</v>
      </c>
      <c r="L2837" s="444">
        <f t="shared" ca="1" si="157"/>
        <v>-3050242980.3413577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-3050242980.3413577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-12709345.751422323</v>
      </c>
      <c r="L2838" s="444">
        <f t="shared" ca="1" si="157"/>
        <v>-3062952326.0927801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-3062952326.0927801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-12762301.358719917</v>
      </c>
      <c r="L2839" s="444">
        <f t="shared" ca="1" si="157"/>
        <v>-3075714627.4514999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-3075714627.4514999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-12815477.61438125</v>
      </c>
      <c r="L2840" s="444">
        <f t="shared" ca="1" si="157"/>
        <v>-3088530105.0658813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-3088530105.0658813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-12868875.437774505</v>
      </c>
      <c r="L2841" s="444">
        <f t="shared" ca="1" si="157"/>
        <v>-3101398980.5036559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-3101398980.5036559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-12922495.752098566</v>
      </c>
      <c r="L2842" s="444">
        <f t="shared" ca="1" si="157"/>
        <v>-3114321476.2557545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-3114321476.2557545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-12976339.484398976</v>
      </c>
      <c r="L2843" s="444">
        <f t="shared" ca="1" si="157"/>
        <v>-3127297815.7401533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-3127297815.7401533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-13030407.565583972</v>
      </c>
      <c r="L2844" s="444">
        <f t="shared" ca="1" si="157"/>
        <v>-3140328223.3057375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-3140328223.3057375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-13084700.930440573</v>
      </c>
      <c r="L2845" s="444">
        <f t="shared" ca="1" si="157"/>
        <v>-3153412924.2361779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-3153412924.2361779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-13139220.517650742</v>
      </c>
      <c r="L2846" s="444">
        <f t="shared" ca="1" si="157"/>
        <v>-3166552144.7538285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-3166552144.7538285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-13193967.269807618</v>
      </c>
      <c r="L2847" s="444">
        <f t="shared" ca="1" si="157"/>
        <v>-3179746112.0236363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-3179746112.0236363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-13248942.133431818</v>
      </c>
      <c r="L2848" s="444">
        <f t="shared" ca="1" si="157"/>
        <v>-3192995054.1570683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-3192995054.1570683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-13304146.058987785</v>
      </c>
      <c r="L2849" s="444">
        <f t="shared" ca="1" si="157"/>
        <v>-3206299200.2160559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-3206299200.2160559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-13359580.000900233</v>
      </c>
      <c r="L2850" s="444">
        <f t="shared" ca="1" si="157"/>
        <v>-3219658780.2169561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-3219658780.2169561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-13415244.917570651</v>
      </c>
      <c r="L2851" s="444">
        <f t="shared" ca="1" si="157"/>
        <v>-3233074025.1345267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-3233074025.1345267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-13471141.771393862</v>
      </c>
      <c r="L2852" s="444">
        <f t="shared" ca="1" si="157"/>
        <v>-3246545166.9059205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-3246545166.9059205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-13527271.528774669</v>
      </c>
      <c r="L2853" s="444">
        <f t="shared" ca="1" si="157"/>
        <v>-3260072438.4346952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-3260072438.4346952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-13583635.160144564</v>
      </c>
      <c r="L2854" s="444">
        <f t="shared" ca="1" si="157"/>
        <v>-3273656073.5948396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-3273656073.5948396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-13640233.639978498</v>
      </c>
      <c r="L2855" s="444">
        <f t="shared" ca="1" si="157"/>
        <v>-3287296307.234818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-3287296307.234818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-13697067.946811741</v>
      </c>
      <c r="L2856" s="444">
        <f t="shared" ca="1" si="157"/>
        <v>-3300993375.1816297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-3300993375.1816297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-13754139.063256791</v>
      </c>
      <c r="L2857" s="444">
        <f t="shared" ca="1" si="157"/>
        <v>-3314747514.2448864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-3314747514.2448864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-13811447.97602036</v>
      </c>
      <c r="L2858" s="444">
        <f t="shared" ca="1" si="157"/>
        <v>-3328558962.2209067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-3328558962.2209067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-13868995.675920444</v>
      </c>
      <c r="L2859" s="444">
        <f t="shared" ca="1" si="157"/>
        <v>-3342427957.8968272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-3342427957.8968272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-13926783.157903446</v>
      </c>
      <c r="L2860" s="444">
        <f t="shared" ca="1" si="157"/>
        <v>-3356354741.0547309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-3356354741.0547309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-13984811.421061378</v>
      </c>
      <c r="L2861" s="444">
        <f t="shared" ca="1" si="157"/>
        <v>-3370339552.4757924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-3370339552.4757924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-14043081.468649134</v>
      </c>
      <c r="L2862" s="444">
        <f t="shared" ca="1" si="157"/>
        <v>-3384382633.9444413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-3384382633.9444413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-14101594.308101838</v>
      </c>
      <c r="L2863" s="444">
        <f t="shared" ca="1" si="157"/>
        <v>-3398484228.252543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-3398484228.252543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-14160350.951052263</v>
      </c>
      <c r="L2864" s="444">
        <f t="shared" ca="1" si="157"/>
        <v>-3412644579.2035952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-3412644579.2035952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-14219352.413348313</v>
      </c>
      <c r="L2865" s="444">
        <f t="shared" ca="1" si="157"/>
        <v>-3426863931.6169434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-3426863931.6169434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-14278599.7150706</v>
      </c>
      <c r="L2866" s="444">
        <f t="shared" ca="1" si="157"/>
        <v>-3441142531.3320141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-3441142531.3320141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-14338093.880550059</v>
      </c>
      <c r="L2867" s="444">
        <f t="shared" ca="1" si="157"/>
        <v>-3455480625.212564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-3455480625.212564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-14397835.93838568</v>
      </c>
      <c r="L2868" s="444">
        <f t="shared" ca="1" si="157"/>
        <v>-3469878461.1509495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-3469878461.1509495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-14457826.92146229</v>
      </c>
      <c r="L2869" s="444">
        <f t="shared" ca="1" si="157"/>
        <v>-3484336288.0724115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-3484336288.0724115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-14518067.86696838</v>
      </c>
      <c r="L2870" s="444">
        <f t="shared" ca="1" si="157"/>
        <v>-3498854355.9393797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-3498854355.9393797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-14578559.816414082</v>
      </c>
      <c r="L2871" s="444">
        <f t="shared" ca="1" si="157"/>
        <v>-3513432915.7557936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-3513432915.7557936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-14639303.815649139</v>
      </c>
      <c r="L2872" s="444">
        <f t="shared" ca="1" si="157"/>
        <v>-3528072219.5714426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-3528072219.5714426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-14700300.914881011</v>
      </c>
      <c r="L2873" s="444">
        <f t="shared" ca="1" si="157"/>
        <v>-3542772520.4863238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-3542772520.4863238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-14761552.168693015</v>
      </c>
      <c r="L2874" s="444">
        <f t="shared" ca="1" si="157"/>
        <v>-3557534072.6550169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-3557534072.6550169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-14823058.63606257</v>
      </c>
      <c r="L2875" s="444">
        <f t="shared" ca="1" si="157"/>
        <v>-3572357131.2910795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-3572357131.2910795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-14884821.380379498</v>
      </c>
      <c r="L2876" s="444">
        <f t="shared" ca="1" si="157"/>
        <v>-3587241952.6714592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-3587241952.6714592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-14946841.469464414</v>
      </c>
      <c r="L2877" s="444">
        <f t="shared" ca="1" si="157"/>
        <v>-3602188794.1409235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-3602188794.1409235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-15009119.97558718</v>
      </c>
      <c r="L2878" s="444">
        <f t="shared" ca="1" si="157"/>
        <v>-3617197914.1165109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-3617197914.1165109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-15071657.975485461</v>
      </c>
      <c r="L2879" s="444">
        <f t="shared" ca="1" si="157"/>
        <v>-3632269572.0919962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-3632269572.0919962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-15134456.550383316</v>
      </c>
      <c r="L2880" s="444">
        <f t="shared" ca="1" si="157"/>
        <v>-3647404028.6423793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-3647404028.6423793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-15197516.786009915</v>
      </c>
      <c r="L2881" s="444">
        <f t="shared" ca="1" si="157"/>
        <v>-3662601545.4283891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-3662601545.4283891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-15260839.772618286</v>
      </c>
      <c r="L2882" s="444">
        <f t="shared" ca="1" si="157"/>
        <v>-3677862385.2010074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-3677862385.2010074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-15324426.605004197</v>
      </c>
      <c r="L2883" s="444">
        <f t="shared" ca="1" si="157"/>
        <v>-3693186811.8060117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-3693186811.8060117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-15388278.382525051</v>
      </c>
      <c r="L2884" s="444">
        <f t="shared" ca="1" si="157"/>
        <v>-3708575090.1885366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-3708575090.1885366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-15452396.209118901</v>
      </c>
      <c r="L2885" s="444">
        <f t="shared" ca="1" si="157"/>
        <v>-3724027486.3976555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-3724027486.3976555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-15516781.193323562</v>
      </c>
      <c r="L2886" s="444">
        <f t="shared" ca="1" si="157"/>
        <v>-3739544267.5909791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-3739544267.5909791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-15581434.448295746</v>
      </c>
      <c r="L2887" s="444">
        <f t="shared" ca="1" si="157"/>
        <v>-3755125702.0392747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-3755125702.0392747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-15646357.091830311</v>
      </c>
      <c r="L2888" s="444">
        <f t="shared" ca="1" si="157"/>
        <v>-3770772059.1311049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-3770772059.1311049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-15711550.246379601</v>
      </c>
      <c r="L2889" s="444">
        <f t="shared" ca="1" si="157"/>
        <v>-3786483609.3774843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-3786483609.3774843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-15777015.039072849</v>
      </c>
      <c r="L2890" s="444">
        <f t="shared" ca="1" si="157"/>
        <v>-3802260624.4165573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-3802260624.4165573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-15842752.601735655</v>
      </c>
      <c r="L2891" s="444">
        <f t="shared" ca="1" si="157"/>
        <v>-3818103377.0182929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-3818103377.0182929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-15908764.070909554</v>
      </c>
      <c r="L2892" s="444">
        <f t="shared" ca="1" si="157"/>
        <v>-3834012141.0892024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-3834012141.0892024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-15975050.587871676</v>
      </c>
      <c r="L2893" s="444">
        <f t="shared" ca="1" si="157"/>
        <v>-3849987191.677074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-3849987191.677074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-16041613.298654472</v>
      </c>
      <c r="L2894" s="444">
        <f t="shared" ca="1" si="157"/>
        <v>-3866028804.9757285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-3866028804.9757285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-16108453.354065536</v>
      </c>
      <c r="L2895" s="444">
        <f t="shared" ca="1" si="157"/>
        <v>-3882137258.3297939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-3882137258.3297939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-16175571.909707474</v>
      </c>
      <c r="L2896" s="444">
        <f t="shared" ca="1" si="157"/>
        <v>-3898312830.2395015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-3898312830.2395015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-16242970.125997925</v>
      </c>
      <c r="L2897" s="444">
        <f t="shared" ca="1" si="157"/>
        <v>-3914555800.3654995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-3914555800.3654995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-16310649.168189581</v>
      </c>
      <c r="L2898" s="444">
        <f t="shared" ca="1" si="157"/>
        <v>-3930866449.533689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-3930866449.533689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-16378610.206390368</v>
      </c>
      <c r="L2899" s="444">
        <f t="shared" ca="1" si="157"/>
        <v>-3947245059.7400794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-3947245059.7400794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-16446854.415583666</v>
      </c>
      <c r="L2900" s="444">
        <f t="shared" ca="1" si="157"/>
        <v>-3963691914.155663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-3963691914.155663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-16515382.975648597</v>
      </c>
      <c r="L2901" s="444">
        <f t="shared" ca="1" si="157"/>
        <v>-3980207297.1313114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-3980207297.1313114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-16584197.071380464</v>
      </c>
      <c r="L2902" s="444">
        <f t="shared" ca="1" si="157"/>
        <v>-3996791494.202692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-3996791494.202692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-16653297.892511217</v>
      </c>
      <c r="L2903" s="444">
        <f t="shared" ca="1" si="157"/>
        <v>-4013444792.0952034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-4013444792.0952034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-16722686.633730015</v>
      </c>
      <c r="L2904" s="444">
        <f t="shared" ca="1" si="157"/>
        <v>-4030167478.7289333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-4030167478.7289333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-16792364.494703889</v>
      </c>
      <c r="L2905" s="444">
        <f t="shared" ca="1" si="157"/>
        <v>-4046959843.2236371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-4046959843.2236371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-16862332.680098489</v>
      </c>
      <c r="L2906" s="444">
        <f t="shared" ca="1" si="157"/>
        <v>-4063822175.9037356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-4063822175.9037356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-16932592.399598897</v>
      </c>
      <c r="L2907" s="444">
        <f t="shared" ca="1" si="157"/>
        <v>-4080754768.3033347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-4080754768.3033347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-17003144.867930561</v>
      </c>
      <c r="L2908" s="444">
        <f t="shared" ca="1" si="157"/>
        <v>-4097757913.1712651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-4097757913.1712651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-17073991.304880273</v>
      </c>
      <c r="L2909" s="444">
        <f t="shared" ca="1" si="157"/>
        <v>-4114831904.4761453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-4114831904.4761453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-17145132.93531727</v>
      </c>
      <c r="L2910" s="444">
        <f t="shared" ca="1" si="157"/>
        <v>-4131977037.4114623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-4131977037.4114623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-17216570.989214428</v>
      </c>
      <c r="L2911" s="444">
        <f t="shared" ca="1" si="157"/>
        <v>-4149193608.4006767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-4149193608.4006767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-17288306.701669484</v>
      </c>
      <c r="L2912" s="444">
        <f t="shared" ca="1" si="157"/>
        <v>-4166481915.1023464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-4166481915.1023464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-17360341.312926441</v>
      </c>
      <c r="L2913" s="444">
        <f t="shared" ca="1" si="157"/>
        <v>-4183842256.4152727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-4183842256.4152727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-17432676.068396971</v>
      </c>
      <c r="L2914" s="444">
        <f t="shared" ca="1" si="157"/>
        <v>-4201274932.4836698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-4201274932.4836698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-17505312.218681958</v>
      </c>
      <c r="L2915" s="444">
        <f t="shared" ca="1" si="157"/>
        <v>-4218780244.7023516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-4218780244.7023516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-17578251.019593135</v>
      </c>
      <c r="L2916" s="444">
        <f t="shared" ca="1" si="157"/>
        <v>-4236358495.7219448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-4236358495.7219448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-17651493.732174769</v>
      </c>
      <c r="L2917" s="444">
        <f t="shared" ca="1" si="157"/>
        <v>-4254009989.4541197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-4254009989.4541197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-17725041.622725498</v>
      </c>
      <c r="L2918" s="444">
        <f t="shared" ca="1" si="157"/>
        <v>-4271735031.0768452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-4271735031.0768452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-17798895.962820187</v>
      </c>
      <c r="L2919" s="444">
        <f t="shared" ca="1" si="157"/>
        <v>-4289533927.0396652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-4289533927.0396652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-17873058.029331937</v>
      </c>
      <c r="L2920" s="444">
        <f t="shared" ca="1" si="157"/>
        <v>-4307406985.0689974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-4307406985.0689974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-17947529.104454156</v>
      </c>
      <c r="L2921" s="444">
        <f t="shared" ca="1" si="157"/>
        <v>-4325354514.1734514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-4325354514.1734514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-18022310.475722715</v>
      </c>
      <c r="L2922" s="444">
        <f t="shared" ca="1" si="157"/>
        <v>-4343376824.6491737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-4343376824.6491737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-18097403.436038222</v>
      </c>
      <c r="L2923" s="444">
        <f t="shared" ca="1" si="157"/>
        <v>-4361474228.0852118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-4361474228.0852118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-18172809.283688381</v>
      </c>
      <c r="L2924" s="444">
        <f t="shared" ca="1" si="157"/>
        <v>-4379647037.3689003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-4379647037.3689003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-18248529.322370417</v>
      </c>
      <c r="L2925" s="444">
        <f t="shared" ca="1" si="157"/>
        <v>-4397895566.6912708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-4397895566.6912708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-18324564.861213628</v>
      </c>
      <c r="L2926" s="444">
        <f t="shared" ca="1" si="157"/>
        <v>-4416220131.5524845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-4416220131.5524845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-18400917.214802019</v>
      </c>
      <c r="L2927" s="444">
        <f t="shared" ca="1" si="157"/>
        <v>-4434621048.7672863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-4434621048.7672863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-18477587.703197025</v>
      </c>
      <c r="L2928" s="444">
        <f t="shared" ca="1" si="157"/>
        <v>-4453098636.4704838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-4453098636.4704838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-18554577.651960351</v>
      </c>
      <c r="L2929" s="444">
        <f t="shared" ca="1" si="157"/>
        <v>-4471653214.1224442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-4471653214.1224442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-18631888.392176852</v>
      </c>
      <c r="L2930" s="444">
        <f t="shared" ca="1" si="157"/>
        <v>-4490285102.5146208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-4490285102.5146208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-18709521.260477588</v>
      </c>
      <c r="L2931" s="444">
        <f t="shared" ca="1" si="157"/>
        <v>-4508994623.7750988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-4508994623.7750988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-18787477.599062912</v>
      </c>
      <c r="L2932" s="444">
        <f t="shared" ca="1" si="157"/>
        <v>-4527782101.3741617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-4527782101.3741617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-18865758.755725674</v>
      </c>
      <c r="L2933" s="444">
        <f t="shared" ca="1" si="157"/>
        <v>-4546647860.1298876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-4546647860.1298876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-18944366.083874531</v>
      </c>
      <c r="L2934" s="444">
        <f t="shared" ca="1" si="157"/>
        <v>-4565592226.2137623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-4565592226.2137623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-19023300.942557342</v>
      </c>
      <c r="L2935" s="444">
        <f t="shared" ca="1" si="157"/>
        <v>-4584615527.1563196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-4584615527.1563196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-19102564.696484666</v>
      </c>
      <c r="L2936" s="444">
        <f t="shared" ca="1" si="157"/>
        <v>-4603718091.8528042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-4603718091.8528042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-19182158.716053352</v>
      </c>
      <c r="L2937" s="444">
        <f t="shared" ca="1" si="157"/>
        <v>-4622900250.5688572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-4622900250.5688572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-19262084.377370238</v>
      </c>
      <c r="L2938" s="444">
        <f t="shared" ca="1" si="157"/>
        <v>-4642162334.9462271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-4642162334.9462271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-19342343.062275946</v>
      </c>
      <c r="L2939" s="444">
        <f t="shared" ca="1" si="157"/>
        <v>-4661504678.008503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-4661504678.008503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-19422936.158368763</v>
      </c>
      <c r="L2940" s="444">
        <f t="shared" ca="1" si="157"/>
        <v>-4680927614.166872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-4680927614.166872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-19503865.059028633</v>
      </c>
      <c r="L2941" s="444">
        <f t="shared" ca="1" si="157"/>
        <v>-4700431479.2259007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-4700431479.2259007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-19585131.163441252</v>
      </c>
      <c r="L2942" s="444">
        <f t="shared" ca="1" si="157"/>
        <v>-4720016610.3893423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-4720016610.3893423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-19666735.87662226</v>
      </c>
      <c r="L2943" s="444">
        <f t="shared" ca="1" si="157"/>
        <v>-4739683346.2659645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-4739683346.2659645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-19748680.609441519</v>
      </c>
      <c r="L2944" s="444">
        <f t="shared" ca="1" si="157"/>
        <v>-4759432026.8754063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-4759432026.8754063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-19830966.778647527</v>
      </c>
      <c r="L2945" s="444">
        <f t="shared" ca="1" si="157"/>
        <v>-4779262993.6540537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-4779262993.6540537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-19913595.806891888</v>
      </c>
      <c r="L2946" s="444">
        <f t="shared" ca="1" si="157"/>
        <v>-4799176589.4609451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-4799176589.4609451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-19996569.122753937</v>
      </c>
      <c r="L2947" s="444">
        <f t="shared" ca="1" si="157"/>
        <v>-4819173158.5836992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-4819173158.5836992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-20079888.160765413</v>
      </c>
      <c r="L2948" s="444">
        <f t="shared" ca="1" si="157"/>
        <v>-4839253046.7444649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-4839253046.7444649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-20163554.361435272</v>
      </c>
      <c r="L2949" s="444">
        <f t="shared" ca="1" si="157"/>
        <v>-4859416601.1058998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-4859416601.1058998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-20247569.171274584</v>
      </c>
      <c r="L2950" s="444">
        <f t="shared" ca="1" si="157"/>
        <v>-4879664170.277174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-4879664170.277174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-20331934.042821556</v>
      </c>
      <c r="L2951" s="444">
        <f t="shared" ca="1" si="157"/>
        <v>-4899996104.3199959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-4899996104.3199959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-20416650.434666649</v>
      </c>
      <c r="L2952" s="444">
        <f t="shared" ca="1" si="157"/>
        <v>-4920412754.7546625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-4920412754.7546625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-20501719.811477762</v>
      </c>
      <c r="L2953" s="444">
        <f t="shared" ca="1" si="157"/>
        <v>-4940914474.5661402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-4940914474.5661402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-20587143.644025583</v>
      </c>
      <c r="L2954" s="444">
        <f t="shared" ca="1" si="157"/>
        <v>-4961501618.210166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-4961501618.210166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-20672923.409209024</v>
      </c>
      <c r="L2955" s="444">
        <f t="shared" ca="1" si="157"/>
        <v>-4982174541.6193752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-4982174541.6193752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-20759060.590080731</v>
      </c>
      <c r="L2956" s="444">
        <f t="shared" ca="1" si="157"/>
        <v>-5002933602.2094555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-5002933602.2094555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-20845556.675872732</v>
      </c>
      <c r="L2957" s="444">
        <f t="shared" ca="1" si="157"/>
        <v>-5023779158.8853283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-5023779158.8853283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-20932413.162022199</v>
      </c>
      <c r="L2958" s="444">
        <f t="shared" ca="1" si="157"/>
        <v>-5044711572.0473509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-5044711572.0473509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-21019631.550197296</v>
      </c>
      <c r="L2959" s="444">
        <f t="shared" ca="1" si="157"/>
        <v>-5065731203.5975485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-5065731203.5975485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-21107213.348323118</v>
      </c>
      <c r="L2960" s="444">
        <f t="shared" ca="1" si="157"/>
        <v>-5086838416.9458714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-5086838416.9458714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-21195160.070607796</v>
      </c>
      <c r="L2961" s="444">
        <f t="shared" ca="1" si="157"/>
        <v>-5108033577.0164795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-5108033577.0164795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-21283473.237568665</v>
      </c>
      <c r="L2962" s="444">
        <f t="shared" ca="1" si="157"/>
        <v>-5129317050.2540483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-5129317050.2540483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-21372154.376058534</v>
      </c>
      <c r="L2963" s="444">
        <f t="shared" ca="1" si="157"/>
        <v>-5150689204.6301069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-5150689204.6301069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-21461205.019292112</v>
      </c>
      <c r="L2964" s="444">
        <f t="shared" ca="1" si="157"/>
        <v>-5172150409.6493988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-5172150409.6493988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-21550626.706872493</v>
      </c>
      <c r="L2965" s="444">
        <f t="shared" ca="1" si="157"/>
        <v>-5193701036.3562717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-5193701036.3562717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-21640420.984817799</v>
      </c>
      <c r="L2966" s="444">
        <f t="shared" ca="1" si="157"/>
        <v>-5215341457.3410892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-5215341457.3410892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-21730589.405587871</v>
      </c>
      <c r="L2967" s="444">
        <f t="shared" ca="1" si="157"/>
        <v>-5237072046.7466774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-5237072046.7466774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-21821133.528111156</v>
      </c>
      <c r="L2968" s="444">
        <f t="shared" ca="1" si="157"/>
        <v>-5258893180.2747889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-5258893180.2747889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-21912054.917811621</v>
      </c>
      <c r="L2969" s="444">
        <f t="shared" ca="1" si="157"/>
        <v>-5280805235.1926003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-5280805235.1926003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-22003355.146635834</v>
      </c>
      <c r="L2970" s="444">
        <f t="shared" ca="1" si="157"/>
        <v>-5302808590.3392363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-5302808590.3392363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-22095035.793080151</v>
      </c>
      <c r="L2971" s="444">
        <f t="shared" ca="1" si="157"/>
        <v>-5324903626.1323166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-5324903626.1323166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-22187098.442217987</v>
      </c>
      <c r="L2972" s="444">
        <f t="shared" ca="1" si="157"/>
        <v>-5347090724.5745344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-5347090724.5745344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-22279544.685727227</v>
      </c>
      <c r="L2973" s="444">
        <f t="shared" ca="1" si="157"/>
        <v>-5369370269.2602615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-5369370269.2602615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-22372376.121917754</v>
      </c>
      <c r="L2974" s="444">
        <f t="shared" ca="1" si="157"/>
        <v>-5391742645.3821793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-5391742645.3821793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-22465594.35575908</v>
      </c>
      <c r="L2975" s="444">
        <f t="shared" ca="1" si="157"/>
        <v>-5414208239.7379379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-5414208239.7379379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-22559200.998908073</v>
      </c>
      <c r="L2976" s="444">
        <f t="shared" ca="1" si="157"/>
        <v>-5436767440.736846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-5436767440.736846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-22653197.669736858</v>
      </c>
      <c r="L2977" s="444">
        <f t="shared" ca="1" si="157"/>
        <v>-5459420638.4065828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-5459420638.4065828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-22747585.993360762</v>
      </c>
      <c r="L2978" s="444">
        <f t="shared" ca="1" si="157"/>
        <v>-5482168224.3999434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-5482168224.3999434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-22842367.601666432</v>
      </c>
      <c r="L2979" s="444">
        <f t="shared" ca="1" si="157"/>
        <v>-5505010592.0016098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-5505010592.0016098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-22937544.133340042</v>
      </c>
      <c r="L2980" s="444">
        <f t="shared" ca="1" si="157"/>
        <v>-5527948136.1349497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-5527948136.1349497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-23033117.233895622</v>
      </c>
      <c r="L2981" s="444">
        <f t="shared" ca="1" si="157"/>
        <v>-5550981253.368845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-5550981253.368845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-23129088.555703521</v>
      </c>
      <c r="L2982" s="444">
        <f t="shared" ca="1" si="157"/>
        <v>-5574110341.9245481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-5574110341.9245481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-23225459.758018952</v>
      </c>
      <c r="L2983" s="444">
        <f t="shared" ca="1" si="157"/>
        <v>-5597335801.6825666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-5597335801.6825666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-23322232.507010695</v>
      </c>
      <c r="L2984" s="444">
        <f t="shared" ca="1" si="157"/>
        <v>-5620658034.1895771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-5620658034.1895771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-23419408.475789905</v>
      </c>
      <c r="L2985" s="444">
        <f t="shared" ca="1" si="157"/>
        <v>-5644077442.6653671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-5644077442.6653671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-23516989.34443903</v>
      </c>
      <c r="L2986" s="444">
        <f t="shared" ca="1" si="157"/>
        <v>-5667594432.0098057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-5667594432.0098057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-23614976.800040856</v>
      </c>
      <c r="L2987" s="444">
        <f t="shared" ca="1" si="157"/>
        <v>-5691209408.8098469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-5691209408.8098469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-23713372.536707696</v>
      </c>
      <c r="L2988" s="444">
        <f t="shared" ca="1" si="157"/>
        <v>-5714922781.3465548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-5714922781.3465548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-23812178.255610645</v>
      </c>
      <c r="L2989" s="444">
        <f t="shared" ca="1" si="157"/>
        <v>-5738734959.6021652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-5738734959.6021652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-23911395.665009022</v>
      </c>
      <c r="L2990" s="444">
        <f t="shared" ca="1" si="157"/>
        <v>-5762646355.2671738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-5762646355.2671738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-24011026.480279889</v>
      </c>
      <c r="L2991" s="444">
        <f t="shared" ca="1" si="157"/>
        <v>-5786657381.7474537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-5786657381.7474537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-24111072.423947722</v>
      </c>
      <c r="L2992" s="444">
        <f t="shared" ca="1" si="157"/>
        <v>-5810768454.171401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-5810768454.171401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-24211535.225714169</v>
      </c>
      <c r="L2993" s="444">
        <f t="shared" ca="1" si="157"/>
        <v>-5834979989.3971148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-5834979989.3971148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-24312416.622487977</v>
      </c>
      <c r="L2994" s="444">
        <f t="shared" ca="1" si="157"/>
        <v>-5859292406.0196028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-5859292406.0196028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-24413718.358415011</v>
      </c>
      <c r="L2995" s="444">
        <f t="shared" ca="1" si="157"/>
        <v>-5883706124.3780174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-5883706124.3780174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-24515442.184908405</v>
      </c>
      <c r="L2996" s="444">
        <f t="shared" ca="1" si="157"/>
        <v>-5908221566.5629263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-5908221566.5629263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-24617589.860678859</v>
      </c>
      <c r="L2997" s="444">
        <f t="shared" ca="1" si="157"/>
        <v>-5932839156.423605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-5932839156.423605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-24720163.151765019</v>
      </c>
      <c r="L2998" s="444">
        <f t="shared" ca="1" si="157"/>
        <v>-5957559319.5753698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-5957559319.5753698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-24823163.831564039</v>
      </c>
      <c r="L2999" s="444">
        <f t="shared" ca="1" si="157"/>
        <v>-5982382483.4069338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-5982382483.4069338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-24926593.680862226</v>
      </c>
      <c r="L3000" s="444">
        <f t="shared" ca="1" si="157"/>
        <v>-6007309077.0877962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-6007309077.0877962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-25030454.487865817</v>
      </c>
      <c r="L3001" s="444">
        <f t="shared" ca="1" si="157"/>
        <v>-6032339531.5756617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-6032339531.5756617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-25134748.048231922</v>
      </c>
      <c r="L3002" s="444">
        <f t="shared" ca="1" si="157"/>
        <v>-6057474279.6238937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-6057474279.6238937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-25239476.165099557</v>
      </c>
      <c r="L3003" s="444">
        <f t="shared" ca="1" si="157"/>
        <v>-6082713755.7889929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-6082713755.7889929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-25344640.649120804</v>
      </c>
      <c r="L3004" s="444">
        <f t="shared" ca="1" si="157"/>
        <v>-6108058396.4381132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-6108058396.4381132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-25450243.318492137</v>
      </c>
      <c r="L3005" s="444">
        <f t="shared" ca="1" si="157"/>
        <v>-6133508639.7566051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-6133508639.7566051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-25556285.998985853</v>
      </c>
      <c r="L3006" s="444">
        <f t="shared" ca="1" si="157"/>
        <v>-6159064925.7555914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-6159064925.7555914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-25662770.523981631</v>
      </c>
      <c r="L3007" s="444">
        <f t="shared" ca="1" si="157"/>
        <v>-6184727696.2795734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-6184727696.2795734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-25769698.734498221</v>
      </c>
      <c r="L3008" s="444">
        <f t="shared" ca="1" si="157"/>
        <v>-6210497395.0140715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-6210497395.0140715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-25877072.479225297</v>
      </c>
      <c r="L3009" s="444">
        <f t="shared" ca="1" si="157"/>
        <v>-6236374467.4932966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-6236374467.4932966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-25984893.614555404</v>
      </c>
      <c r="L3010" s="444">
        <f t="shared" ca="1" si="157"/>
        <v>-6262359361.107852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-6262359361.107852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-26093164.004616048</v>
      </c>
      <c r="L3011" s="444">
        <f t="shared" ca="1" si="157"/>
        <v>-6288452525.1124678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-6288452525.1124678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-26201885.521301948</v>
      </c>
      <c r="L3012" s="444">
        <f t="shared" ca="1" si="157"/>
        <v>-6314654410.63377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-6314654410.63377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-26311060.044307373</v>
      </c>
      <c r="L3013" s="444">
        <f t="shared" ca="1" si="157"/>
        <v>-6340965470.6780777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-6340965470.6780777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-26420689.461158656</v>
      </c>
      <c r="L3014" s="444">
        <f t="shared" ca="1" si="157"/>
        <v>-6367386160.1392365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-6367386160.1392365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-26530775.667246819</v>
      </c>
      <c r="L3015" s="444">
        <f t="shared" ca="1" si="157"/>
        <v>-6393916935.8064833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-6393916935.8064833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-26641320.565860346</v>
      </c>
      <c r="L3016" s="444">
        <f t="shared" ca="1" si="157"/>
        <v>-6420558256.372344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-6420558256.372344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-26752326.068218101</v>
      </c>
      <c r="L3017" s="444">
        <f t="shared" ca="1" si="157"/>
        <v>-6447310582.4405622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-6447310582.4405622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-26863794.093502343</v>
      </c>
      <c r="L3018" s="444">
        <f t="shared" ca="1" si="157"/>
        <v>-6474174376.5340643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-6474174376.5340643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-26975726.568891935</v>
      </c>
      <c r="L3019" s="444">
        <f t="shared" ca="1" si="157"/>
        <v>-6501150103.1029558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-6501150103.1029558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-27088125.429595649</v>
      </c>
      <c r="L3020" s="444">
        <f t="shared" ca="1" si="157"/>
        <v>-6528238228.5325518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-6528238228.5325518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-27200992.618885633</v>
      </c>
      <c r="L3021" s="444">
        <f t="shared" ca="1" si="157"/>
        <v>-6555439221.1514378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-6555439221.1514378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-27314330.088130992</v>
      </c>
      <c r="L3022" s="444">
        <f t="shared" ca="1" si="157"/>
        <v>-6582753551.2395687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-6582753551.2395687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-27428139.796831537</v>
      </c>
      <c r="L3023" s="444">
        <f t="shared" ca="1" si="157"/>
        <v>-6610181691.0363998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-6610181691.0363998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-27542423.712651666</v>
      </c>
      <c r="L3024" s="444">
        <f t="shared" ca="1" si="157"/>
        <v>-6637724114.7490511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-6637724114.7490511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-27657183.811454378</v>
      </c>
      <c r="L3025" s="444">
        <f t="shared" ca="1" si="157"/>
        <v>-6665381298.5605059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-6665381298.5605059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-27772422.07733544</v>
      </c>
      <c r="L3026" s="444">
        <f t="shared" ca="1" si="157"/>
        <v>-6693153720.6378412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-6693153720.6378412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-27888140.502657674</v>
      </c>
      <c r="L3027" s="444">
        <f t="shared" ca="1" si="157"/>
        <v>-6721041861.1404991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-6721041861.1404991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-28004341.088085417</v>
      </c>
      <c r="L3028" s="444">
        <f t="shared" ca="1" si="157"/>
        <v>-6749046202.2285843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-6749046202.2285843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-28121025.842619095</v>
      </c>
      <c r="L3029" s="444">
        <f t="shared" ca="1" si="157"/>
        <v>-6777167228.0712032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-6777167228.0712032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-28238196.78363001</v>
      </c>
      <c r="L3030" s="444">
        <f t="shared" ca="1" si="157"/>
        <v>-6805405424.8548336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-6805405424.8548336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-28355855.936895143</v>
      </c>
      <c r="L3031" s="444">
        <f t="shared" ca="1" si="157"/>
        <v>-6833761280.791729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-6833761280.791729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-28474005.3366322</v>
      </c>
      <c r="L3032" s="444">
        <f t="shared" ca="1" si="157"/>
        <v>-6862235286.1283607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-6862235286.1283607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-28592647.025534835</v>
      </c>
      <c r="L3033" s="444">
        <f t="shared" ca="1" si="157"/>
        <v>-6890827933.1538954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-6890827933.1538954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-28711783.054807898</v>
      </c>
      <c r="L3034" s="444">
        <f t="shared" ca="1" si="157"/>
        <v>-6919539716.208703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-6919539716.208703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-28831415.484202929</v>
      </c>
      <c r="L3035" s="444">
        <f t="shared" ca="1" si="157"/>
        <v>-6948371131.6929064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-6948371131.6929064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-28951546.382053778</v>
      </c>
      <c r="L3036" s="444">
        <f t="shared" ca="1" si="157"/>
        <v>-6977322678.0749598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-6977322678.0749598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-29072177.825312331</v>
      </c>
      <c r="L3037" s="444">
        <f t="shared" ca="1" si="157"/>
        <v>-7006394855.9002724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-7006394855.9002724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-29193311.899584465</v>
      </c>
      <c r="L3038" s="444">
        <f t="shared" ca="1" si="157"/>
        <v>-7035588167.7998571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-7035588167.7998571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-29314950.699166067</v>
      </c>
      <c r="L3039" s="444">
        <f t="shared" ca="1" si="157"/>
        <v>-7064903118.4990234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-7064903118.4990234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-29437096.327079263</v>
      </c>
      <c r="L3040" s="444">
        <f t="shared" ca="1" si="157"/>
        <v>-7094340214.8261023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-7094340214.8261023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-29559750.895108759</v>
      </c>
      <c r="L3041" s="444">
        <f t="shared" ca="1" si="157"/>
        <v>-7123899965.7212114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-7123899965.7212114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-29682916.523838386</v>
      </c>
      <c r="L3042" s="444">
        <f t="shared" ca="1" si="157"/>
        <v>-7153582882.2450495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-7153582882.2450495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-29806595.3426877</v>
      </c>
      <c r="L3043" s="444">
        <f t="shared" ca="1" si="157"/>
        <v>-7183389477.5877371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-7183389477.5877371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-29930789.489948902</v>
      </c>
      <c r="L3044" s="444">
        <f t="shared" ca="1" si="157"/>
        <v>-7213320267.0776863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-7213320267.0776863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-30055501.112823695</v>
      </c>
      <c r="L3045" s="444">
        <f t="shared" ca="1" si="157"/>
        <v>-7243375768.1905098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-7243375768.1905098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-30180732.367460456</v>
      </c>
      <c r="L3046" s="444">
        <f t="shared" ca="1" si="157"/>
        <v>-7273556500.55797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-7273556500.55797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-30306485.41899154</v>
      </c>
      <c r="L3047" s="444">
        <f t="shared" ca="1" si="157"/>
        <v>-7303862985.9769611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-7303862985.9769611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-30432762.441570673</v>
      </c>
      <c r="L3048" s="444">
        <f t="shared" ca="1" si="157"/>
        <v>-7334295748.4185314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-7334295748.4185314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-30559565.618410546</v>
      </c>
      <c r="L3049" s="444">
        <f t="shared" ca="1" si="157"/>
        <v>-7364855314.0369415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-7364855314.0369415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-30686897.141820591</v>
      </c>
      <c r="L3050" s="444">
        <f t="shared" ca="1" si="157"/>
        <v>-7395542211.1787624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-7395542211.1787624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-30814759.213244844</v>
      </c>
      <c r="L3051" s="444">
        <f t="shared" ca="1" si="157"/>
        <v>-7426356970.3920069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-7426356970.3920069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-30943154.043300029</v>
      </c>
      <c r="L3052" s="444">
        <f t="shared" ca="1" si="157"/>
        <v>-7457300124.4353065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-7457300124.4353065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-31072083.851813778</v>
      </c>
      <c r="L3053" s="444">
        <f t="shared" ca="1" si="157"/>
        <v>-7488372208.2871199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-7488372208.2871199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-31201550.867862999</v>
      </c>
      <c r="L3054" s="444">
        <f t="shared" ca="1" si="157"/>
        <v>-7519573759.1549826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-7519573759.1549826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-31331557.329812426</v>
      </c>
      <c r="L3055" s="444">
        <f t="shared" ca="1" si="157"/>
        <v>-7550905316.4847946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-7550905316.4847946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-31462105.48535331</v>
      </c>
      <c r="L3056" s="444">
        <f t="shared" ca="1" si="157"/>
        <v>-7582367421.9701481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-7582367421.9701481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-31593197.591542277</v>
      </c>
      <c r="L3057" s="444">
        <f t="shared" ca="1" si="157"/>
        <v>-7613960619.5616903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-7613960619.5616903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-31724835.91484037</v>
      </c>
      <c r="L3058" s="444">
        <f t="shared" ca="1" si="157"/>
        <v>-7645685455.476531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-7645685455.476531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-31857022.731152207</v>
      </c>
      <c r="L3059" s="444">
        <f t="shared" ca="1" si="157"/>
        <v>-7677542478.2076836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-7677542478.2076836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-31989760.325865347</v>
      </c>
      <c r="L3060" s="444">
        <f t="shared" ca="1" si="157"/>
        <v>-7709532238.5335493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-7709532238.5335493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-32123050.99388979</v>
      </c>
      <c r="L3061" s="444">
        <f t="shared" ca="1" si="157"/>
        <v>-7741655289.5274391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-7741655289.5274391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-32256897.039697662</v>
      </c>
      <c r="L3062" s="444">
        <f t="shared" ca="1" si="157"/>
        <v>-7773912186.5671368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-7773912186.5671368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-32391300.777363069</v>
      </c>
      <c r="L3063" s="444">
        <f t="shared" ca="1" si="157"/>
        <v>-7806303487.3444996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-7806303487.3444996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-32526264.530602083</v>
      </c>
      <c r="L3064" s="444">
        <f t="shared" ca="1" si="157"/>
        <v>-7838829751.875102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-7838829751.875102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-32661790.632812928</v>
      </c>
      <c r="L3065" s="444">
        <f t="shared" ca="1" si="157"/>
        <v>-7871491542.5079145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-7871491542.5079145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-32797881.427116316</v>
      </c>
      <c r="L3066" s="444">
        <f t="shared" ca="1" si="157"/>
        <v>-7904289423.9350309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-7904289423.9350309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-32934539.266395967</v>
      </c>
      <c r="L3067" s="444">
        <f t="shared" ca="1" si="157"/>
        <v>-7937223963.2014265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-7937223963.2014265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-33071766.513339277</v>
      </c>
      <c r="L3068" s="444">
        <f t="shared" ref="L3068:L3322" ca="1" si="162">I3068-J3068+K3068</f>
        <v>-7970295729.7147655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-7970295729.7147655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-33209565.540478189</v>
      </c>
      <c r="L3069" s="444">
        <f t="shared" ca="1" si="162"/>
        <v>-8003505295.2552433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-8003505295.2552433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-33347938.730230179</v>
      </c>
      <c r="L3070" s="444">
        <f t="shared" ca="1" si="162"/>
        <v>-8036853233.9854736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-8036853233.9854736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-33486888.474939473</v>
      </c>
      <c r="L3071" s="444">
        <f t="shared" ca="1" si="162"/>
        <v>-8070340122.460413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-8070340122.460413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-33626417.176918387</v>
      </c>
      <c r="L3072" s="444">
        <f t="shared" ca="1" si="162"/>
        <v>-8103966539.637331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-8103966539.637331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-33766527.248488881</v>
      </c>
      <c r="L3073" s="444">
        <f t="shared" ca="1" si="162"/>
        <v>-8137733066.8858194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-8137733066.8858194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-33907221.112024248</v>
      </c>
      <c r="L3074" s="444">
        <f t="shared" ca="1" si="162"/>
        <v>-8171640287.9978437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-8171640287.9978437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-34048501.199991018</v>
      </c>
      <c r="L3075" s="444">
        <f t="shared" ca="1" si="162"/>
        <v>-8205688789.197835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-8205688789.197835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-34190369.954990976</v>
      </c>
      <c r="L3076" s="444">
        <f t="shared" ca="1" si="162"/>
        <v>-8239879159.1528263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-8239879159.1528263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-34332829.829803437</v>
      </c>
      <c r="L3077" s="444">
        <f t="shared" ca="1" si="162"/>
        <v>-8274211988.9826298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-8274211988.9826298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-34475883.287427627</v>
      </c>
      <c r="L3078" s="444">
        <f t="shared" ca="1" si="162"/>
        <v>-8308687872.2700577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-8308687872.2700577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-34619532.801125243</v>
      </c>
      <c r="L3079" s="444">
        <f t="shared" ca="1" si="162"/>
        <v>-8343307405.0711832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-8343307405.0711832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-34763780.854463264</v>
      </c>
      <c r="L3080" s="444">
        <f t="shared" ca="1" si="162"/>
        <v>-8378071185.9256468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-8378071185.9256468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-34908629.94135686</v>
      </c>
      <c r="L3081" s="444">
        <f t="shared" ca="1" si="162"/>
        <v>-8412979815.8670034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-8412979815.8670034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-35054082.566112518</v>
      </c>
      <c r="L3082" s="444">
        <f t="shared" ca="1" si="162"/>
        <v>-8448033898.433116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-8448033898.433116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-35200141.243471317</v>
      </c>
      <c r="L3083" s="444">
        <f t="shared" ca="1" si="162"/>
        <v>-8483234039.6765871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-8483234039.6765871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-35346808.498652443</v>
      </c>
      <c r="L3084" s="444">
        <f t="shared" ca="1" si="162"/>
        <v>-8518580848.1752396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-8518580848.1752396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-35494086.867396832</v>
      </c>
      <c r="L3085" s="444">
        <f t="shared" ca="1" si="162"/>
        <v>-8554074935.0426369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-8554074935.0426369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-35641978.89601098</v>
      </c>
      <c r="L3086" s="444">
        <f t="shared" ca="1" si="162"/>
        <v>-8589716913.9386482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-8589716913.9386482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-35790487.141411036</v>
      </c>
      <c r="L3087" s="444">
        <f t="shared" ca="1" si="162"/>
        <v>-8625507401.0800591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-8625507401.0800591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-35939614.171166912</v>
      </c>
      <c r="L3088" s="444">
        <f t="shared" ca="1" si="162"/>
        <v>-8661447015.2512264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-8661447015.2512264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-36089362.563546777</v>
      </c>
      <c r="L3089" s="444">
        <f t="shared" ca="1" si="162"/>
        <v>-8697536377.8147736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-8697536377.8147736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-36239734.907561556</v>
      </c>
      <c r="L3090" s="444">
        <f t="shared" ca="1" si="162"/>
        <v>-8733776112.7223358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-8733776112.7223358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-36390733.803009734</v>
      </c>
      <c r="L3091" s="444">
        <f t="shared" ca="1" si="162"/>
        <v>-8770166846.5253448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-8770166846.5253448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-36542361.86052227</v>
      </c>
      <c r="L3092" s="444">
        <f t="shared" ca="1" si="162"/>
        <v>-8806709208.3858681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-8806709208.3858681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-36694621.701607786</v>
      </c>
      <c r="L3093" s="444">
        <f t="shared" ca="1" si="162"/>
        <v>-8843403830.0874767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-8843403830.0874767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-36847515.958697818</v>
      </c>
      <c r="L3094" s="444">
        <f t="shared" ca="1" si="162"/>
        <v>-8880251346.046175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-8880251346.046175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-37001047.275192395</v>
      </c>
      <c r="L3095" s="444">
        <f t="shared" ca="1" si="162"/>
        <v>-8917252393.3213673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-8917252393.3213673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-37155218.305505693</v>
      </c>
      <c r="L3096" s="444">
        <f t="shared" ca="1" si="162"/>
        <v>-8954407611.626873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-8954407611.626873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-37310031.715111971</v>
      </c>
      <c r="L3097" s="444">
        <f t="shared" ca="1" si="162"/>
        <v>-8991717643.3419857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-8991717643.3419857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-37465490.180591606</v>
      </c>
      <c r="L3098" s="444">
        <f t="shared" ca="1" si="162"/>
        <v>-9029183133.5225773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-9029183133.5225773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-37621596.389677405</v>
      </c>
      <c r="L3099" s="444">
        <f t="shared" ca="1" si="162"/>
        <v>-9066804729.9122543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-9066804729.9122543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-37778353.041301057</v>
      </c>
      <c r="L3100" s="444">
        <f t="shared" ca="1" si="162"/>
        <v>-9104583082.9535561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-9104583082.9535561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-37935762.845639817</v>
      </c>
      <c r="L3101" s="444">
        <f t="shared" ca="1" si="162"/>
        <v>-9142518845.7991962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-9142518845.7991962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-38093828.524163321</v>
      </c>
      <c r="L3102" s="444">
        <f t="shared" ca="1" si="162"/>
        <v>-9180612674.3233604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-9180612674.3233604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-38252552.80968067</v>
      </c>
      <c r="L3103" s="444">
        <f t="shared" ca="1" si="162"/>
        <v>-9218865227.1330414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-9218865227.1330414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-38411938.446387671</v>
      </c>
      <c r="L3104" s="444">
        <f t="shared" ca="1" si="162"/>
        <v>-9257277165.5794296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-9257277165.5794296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-38571988.189914286</v>
      </c>
      <c r="L3105" s="444">
        <f t="shared" ca="1" si="162"/>
        <v>-9295849153.7693443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-9295849153.7693443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-38732704.807372265</v>
      </c>
      <c r="L3106" s="444">
        <f t="shared" ca="1" si="162"/>
        <v>-9334581858.5767174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-9334581858.5767174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-38894091.077402987</v>
      </c>
      <c r="L3107" s="444">
        <f t="shared" ca="1" si="162"/>
        <v>-9373475949.6541195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-9373475949.6541195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-39056149.790225498</v>
      </c>
      <c r="L3108" s="444">
        <f t="shared" ca="1" si="162"/>
        <v>-9412532099.4443455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-9412532099.4443455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-39218883.747684769</v>
      </c>
      <c r="L3109" s="444">
        <f t="shared" ca="1" si="162"/>
        <v>-9451750983.19203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-9451750983.19203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-39382295.763300121</v>
      </c>
      <c r="L3110" s="444">
        <f t="shared" ca="1" si="162"/>
        <v>-9491133278.9553299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-9491133278.9553299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-39546388.662313871</v>
      </c>
      <c r="L3111" s="444">
        <f t="shared" ca="1" si="162"/>
        <v>-9530679667.6176434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-9530679667.6176434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-39711165.281740181</v>
      </c>
      <c r="L3112" s="444">
        <f t="shared" ca="1" si="162"/>
        <v>-9570390832.8993835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-9570390832.8993835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-39876628.470414095</v>
      </c>
      <c r="L3113" s="444">
        <f t="shared" ca="1" si="162"/>
        <v>-9610267461.3697968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-9610267461.3697968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-40042781.089040816</v>
      </c>
      <c r="L3114" s="444">
        <f t="shared" ca="1" si="162"/>
        <v>-9650310242.4588375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-9650310242.4588375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-40209626.010245159</v>
      </c>
      <c r="L3115" s="444">
        <f t="shared" ca="1" si="162"/>
        <v>-9690519868.4690819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-9690519868.4690819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-40377166.118621171</v>
      </c>
      <c r="L3116" s="444">
        <f t="shared" ca="1" si="162"/>
        <v>-9730897034.5877037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-9730897034.5877037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-40545404.310782097</v>
      </c>
      <c r="L3117" s="444">
        <f t="shared" ca="1" si="162"/>
        <v>-9771442438.8984852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-9771442438.8984852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-40714343.495410353</v>
      </c>
      <c r="L3118" s="444">
        <f t="shared" ca="1" si="162"/>
        <v>-9812156782.3938961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-9812156782.3938961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-40883986.593307897</v>
      </c>
      <c r="L3119" s="444">
        <f t="shared" ca="1" si="162"/>
        <v>-9853040768.9872036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-9853040768.9872036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-41054336.537446678</v>
      </c>
      <c r="L3120" s="444">
        <f t="shared" ca="1" si="162"/>
        <v>-9894095105.5246506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-9894095105.5246506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-41225396.273019373</v>
      </c>
      <c r="L3121" s="444">
        <f t="shared" ca="1" si="162"/>
        <v>-9935320501.7976704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-9935320501.7976704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-41397168.757490292</v>
      </c>
      <c r="L3122" s="444">
        <f t="shared" ca="1" si="162"/>
        <v>-9976717670.5551605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-9976717670.5551605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-41569656.960646503</v>
      </c>
      <c r="L3123" s="444">
        <f t="shared" ca="1" si="162"/>
        <v>-10018287327.515806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-10018287327.515806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-41742863.864649191</v>
      </c>
      <c r="L3124" s="444">
        <f t="shared" ca="1" si="162"/>
        <v>-10060030191.380455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-10060030191.380455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-41916792.464085229</v>
      </c>
      <c r="L3125" s="444">
        <f t="shared" ca="1" si="162"/>
        <v>-10101946983.84454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-10101946983.84454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-42091445.766018912</v>
      </c>
      <c r="L3126" s="444">
        <f t="shared" ca="1" si="162"/>
        <v>-10144038429.610559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-10144038429.610559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-42266826.790043995</v>
      </c>
      <c r="L3127" s="444">
        <f t="shared" ca="1" si="162"/>
        <v>-10186305256.400604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-10186305256.400604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-42442938.568335854</v>
      </c>
      <c r="L3128" s="444">
        <f t="shared" ca="1" si="162"/>
        <v>-10228748194.968941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-10228748194.968941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-42619784.145703919</v>
      </c>
      <c r="L3129" s="444">
        <f t="shared" ca="1" si="162"/>
        <v>-10271367979.114645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-10271367979.114645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-42797366.579644352</v>
      </c>
      <c r="L3130" s="444">
        <f t="shared" ca="1" si="162"/>
        <v>-10314165345.69429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-10314165345.69429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-42975688.940392874</v>
      </c>
      <c r="L3131" s="444">
        <f t="shared" ca="1" si="162"/>
        <v>-10357141034.634684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-10357141034.634684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-43154754.310977846</v>
      </c>
      <c r="L3132" s="444">
        <f t="shared" ca="1" si="162"/>
        <v>-10400295788.945662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-10400295788.945662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-43334565.787273586</v>
      </c>
      <c r="L3133" s="444">
        <f t="shared" ca="1" si="162"/>
        <v>-10443630354.732935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-10443630354.732935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-43515126.478053898</v>
      </c>
      <c r="L3134" s="444">
        <f t="shared" ca="1" si="162"/>
        <v>-10487145481.210989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-10487145481.210989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-43696439.505045786</v>
      </c>
      <c r="L3135" s="444">
        <f t="shared" ca="1" si="162"/>
        <v>-10530841920.716034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-10530841920.716034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-43878508.002983473</v>
      </c>
      <c r="L3136" s="444">
        <f t="shared" ca="1" si="162"/>
        <v>-10574720428.719017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-10574720428.719017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-44061335.119662568</v>
      </c>
      <c r="L3137" s="444">
        <f t="shared" ca="1" si="162"/>
        <v>-10618781763.83868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-10618781763.83868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-44244924.015994504</v>
      </c>
      <c r="L3138" s="444">
        <f t="shared" ca="1" si="162"/>
        <v>-10663026687.854675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-10663026687.854675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-44429277.866061144</v>
      </c>
      <c r="L3139" s="444">
        <f t="shared" ca="1" si="162"/>
        <v>-10707455965.720736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-10707455965.720736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-44614399.857169732</v>
      </c>
      <c r="L3140" s="444">
        <f t="shared" ca="1" si="162"/>
        <v>-10752070365.577906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-10752070365.577906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-44800293.189907938</v>
      </c>
      <c r="L3141" s="444">
        <f t="shared" ca="1" si="162"/>
        <v>-10796870658.767813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-10796870658.767813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-44986961.078199223</v>
      </c>
      <c r="L3142" s="444">
        <f t="shared" ca="1" si="162"/>
        <v>-10841857619.846012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-10841857619.846012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-45174406.749358386</v>
      </c>
      <c r="L3143" s="444">
        <f t="shared" ca="1" si="162"/>
        <v>-10887032026.595371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-10887032026.595371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-45362633.444147378</v>
      </c>
      <c r="L3144" s="444">
        <f t="shared" ca="1" si="162"/>
        <v>-10932394660.039518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-10932394660.039518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-45551644.416831329</v>
      </c>
      <c r="L3145" s="444">
        <f t="shared" ca="1" si="162"/>
        <v>-10977946304.45635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-10977946304.45635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-45741442.935234793</v>
      </c>
      <c r="L3146" s="444">
        <f t="shared" ca="1" si="162"/>
        <v>-11023687747.391584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-11023687747.391584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-45932032.280798271</v>
      </c>
      <c r="L3147" s="444">
        <f t="shared" ca="1" si="162"/>
        <v>-11069619779.672382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-11069619779.672382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-46123415.748634927</v>
      </c>
      <c r="L3148" s="444">
        <f t="shared" ca="1" si="162"/>
        <v>-11115743195.421017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-11115743195.421017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-46315596.647587568</v>
      </c>
      <c r="L3149" s="444">
        <f t="shared" ca="1" si="162"/>
        <v>-11162058792.068604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-11162058792.068604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-46508578.300285846</v>
      </c>
      <c r="L3150" s="444">
        <f t="shared" ca="1" si="162"/>
        <v>-11208567370.368889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-11208567370.368889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-46702364.043203704</v>
      </c>
      <c r="L3151" s="444">
        <f t="shared" ca="1" si="162"/>
        <v>-11255269734.412092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-11255269734.412092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-46896957.226717047</v>
      </c>
      <c r="L3152" s="444">
        <f t="shared" ca="1" si="162"/>
        <v>-11302166691.638809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-11302166691.638809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-47092361.215161704</v>
      </c>
      <c r="L3153" s="444">
        <f t="shared" ca="1" si="162"/>
        <v>-11349259052.853971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-11349259052.853971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-47288579.386891544</v>
      </c>
      <c r="L3154" s="444">
        <f t="shared" ca="1" si="162"/>
        <v>-11396547632.240864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-11396547632.240864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-47485615.134336933</v>
      </c>
      <c r="L3155" s="444">
        <f t="shared" ca="1" si="162"/>
        <v>-11444033247.3752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-11444033247.3752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-47683471.864063337</v>
      </c>
      <c r="L3156" s="444">
        <f t="shared" ca="1" si="162"/>
        <v>-11491716719.239264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-11491716719.239264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-47882152.996830262</v>
      </c>
      <c r="L3157" s="444">
        <f t="shared" ca="1" si="162"/>
        <v>-11539598872.236094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-11539598872.236094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-48081661.967650391</v>
      </c>
      <c r="L3158" s="444">
        <f t="shared" ca="1" si="162"/>
        <v>-11587680534.203743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-11587680534.203743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-48282002.225848928</v>
      </c>
      <c r="L3159" s="444">
        <f t="shared" ca="1" si="162"/>
        <v>-11635962536.429592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-11635962536.429592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-48483177.235123299</v>
      </c>
      <c r="L3160" s="444">
        <f t="shared" ca="1" si="162"/>
        <v>-11684445713.664715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-11684445713.664715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-48685190.47360298</v>
      </c>
      <c r="L3161" s="444">
        <f t="shared" ca="1" si="162"/>
        <v>-11733130904.138317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-11733130904.138317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-48888045.433909655</v>
      </c>
      <c r="L3162" s="444">
        <f t="shared" ca="1" si="162"/>
        <v>-11782018949.572227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-11782018949.572227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-49091745.623217613</v>
      </c>
      <c r="L3163" s="444">
        <f t="shared" ca="1" si="162"/>
        <v>-11831110695.195446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-11831110695.195446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-49296294.563314356</v>
      </c>
      <c r="L3164" s="444">
        <f t="shared" ca="1" si="162"/>
        <v>-11880406989.75876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-11880406989.75876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-49501695.790661499</v>
      </c>
      <c r="L3165" s="444">
        <f t="shared" ca="1" si="162"/>
        <v>-11929908685.549421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-11929908685.549421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-49707952.856455922</v>
      </c>
      <c r="L3166" s="444">
        <f t="shared" ca="1" si="162"/>
        <v>-11979616638.405878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-11979616638.405878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-49915069.326691158</v>
      </c>
      <c r="L3167" s="444">
        <f t="shared" ca="1" si="162"/>
        <v>-12029531707.732569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-12029531707.732569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-50123048.782219037</v>
      </c>
      <c r="L3168" s="444">
        <f t="shared" ca="1" si="162"/>
        <v>-12079654756.514788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-12079654756.514788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-50331894.818811618</v>
      </c>
      <c r="L3169" s="444">
        <f t="shared" ca="1" si="162"/>
        <v>-12129986651.333599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-12129986651.333599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-50541611.04722333</v>
      </c>
      <c r="L3170" s="444">
        <f t="shared" ca="1" si="162"/>
        <v>-12180528262.380823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-12180528262.380823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-50752201.093253426</v>
      </c>
      <c r="L3171" s="444">
        <f t="shared" ca="1" si="162"/>
        <v>-12231280463.474077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-12231280463.474077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-50963668.597808652</v>
      </c>
      <c r="L3172" s="444">
        <f t="shared" ca="1" si="162"/>
        <v>-12282244132.071886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-12282244132.071886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-51176017.216966189</v>
      </c>
      <c r="L3173" s="444">
        <f t="shared" ca="1" si="162"/>
        <v>-12333420149.288853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-12333420149.288853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-51389250.622036889</v>
      </c>
      <c r="L3174" s="444">
        <f t="shared" ca="1" si="162"/>
        <v>-12384809399.910889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-12384809399.910889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-51603372.4996287</v>
      </c>
      <c r="L3175" s="444">
        <f t="shared" ca="1" si="162"/>
        <v>-12436412772.410517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-12436412772.410517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-51818386.551710486</v>
      </c>
      <c r="L3176" s="444">
        <f t="shared" ca="1" si="162"/>
        <v>-12488231158.962227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-12488231158.962227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-52034296.495675944</v>
      </c>
      <c r="L3177" s="444">
        <f t="shared" ca="1" si="162"/>
        <v>-12540265455.457903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-12540265455.457903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-52251106.06440793</v>
      </c>
      <c r="L3178" s="444">
        <f t="shared" ca="1" si="162"/>
        <v>-12592516561.52231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-12592516561.52231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-52468819.006342962</v>
      </c>
      <c r="L3179" s="444">
        <f t="shared" ca="1" si="162"/>
        <v>-12644985380.528654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-12644985380.528654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-52687439.085536055</v>
      </c>
      <c r="L3180" s="444">
        <f t="shared" ca="1" si="162"/>
        <v>-12697672819.614191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-12697672819.614191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-52906970.081725799</v>
      </c>
      <c r="L3181" s="444">
        <f t="shared" ca="1" si="162"/>
        <v>-12750579789.695917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-12750579789.695917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-53127415.790399656</v>
      </c>
      <c r="L3182" s="444">
        <f t="shared" ca="1" si="162"/>
        <v>-12803707205.486317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-12803707205.486317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-53348780.022859655</v>
      </c>
      <c r="L3183" s="444">
        <f t="shared" ca="1" si="162"/>
        <v>-12857055985.509176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-12857055985.509176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-53571066.606288232</v>
      </c>
      <c r="L3184" s="444">
        <f t="shared" ca="1" si="162"/>
        <v>-12910627052.115465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-12910627052.115465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-53794279.383814439</v>
      </c>
      <c r="L3185" s="444">
        <f t="shared" ca="1" si="162"/>
        <v>-12964421331.499279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-12964421331.499279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-54018422.214580327</v>
      </c>
      <c r="L3186" s="444">
        <f t="shared" ca="1" si="162"/>
        <v>-13018439753.71386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-13018439753.71386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-54243498.973807745</v>
      </c>
      <c r="L3187" s="444">
        <f t="shared" ca="1" si="162"/>
        <v>-13072683252.687668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-13072683252.687668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-54469513.552865282</v>
      </c>
      <c r="L3188" s="444">
        <f t="shared" ca="1" si="162"/>
        <v>-13127152766.240534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-13127152766.240534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-54696469.859335557</v>
      </c>
      <c r="L3189" s="444">
        <f t="shared" ca="1" si="162"/>
        <v>-13181849236.099869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-13181849236.099869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-54924371.817082785</v>
      </c>
      <c r="L3190" s="444">
        <f t="shared" ca="1" si="162"/>
        <v>-13236773607.916952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-13236773607.916952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-55153223.366320632</v>
      </c>
      <c r="L3191" s="444">
        <f t="shared" ca="1" si="162"/>
        <v>-13291926831.283274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-13291926831.283274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-55383028.463680305</v>
      </c>
      <c r="L3192" s="444">
        <f t="shared" ca="1" si="162"/>
        <v>-13347309859.746954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-13347309859.746954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-55613791.082278974</v>
      </c>
      <c r="L3193" s="444">
        <f t="shared" ca="1" si="162"/>
        <v>-13402923650.829233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-13402923650.829233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-55845515.211788476</v>
      </c>
      <c r="L3194" s="444">
        <f t="shared" ca="1" si="162"/>
        <v>-13458769166.041021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-13458769166.041021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-56078204.858504258</v>
      </c>
      <c r="L3195" s="444">
        <f t="shared" ca="1" si="162"/>
        <v>-13514847370.899525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-13514847370.899525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-56311864.045414686</v>
      </c>
      <c r="L3196" s="444">
        <f t="shared" ca="1" si="162"/>
        <v>-13571159234.944939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-13571159234.944939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-56546496.812270574</v>
      </c>
      <c r="L3197" s="444">
        <f t="shared" ca="1" si="162"/>
        <v>-13627705731.75721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-13627705731.75721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-56782107.215655036</v>
      </c>
      <c r="L3198" s="444">
        <f t="shared" ca="1" si="162"/>
        <v>-13684487838.972864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-13684487838.972864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-57018699.329053603</v>
      </c>
      <c r="L3199" s="444">
        <f t="shared" ca="1" si="162"/>
        <v>-13741506538.301918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-13741506538.301918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-57256277.24292466</v>
      </c>
      <c r="L3200" s="444">
        <f t="shared" ca="1" si="162"/>
        <v>-13798762815.544842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-13798762815.544842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-57494845.064770162</v>
      </c>
      <c r="L3201" s="444">
        <f t="shared" ca="1" si="162"/>
        <v>-13856257660.609612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-13856257660.609612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-57734406.919206709</v>
      </c>
      <c r="L3202" s="444">
        <f t="shared" ca="1" si="162"/>
        <v>-13913992067.528818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-13913992067.528818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-57974966.948036738</v>
      </c>
      <c r="L3203" s="444">
        <f t="shared" ca="1" si="162"/>
        <v>-13971967034.476854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-13971967034.476854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-58216529.310320228</v>
      </c>
      <c r="L3204" s="444">
        <f t="shared" ca="1" si="162"/>
        <v>-14030183563.787174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-14030183563.787174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-58459098.182446562</v>
      </c>
      <c r="L3205" s="444">
        <f t="shared" ca="1" si="162"/>
        <v>-14088642661.969622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-14088642661.969622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-58702677.758206755</v>
      </c>
      <c r="L3206" s="444">
        <f t="shared" ca="1" si="162"/>
        <v>-14147345339.727829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-14147345339.727829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-58947272.248865955</v>
      </c>
      <c r="L3207" s="444">
        <f t="shared" ca="1" si="162"/>
        <v>-14206292611.976694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-14206292611.976694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-59192885.883236215</v>
      </c>
      <c r="L3208" s="444">
        <f t="shared" ca="1" si="162"/>
        <v>-14265485497.85993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-14265485497.85993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-59439522.907749705</v>
      </c>
      <c r="L3209" s="444">
        <f t="shared" ca="1" si="162"/>
        <v>-14324925020.767679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-14324925020.767679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-59687187.586531997</v>
      </c>
      <c r="L3210" s="444">
        <f t="shared" ca="1" si="162"/>
        <v>-14384612208.354212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-14384612208.354212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-59935884.201475881</v>
      </c>
      <c r="L3211" s="444">
        <f t="shared" ca="1" si="162"/>
        <v>-14444548092.555687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-14444548092.555687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-60185617.052315362</v>
      </c>
      <c r="L3212" s="444">
        <f t="shared" ca="1" si="162"/>
        <v>-14504733709.608002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-14504733709.608002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-60436390.456700005</v>
      </c>
      <c r="L3213" s="444">
        <f t="shared" ca="1" si="162"/>
        <v>-14565170100.064701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-14565170100.064701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-60688208.750269584</v>
      </c>
      <c r="L3214" s="444">
        <f t="shared" ca="1" si="162"/>
        <v>-14625858308.81497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-14625858308.81497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-60941076.28672903</v>
      </c>
      <c r="L3215" s="444">
        <f t="shared" ca="1" si="162"/>
        <v>-14686799385.1017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-14686799385.1017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-61194997.437923752</v>
      </c>
      <c r="L3216" s="444">
        <f t="shared" ca="1" si="162"/>
        <v>-14747994382.539623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-14747994382.539623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-61449976.59391509</v>
      </c>
      <c r="L3217" s="444">
        <f t="shared" ca="1" si="162"/>
        <v>-14809444359.133539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-14809444359.133539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-61706018.163056411</v>
      </c>
      <c r="L3218" s="444">
        <f t="shared" ca="1" si="162"/>
        <v>-14871150377.296597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-14871150377.296597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-61963126.572069153</v>
      </c>
      <c r="L3219" s="444">
        <f t="shared" ca="1" si="162"/>
        <v>-14933113503.868666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-14933113503.868666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-62221306.26611945</v>
      </c>
      <c r="L3220" s="444">
        <f t="shared" ca="1" si="162"/>
        <v>-14995334810.134785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-14995334810.134785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-62480561.708894938</v>
      </c>
      <c r="L3221" s="444">
        <f t="shared" ca="1" si="162"/>
        <v>-15057815371.843679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-15057815371.843679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-62740897.382682003</v>
      </c>
      <c r="L3222" s="444">
        <f t="shared" ca="1" si="162"/>
        <v>-15120556269.226362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-15120556269.226362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-63002317.78844317</v>
      </c>
      <c r="L3223" s="444">
        <f t="shared" ca="1" si="162"/>
        <v>-15183558587.014805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-15183558587.014805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-63264827.445895009</v>
      </c>
      <c r="L3224" s="444">
        <f t="shared" ca="1" si="162"/>
        <v>-15246823414.460699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-15246823414.460699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-63528430.893586248</v>
      </c>
      <c r="L3225" s="444">
        <f t="shared" ca="1" si="162"/>
        <v>-15310351845.354286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-15310351845.354286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-63793132.688976191</v>
      </c>
      <c r="L3226" s="444">
        <f t="shared" ca="1" si="162"/>
        <v>-15374144978.043262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-15374144978.043262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-64058937.408513591</v>
      </c>
      <c r="L3227" s="444">
        <f t="shared" ca="1" si="162"/>
        <v>-15438203915.451777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-15438203915.451777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-64325849.64771574</v>
      </c>
      <c r="L3228" s="444">
        <f t="shared" ca="1" si="162"/>
        <v>-15502529765.099493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-15502529765.099493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-64593874.021247894</v>
      </c>
      <c r="L3229" s="444">
        <f t="shared" ca="1" si="162"/>
        <v>-15567123639.120741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-15567123639.120741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-64863015.163003087</v>
      </c>
      <c r="L3230" s="444">
        <f t="shared" ca="1" si="162"/>
        <v>-15631986654.283745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-15631986654.283745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-65133277.726182267</v>
      </c>
      <c r="L3231" s="444">
        <f t="shared" ca="1" si="162"/>
        <v>-15697119932.009928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-15697119932.009928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-65404666.383374698</v>
      </c>
      <c r="L3232" s="444">
        <f t="shared" ca="1" si="162"/>
        <v>-15762524598.393303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-15762524598.393303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-65677185.826638758</v>
      </c>
      <c r="L3233" s="444">
        <f t="shared" ca="1" si="162"/>
        <v>-15828201784.219942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-15828201784.219942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-65950840.767583102</v>
      </c>
      <c r="L3234" s="444">
        <f t="shared" ca="1" si="162"/>
        <v>-15894152624.987526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-15894152624.987526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-66225635.937448017</v>
      </c>
      <c r="L3235" s="444">
        <f t="shared" ca="1" si="162"/>
        <v>-15960378260.924974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-15960378260.924974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-66501576.087187394</v>
      </c>
      <c r="L3236" s="444">
        <f t="shared" ca="1" si="162"/>
        <v>-16026879837.012161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-16026879837.012161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-66778665.987550668</v>
      </c>
      <c r="L3237" s="444">
        <f t="shared" ca="1" si="162"/>
        <v>-16093658502.999712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-16093658502.999712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-67056910.429165475</v>
      </c>
      <c r="L3238" s="444">
        <f t="shared" ca="1" si="162"/>
        <v>-16160715413.428877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-16160715413.428877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-67336314.222620323</v>
      </c>
      <c r="L3239" s="444">
        <f t="shared" ca="1" si="162"/>
        <v>-16228051727.651497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-16228051727.651497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-67616882.198547915</v>
      </c>
      <c r="L3240" s="444">
        <f t="shared" ca="1" si="162"/>
        <v>-16295668609.850044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-16295668609.850044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-67898619.207708523</v>
      </c>
      <c r="L3241" s="444">
        <f t="shared" ca="1" si="162"/>
        <v>-16363567229.057753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-16363567229.057753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-68181530.121073961</v>
      </c>
      <c r="L3242" s="444">
        <f t="shared" ca="1" si="162"/>
        <v>-16431748759.178827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-16431748759.178827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-68465619.829911783</v>
      </c>
      <c r="L3243" s="444">
        <f t="shared" ca="1" si="162"/>
        <v>-16500214379.008739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-16500214379.008739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-68750893.245869756</v>
      </c>
      <c r="L3244" s="444">
        <f t="shared" ca="1" si="162"/>
        <v>-16568965272.25461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-16568965272.25461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-69037355.30106087</v>
      </c>
      <c r="L3245" s="444">
        <f t="shared" ca="1" si="162"/>
        <v>-16638002627.555672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-16638002627.555672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-69325010.948148638</v>
      </c>
      <c r="L3246" s="444">
        <f t="shared" ca="1" si="162"/>
        <v>-16707327638.50382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-16707327638.50382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-69613865.160432577</v>
      </c>
      <c r="L3247" s="444">
        <f t="shared" ca="1" si="162"/>
        <v>-16776941503.664253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-16776941503.664253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-69903922.931934386</v>
      </c>
      <c r="L3248" s="444">
        <f t="shared" ca="1" si="162"/>
        <v>-16846845426.596188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-16846845426.596188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-70195189.277484119</v>
      </c>
      <c r="L3249" s="444">
        <f t="shared" ca="1" si="162"/>
        <v>-16917040615.873672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-16917040615.873672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-70487669.232806981</v>
      </c>
      <c r="L3250" s="444">
        <f t="shared" ca="1" si="162"/>
        <v>-16987528285.10648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-16987528285.10648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-70781367.854610339</v>
      </c>
      <c r="L3251" s="444">
        <f t="shared" ca="1" si="162"/>
        <v>-17058309652.96109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-17058309652.96109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-71076290.220671207</v>
      </c>
      <c r="L3252" s="444">
        <f t="shared" ca="1" si="162"/>
        <v>-17129385943.181761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-17129385943.181761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-71372441.429923996</v>
      </c>
      <c r="L3253" s="444">
        <f t="shared" ca="1" si="162"/>
        <v>-17200758384.611683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-17200758384.611683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-71669826.602548674</v>
      </c>
      <c r="L3254" s="444">
        <f t="shared" ca="1" si="162"/>
        <v>-17272428211.214233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-17272428211.214233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-71968450.880059302</v>
      </c>
      <c r="L3255" s="444">
        <f t="shared" ca="1" si="162"/>
        <v>-17344396662.094292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-17344396662.094292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-72268319.425392881</v>
      </c>
      <c r="L3256" s="444">
        <f t="shared" ca="1" si="162"/>
        <v>-17416664981.519684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-17416664981.519684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-72569437.422998682</v>
      </c>
      <c r="L3257" s="444">
        <f t="shared" ca="1" si="162"/>
        <v>-17489234418.942684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-17489234418.942684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-72871810.078927845</v>
      </c>
      <c r="L3258" s="444">
        <f t="shared" ca="1" si="162"/>
        <v>-17562106229.02161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-17562106229.02161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-73175442.62092337</v>
      </c>
      <c r="L3259" s="444">
        <f t="shared" ca="1" si="162"/>
        <v>-17635281671.642532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-17635281671.642532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-73480340.298510551</v>
      </c>
      <c r="L3260" s="444">
        <f t="shared" ca="1" si="162"/>
        <v>-17708762011.941044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-17708762011.941044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-73786508.38308768</v>
      </c>
      <c r="L3261" s="444">
        <f t="shared" ca="1" si="162"/>
        <v>-17782548520.324131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-17782548520.324131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-74093952.168017209</v>
      </c>
      <c r="L3262" s="444">
        <f t="shared" ca="1" si="162"/>
        <v>-17856642472.492149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-17856642472.492149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-74402676.968717292</v>
      </c>
      <c r="L3263" s="444">
        <f t="shared" ca="1" si="162"/>
        <v>-17931045149.460865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-17931045149.460865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-74712688.122753605</v>
      </c>
      <c r="L3264" s="444">
        <f t="shared" ca="1" si="162"/>
        <v>-18005757837.583618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-18005757837.583618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-75023990.989931747</v>
      </c>
      <c r="L3265" s="444">
        <f t="shared" ca="1" si="162"/>
        <v>-18080781828.573551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-18080781828.573551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-75336590.952389792</v>
      </c>
      <c r="L3266" s="444">
        <f t="shared" ca="1" si="162"/>
        <v>-18156118419.52594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-18156118419.52594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-75650493.414691418</v>
      </c>
      <c r="L3267" s="444">
        <f t="shared" ca="1" si="162"/>
        <v>-18231768912.940632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-18231768912.940632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-75965703.8039193</v>
      </c>
      <c r="L3268" s="444">
        <f t="shared" ca="1" si="162"/>
        <v>-18307734616.744553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-18307734616.744553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-76282227.569768965</v>
      </c>
      <c r="L3269" s="444">
        <f t="shared" ca="1" si="162"/>
        <v>-18384016844.314323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-18384016844.314323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-76600070.184643015</v>
      </c>
      <c r="L3270" s="444">
        <f t="shared" ca="1" si="162"/>
        <v>-18460616914.498966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-18460616914.498966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-76919237.143745691</v>
      </c>
      <c r="L3271" s="444">
        <f t="shared" ca="1" si="162"/>
        <v>-18537536151.642712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-18537536151.642712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-77239733.965177968</v>
      </c>
      <c r="L3272" s="444">
        <f t="shared" ca="1" si="162"/>
        <v>-18614775885.607891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-18614775885.607891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-77561566.190032884</v>
      </c>
      <c r="L3273" s="444">
        <f t="shared" ca="1" si="162"/>
        <v>-18692337451.797924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-18692337451.797924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-77884739.38249135</v>
      </c>
      <c r="L3274" s="444">
        <f t="shared" ca="1" si="162"/>
        <v>-18770222191.180416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-18770222191.180416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-78209259.129918396</v>
      </c>
      <c r="L3275" s="444">
        <f t="shared" ca="1" si="162"/>
        <v>-18848431450.310333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-18848431450.310333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-78535131.04295972</v>
      </c>
      <c r="L3276" s="444">
        <f t="shared" ca="1" si="162"/>
        <v>-18926966581.353294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-18926966581.353294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-78862360.755638719</v>
      </c>
      <c r="L3277" s="444">
        <f t="shared" ca="1" si="162"/>
        <v>-19005828942.108932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-19005828942.108932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-79190953.925453886</v>
      </c>
      <c r="L3278" s="444">
        <f t="shared" ca="1" si="162"/>
        <v>-19085019896.034386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-19085019896.034386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-79520916.233476609</v>
      </c>
      <c r="L3279" s="444">
        <f t="shared" ca="1" si="162"/>
        <v>-19164540812.26786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-19164540812.26786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-79852253.384449422</v>
      </c>
      <c r="L3280" s="444">
        <f t="shared" ca="1" si="162"/>
        <v>-19244393065.652309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-19244393065.652309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-80184971.106884629</v>
      </c>
      <c r="L3281" s="444">
        <f t="shared" ca="1" si="162"/>
        <v>-19324578036.759193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-19324578036.759193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-80519075.153163299</v>
      </c>
      <c r="L3282" s="444">
        <f t="shared" ca="1" si="162"/>
        <v>-19405097111.912357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-19405097111.912357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-80854571.299634814</v>
      </c>
      <c r="L3283" s="444">
        <f t="shared" ca="1" si="162"/>
        <v>-19485951683.21199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-19485951683.21199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-81191465.346716627</v>
      </c>
      <c r="L3284" s="444">
        <f t="shared" ca="1" si="162"/>
        <v>-19567143148.558708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-19567143148.558708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-81529763.118994623</v>
      </c>
      <c r="L3285" s="444">
        <f t="shared" ca="1" si="162"/>
        <v>-19648672911.677704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-19648672911.677704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-81869470.465323761</v>
      </c>
      <c r="L3286" s="444">
        <f t="shared" ca="1" si="162"/>
        <v>-19730542382.143028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-19730542382.143028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-82210593.258929282</v>
      </c>
      <c r="L3287" s="444">
        <f t="shared" ca="1" si="162"/>
        <v>-19812752975.401958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-19812752975.401958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-82553137.397508159</v>
      </c>
      <c r="L3288" s="444">
        <f t="shared" ca="1" si="162"/>
        <v>-19895306112.799465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-19895306112.799465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-82897108.803331107</v>
      </c>
      <c r="L3289" s="444">
        <f t="shared" ca="1" si="162"/>
        <v>-19978203221.602795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-19978203221.602795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-83242513.42334497</v>
      </c>
      <c r="L3290" s="444">
        <f t="shared" ca="1" si="162"/>
        <v>-20061445735.026138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-20061445735.026138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-83589357.229275569</v>
      </c>
      <c r="L3291" s="444">
        <f t="shared" ca="1" si="162"/>
        <v>-20145035092.255413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-20145035092.255413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-83937646.21773088</v>
      </c>
      <c r="L3292" s="444">
        <f t="shared" ca="1" si="162"/>
        <v>-20228972738.473145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-20228972738.473145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-84287386.41030477</v>
      </c>
      <c r="L3293" s="444">
        <f t="shared" ca="1" si="162"/>
        <v>-20313260124.88345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-20313260124.88345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-84638583.853681043</v>
      </c>
      <c r="L3294" s="444">
        <f t="shared" ca="1" si="162"/>
        <v>-20397898708.737129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-20397898708.737129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-84991244.619738042</v>
      </c>
      <c r="L3295" s="444">
        <f t="shared" ca="1" si="162"/>
        <v>-20482889953.356869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-20482889953.356869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-85345374.805653617</v>
      </c>
      <c r="L3296" s="444">
        <f t="shared" ca="1" si="162"/>
        <v>-20568235328.162521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-20568235328.162521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-85700980.5340105</v>
      </c>
      <c r="L3297" s="444">
        <f t="shared" ca="1" si="162"/>
        <v>-20653936308.696533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-20653936308.696533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-86058067.952902228</v>
      </c>
      <c r="L3298" s="444">
        <f t="shared" ca="1" si="162"/>
        <v>-20739994376.649437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-20739994376.649437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-86416643.236039326</v>
      </c>
      <c r="L3299" s="444">
        <f t="shared" ca="1" si="162"/>
        <v>-20826411019.885475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-20826411019.885475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-86776712.582856148</v>
      </c>
      <c r="L3300" s="444">
        <f t="shared" ca="1" si="162"/>
        <v>-20913187732.46833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-20913187732.46833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-87138282.218618035</v>
      </c>
      <c r="L3301" s="444">
        <f t="shared" ca="1" si="162"/>
        <v>-21000326014.686947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-21000326014.686947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-87501358.39452894</v>
      </c>
      <c r="L3302" s="444">
        <f t="shared" ca="1" si="162"/>
        <v>-21087827373.081474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-21087827373.081474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-87865947.387839481</v>
      </c>
      <c r="L3303" s="444">
        <f t="shared" ca="1" si="162"/>
        <v>-21175693320.469315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-21175693320.469315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-88232055.501955479</v>
      </c>
      <c r="L3304" s="444">
        <f t="shared" ca="1" si="162"/>
        <v>-21263925375.971272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-21263925375.971272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-88599689.066546962</v>
      </c>
      <c r="L3305" s="444">
        <f t="shared" ca="1" si="162"/>
        <v>-21352525065.037819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-21352525065.037819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-88968854.43765758</v>
      </c>
      <c r="L3306" s="444">
        <f t="shared" ca="1" si="162"/>
        <v>-21441493919.475475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-21441493919.475475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-89339557.997814476</v>
      </c>
      <c r="L3307" s="444">
        <f t="shared" ca="1" si="162"/>
        <v>-21530833477.473289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-21530833477.473289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-89711806.156138703</v>
      </c>
      <c r="L3308" s="444">
        <f t="shared" ca="1" si="162"/>
        <v>-21620545283.629429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-21620545283.629429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-90085605.348455951</v>
      </c>
      <c r="L3309" s="444">
        <f t="shared" ca="1" si="162"/>
        <v>-21710630888.977886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-21710630888.977886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-90460962.03740786</v>
      </c>
      <c r="L3310" s="444">
        <f t="shared" ca="1" si="162"/>
        <v>-21801091851.015293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-21801091851.015293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-90837882.712563723</v>
      </c>
      <c r="L3311" s="444">
        <f t="shared" ca="1" si="162"/>
        <v>-21891929733.727856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-21891929733.727856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-91216373.890532732</v>
      </c>
      <c r="L3312" s="444">
        <f t="shared" ca="1" si="162"/>
        <v>-21983146107.618389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-21983146107.618389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-91596442.115076616</v>
      </c>
      <c r="L3313" s="444">
        <f t="shared" ca="1" si="162"/>
        <v>-22074742549.733467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-22074742549.733467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-91978093.957222775</v>
      </c>
      <c r="L3314" s="444">
        <f t="shared" ca="1" si="162"/>
        <v>-22166720643.690689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-22166720643.690689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-92361336.015377864</v>
      </c>
      <c r="L3315" s="444">
        <f t="shared" ca="1" si="162"/>
        <v>-22259081979.706066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-22259081979.706066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-92746174.915441945</v>
      </c>
      <c r="L3316" s="444">
        <f t="shared" ca="1" si="162"/>
        <v>-22351828154.62151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-22351828154.62151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-93132617.310922951</v>
      </c>
      <c r="L3317" s="444">
        <f t="shared" ca="1" si="162"/>
        <v>-22444960771.932434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-22444960771.932434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-93520669.883051813</v>
      </c>
      <c r="L3318" s="444">
        <f t="shared" ca="1" si="162"/>
        <v>-22538481441.815487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-22538481441.815487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-93910339.340897858</v>
      </c>
      <c r="L3319" s="444">
        <f t="shared" ca="1" si="162"/>
        <v>-22632391781.156384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-22632391781.156384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-94301632.421484932</v>
      </c>
      <c r="L3320" s="444">
        <f t="shared" ca="1" si="162"/>
        <v>-22726693413.577869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-22726693413.577869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-94694555.889907792</v>
      </c>
      <c r="L3321" s="444">
        <f t="shared" ca="1" si="162"/>
        <v>-22821387969.467777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-22821387969.467777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-95089116.539449066</v>
      </c>
      <c r="L3322" s="444">
        <f t="shared" ca="1" si="162"/>
        <v>-22916477086.007225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-22916477086.007225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-95485321.191696763</v>
      </c>
      <c r="L3323" s="444">
        <f t="shared" ref="L3323:L3577" ca="1" si="167">I3323-J3323+K3323</f>
        <v>-23011962407.198921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-23011962407.198921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-95883176.696662173</v>
      </c>
      <c r="L3324" s="444">
        <f t="shared" ca="1" si="167"/>
        <v>-23107845583.895584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-23107845583.895584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-96282689.932898268</v>
      </c>
      <c r="L3325" s="444">
        <f t="shared" ca="1" si="167"/>
        <v>-23204128273.828484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-23204128273.828484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-96683867.807618678</v>
      </c>
      <c r="L3326" s="444">
        <f t="shared" ca="1" si="167"/>
        <v>-23300812141.636101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-23300812141.636101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-97086717.256817088</v>
      </c>
      <c r="L3327" s="444">
        <f t="shared" ca="1" si="167"/>
        <v>-23397898858.892918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-23397898858.892918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-97491245.245387152</v>
      </c>
      <c r="L3328" s="444">
        <f t="shared" ca="1" si="167"/>
        <v>-23495390104.138306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-23495390104.138306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-97897458.767242938</v>
      </c>
      <c r="L3329" s="444">
        <f t="shared" ca="1" si="167"/>
        <v>-23593287562.905548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-23593287562.905548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-98305364.845439777</v>
      </c>
      <c r="L3330" s="444">
        <f t="shared" ca="1" si="167"/>
        <v>-23691592927.750988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-23691592927.750988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-98714970.532295778</v>
      </c>
      <c r="L3331" s="444">
        <f t="shared" ca="1" si="167"/>
        <v>-23790307898.283283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-23790307898.283283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-99126282.909513682</v>
      </c>
      <c r="L3332" s="444">
        <f t="shared" ca="1" si="167"/>
        <v>-23889434181.192799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-23889434181.192799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-99539309.088303328</v>
      </c>
      <c r="L3333" s="444">
        <f t="shared" ca="1" si="167"/>
        <v>-23988973490.281101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-23988973490.281101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-99954056.209504589</v>
      </c>
      <c r="L3334" s="444">
        <f t="shared" ca="1" si="167"/>
        <v>-24088927546.490604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-24088927546.490604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-100370531.44371085</v>
      </c>
      <c r="L3335" s="444">
        <f t="shared" ca="1" si="167"/>
        <v>-24189298077.934315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-24189298077.934315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-100788741.99139297</v>
      </c>
      <c r="L3336" s="444">
        <f t="shared" ca="1" si="167"/>
        <v>-24290086819.925709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-24290086819.925709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-101208695.08302379</v>
      </c>
      <c r="L3337" s="444">
        <f t="shared" ca="1" si="167"/>
        <v>-24391295515.008732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-24391295515.008732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-101630397.97920305</v>
      </c>
      <c r="L3338" s="444">
        <f t="shared" ca="1" si="167"/>
        <v>-24492925912.987934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-24492925912.987934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-102053857.97078305</v>
      </c>
      <c r="L3339" s="444">
        <f t="shared" ca="1" si="167"/>
        <v>-24594979770.958717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-24594979770.958717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-102479082.37899466</v>
      </c>
      <c r="L3340" s="444">
        <f t="shared" ca="1" si="167"/>
        <v>-24697458853.337711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-24697458853.337711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-102906078.55557379</v>
      </c>
      <c r="L3341" s="444">
        <f t="shared" ca="1" si="167"/>
        <v>-24800364931.893284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-24800364931.893284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-103334853.88288867</v>
      </c>
      <c r="L3342" s="444">
        <f t="shared" ca="1" si="167"/>
        <v>-24903699785.776173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-24903699785.776173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-103765415.77406739</v>
      </c>
      <c r="L3343" s="444">
        <f t="shared" ca="1" si="167"/>
        <v>-25007465201.55024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-25007465201.55024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-104197771.673126</v>
      </c>
      <c r="L3344" s="444">
        <f t="shared" ca="1" si="167"/>
        <v>-25111662973.223366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-25111662973.223366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-104631929.05509736</v>
      </c>
      <c r="L3345" s="444">
        <f t="shared" ca="1" si="167"/>
        <v>-25216294902.278461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-25216294902.278461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-105067895.42616026</v>
      </c>
      <c r="L3346" s="444">
        <f t="shared" ca="1" si="167"/>
        <v>-25321362797.70462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-25321362797.70462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-105505678.32376926</v>
      </c>
      <c r="L3347" s="444">
        <f t="shared" ca="1" si="167"/>
        <v>-25426868476.028389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-25426868476.028389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-105945285.31678495</v>
      </c>
      <c r="L3348" s="444">
        <f t="shared" ca="1" si="167"/>
        <v>-25532813761.345173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-25532813761.345173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-106386724.00560489</v>
      </c>
      <c r="L3349" s="444">
        <f t="shared" ca="1" si="167"/>
        <v>-25639200485.350777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-25639200485.350777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-106830002.02229491</v>
      </c>
      <c r="L3350" s="444">
        <f t="shared" ca="1" si="167"/>
        <v>-25746030487.37307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-25746030487.37307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-107275127.03072113</v>
      </c>
      <c r="L3351" s="444">
        <f t="shared" ca="1" si="167"/>
        <v>-25853305614.40379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-25853305614.40379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-107722106.72668245</v>
      </c>
      <c r="L3352" s="444">
        <f t="shared" ca="1" si="167"/>
        <v>-25961027721.13047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-25961027721.13047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-108170948.83804363</v>
      </c>
      <c r="L3353" s="444">
        <f t="shared" ca="1" si="167"/>
        <v>-26069198669.968513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-26069198669.968513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-108621661.12486881</v>
      </c>
      <c r="L3354" s="444">
        <f t="shared" ca="1" si="167"/>
        <v>-26177820331.093384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-26177820331.093384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-109074251.37955576</v>
      </c>
      <c r="L3355" s="444">
        <f t="shared" ca="1" si="167"/>
        <v>-26286894582.472939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-26286894582.472939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-109528727.42697057</v>
      </c>
      <c r="L3356" s="444">
        <f t="shared" ca="1" si="167"/>
        <v>-26396423309.89991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-26396423309.89991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-109985097.12458296</v>
      </c>
      <c r="L3357" s="444">
        <f t="shared" ca="1" si="167"/>
        <v>-26506408407.024494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-26506408407.024494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-110443368.36260206</v>
      </c>
      <c r="L3358" s="444">
        <f t="shared" ca="1" si="167"/>
        <v>-26616851775.387096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-26616851775.387096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-110903549.0641129</v>
      </c>
      <c r="L3359" s="444">
        <f t="shared" ca="1" si="167"/>
        <v>-26727755324.45121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-26727755324.45121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-111365647.18521337</v>
      </c>
      <c r="L3360" s="444">
        <f t="shared" ca="1" si="167"/>
        <v>-26839120971.636425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-26839120971.636425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-111829670.71515176</v>
      </c>
      <c r="L3361" s="444">
        <f t="shared" ca="1" si="167"/>
        <v>-26950950642.351578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-26950950642.351578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-112295627.67646489</v>
      </c>
      <c r="L3362" s="444">
        <f t="shared" ca="1" si="167"/>
        <v>-27063246270.028042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-27063246270.028042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-112763526.12511684</v>
      </c>
      <c r="L3363" s="444">
        <f t="shared" ca="1" si="167"/>
        <v>-27176009796.15316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-27176009796.15316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-113233374.15063815</v>
      </c>
      <c r="L3364" s="444">
        <f t="shared" ca="1" si="167"/>
        <v>-27289243170.303799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-27289243170.303799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-113705179.87626581</v>
      </c>
      <c r="L3365" s="444">
        <f t="shared" ca="1" si="167"/>
        <v>-27402948350.180065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-27402948350.180065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-114178951.4590836</v>
      </c>
      <c r="L3366" s="444">
        <f t="shared" ca="1" si="167"/>
        <v>-27517127301.639149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-27517127301.639149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-114654697.09016313</v>
      </c>
      <c r="L3367" s="444">
        <f t="shared" ca="1" si="167"/>
        <v>-27631781998.729313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-27631781998.729313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-115132424.99470547</v>
      </c>
      <c r="L3368" s="444">
        <f t="shared" ca="1" si="167"/>
        <v>-27746914423.724018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-27746914423.724018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-115612143.4321834</v>
      </c>
      <c r="L3369" s="444">
        <f t="shared" ca="1" si="167"/>
        <v>-27862526567.1562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-27862526567.1562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-116093860.69648416</v>
      </c>
      <c r="L3370" s="444">
        <f t="shared" ca="1" si="167"/>
        <v>-27978620427.852684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-27978620427.852684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-116577585.11605285</v>
      </c>
      <c r="L3371" s="444">
        <f t="shared" ca="1" si="167"/>
        <v>-28095198012.968739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-28095198012.968739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-117063325.05403641</v>
      </c>
      <c r="L3372" s="444">
        <f t="shared" ca="1" si="167"/>
        <v>-28212261338.022774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-28212261338.022774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-117551088.90842821</v>
      </c>
      <c r="L3373" s="444">
        <f t="shared" ca="1" si="167"/>
        <v>-28329812426.931202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-28329812426.931202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-118040885.11221334</v>
      </c>
      <c r="L3374" s="444">
        <f t="shared" ca="1" si="167"/>
        <v>-28447853312.043415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-28447853312.043415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-118532722.13351423</v>
      </c>
      <c r="L3375" s="444">
        <f t="shared" ca="1" si="167"/>
        <v>-28566386034.176929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-28566386034.176929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-119026608.4757372</v>
      </c>
      <c r="L3376" s="444">
        <f t="shared" ca="1" si="167"/>
        <v>-28685412642.652668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-28685412642.652668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-119522552.67771944</v>
      </c>
      <c r="L3377" s="444">
        <f t="shared" ca="1" si="167"/>
        <v>-28804935195.330387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-28804935195.330387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-120020563.31387663</v>
      </c>
      <c r="L3378" s="444">
        <f t="shared" ca="1" si="167"/>
        <v>-28924955758.644264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-28924955758.644264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-120520648.99435112</v>
      </c>
      <c r="L3379" s="444">
        <f t="shared" ca="1" si="167"/>
        <v>-29045476407.638615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-29045476407.638615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-121022818.3651609</v>
      </c>
      <c r="L3380" s="444">
        <f t="shared" ca="1" si="167"/>
        <v>-29166499226.003777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-29166499226.003777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-121527080.10834907</v>
      </c>
      <c r="L3381" s="444">
        <f t="shared" ca="1" si="167"/>
        <v>-29288026306.112125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-29288026306.112125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-122033442.94213386</v>
      </c>
      <c r="L3382" s="444">
        <f t="shared" ca="1" si="167"/>
        <v>-29410059749.05426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-29410059749.05426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-122541915.62105942</v>
      </c>
      <c r="L3383" s="444">
        <f t="shared" ca="1" si="167"/>
        <v>-29532601664.67532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-29532601664.67532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-123052506.93614718</v>
      </c>
      <c r="L3384" s="444">
        <f t="shared" ca="1" si="167"/>
        <v>-29655654171.611465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-29655654171.611465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-123565225.71504778</v>
      </c>
      <c r="L3385" s="444">
        <f t="shared" ca="1" si="167"/>
        <v>-29779219397.326511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-29779219397.326511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-124080080.8221938</v>
      </c>
      <c r="L3386" s="444">
        <f t="shared" ca="1" si="167"/>
        <v>-29903299478.148705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-29903299478.148705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-124597081.15895292</v>
      </c>
      <c r="L3387" s="444">
        <f t="shared" ca="1" si="167"/>
        <v>-30027896559.307659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-30027896559.307659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-125116235.6637819</v>
      </c>
      <c r="L3388" s="444">
        <f t="shared" ca="1" si="167"/>
        <v>-30153012794.971439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-30153012794.971439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-125637553.312381</v>
      </c>
      <c r="L3389" s="444">
        <f t="shared" ca="1" si="167"/>
        <v>-30278650348.283821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-30278650348.283821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-126161043.11784923</v>
      </c>
      <c r="L3390" s="444">
        <f t="shared" ca="1" si="167"/>
        <v>-30404811391.401669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-30404811391.401669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-126686714.1308403</v>
      </c>
      <c r="L3391" s="444">
        <f t="shared" ca="1" si="167"/>
        <v>-30531498105.532509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-30531498105.532509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-127214575.4397188</v>
      </c>
      <c r="L3392" s="444">
        <f t="shared" ca="1" si="167"/>
        <v>-30658712680.972229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-30658712680.972229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-127744636.17071761</v>
      </c>
      <c r="L3393" s="444">
        <f t="shared" ca="1" si="167"/>
        <v>-30786457317.142948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-30786457317.142948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-128276905.48809561</v>
      </c>
      <c r="L3394" s="444">
        <f t="shared" ca="1" si="167"/>
        <v>-30914734222.631042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-30914734222.631042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-128811392.59429601</v>
      </c>
      <c r="L3395" s="444">
        <f t="shared" ca="1" si="167"/>
        <v>-31043545615.225338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-31043545615.225338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-129348106.73010558</v>
      </c>
      <c r="L3396" s="444">
        <f t="shared" ca="1" si="167"/>
        <v>-31172893721.955444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-31172893721.955444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-129887057.17481436</v>
      </c>
      <c r="L3397" s="444">
        <f t="shared" ca="1" si="167"/>
        <v>-31302780779.13026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-31302780779.13026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-130428253.24637608</v>
      </c>
      <c r="L3398" s="444">
        <f t="shared" ca="1" si="167"/>
        <v>-31433209032.376637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-31433209032.376637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-130971704.30156931</v>
      </c>
      <c r="L3399" s="444">
        <f t="shared" ca="1" si="167"/>
        <v>-31564180736.678207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-31564180736.678207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-131517419.73615919</v>
      </c>
      <c r="L3400" s="444">
        <f t="shared" ca="1" si="167"/>
        <v>-31695698156.414368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-31695698156.414368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-132065408.98505984</v>
      </c>
      <c r="L3401" s="444">
        <f t="shared" ca="1" si="167"/>
        <v>-31827763565.399429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-31827763565.399429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-132615681.52249764</v>
      </c>
      <c r="L3402" s="444">
        <f t="shared" ca="1" si="167"/>
        <v>-31960379246.921928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-31960379246.921928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-133168246.86217472</v>
      </c>
      <c r="L3403" s="444">
        <f t="shared" ca="1" si="167"/>
        <v>-32093547493.784103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-32093547493.784103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-133723114.55743378</v>
      </c>
      <c r="L3404" s="444">
        <f t="shared" ca="1" si="167"/>
        <v>-32227270608.341537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-32227270608.341537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-134280294.20142308</v>
      </c>
      <c r="L3405" s="444">
        <f t="shared" ca="1" si="167"/>
        <v>-32361550902.542961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-32361550902.542961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-134839795.42726234</v>
      </c>
      <c r="L3406" s="444">
        <f t="shared" ca="1" si="167"/>
        <v>-32496390697.970222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-32496390697.970222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-135401627.90820926</v>
      </c>
      <c r="L3407" s="444">
        <f t="shared" ca="1" si="167"/>
        <v>-32631792325.878433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-32631792325.878433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-135965801.3578268</v>
      </c>
      <c r="L3408" s="444">
        <f t="shared" ca="1" si="167"/>
        <v>-32767758127.236259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-32767758127.236259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-136532325.53015107</v>
      </c>
      <c r="L3409" s="444">
        <f t="shared" ca="1" si="167"/>
        <v>-32904290452.766411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-32904290452.766411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-137101210.21986005</v>
      </c>
      <c r="L3410" s="444">
        <f t="shared" ca="1" si="167"/>
        <v>-33041391662.986271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-33041391662.986271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-137672465.2624428</v>
      </c>
      <c r="L3411" s="444">
        <f t="shared" ca="1" si="167"/>
        <v>-33179064128.248714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-33179064128.248714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-138246100.53436965</v>
      </c>
      <c r="L3412" s="444">
        <f t="shared" ca="1" si="167"/>
        <v>-33317310228.783085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-33317310228.783085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-138822125.95326284</v>
      </c>
      <c r="L3413" s="444">
        <f t="shared" ca="1" si="167"/>
        <v>-33456132354.736347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-33456132354.736347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-139400551.47806808</v>
      </c>
      <c r="L3414" s="444">
        <f t="shared" ca="1" si="167"/>
        <v>-33595532906.214417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-33595532906.214417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-139981387.10922673</v>
      </c>
      <c r="L3415" s="444">
        <f t="shared" ca="1" si="167"/>
        <v>-33735514293.323643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-33735514293.323643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-140564642.88884848</v>
      </c>
      <c r="L3416" s="444">
        <f t="shared" ca="1" si="167"/>
        <v>-33876078936.21249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-33876078936.21249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-141150328.9008854</v>
      </c>
      <c r="L3417" s="444">
        <f t="shared" ca="1" si="167"/>
        <v>-34017229265.113377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-34017229265.113377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-141738455.27130574</v>
      </c>
      <c r="L3418" s="444">
        <f t="shared" ca="1" si="167"/>
        <v>-34158967720.384682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-34158967720.384682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-142329032.16826949</v>
      </c>
      <c r="L3419" s="444">
        <f t="shared" ca="1" si="167"/>
        <v>-34301296752.552952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-34301296752.552952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-142922069.80230397</v>
      </c>
      <c r="L3420" s="444">
        <f t="shared" ca="1" si="167"/>
        <v>-34444218822.355255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-34444218822.355255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-143517578.42648023</v>
      </c>
      <c r="L3421" s="444">
        <f t="shared" ca="1" si="167"/>
        <v>-34587736400.781738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-34587736400.781738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-144115568.33659059</v>
      </c>
      <c r="L3422" s="444">
        <f t="shared" ca="1" si="167"/>
        <v>-34731851969.118332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-34731851969.118332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-144716049.87132639</v>
      </c>
      <c r="L3423" s="444">
        <f t="shared" ca="1" si="167"/>
        <v>-34876568018.989655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-34876568018.989655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-145319033.4124569</v>
      </c>
      <c r="L3424" s="444">
        <f t="shared" ca="1" si="167"/>
        <v>-35021887052.402115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-35021887052.402115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-145924529.38500881</v>
      </c>
      <c r="L3425" s="444">
        <f t="shared" ca="1" si="167"/>
        <v>-35167811581.787125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-35167811581.787125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-146532548.25744635</v>
      </c>
      <c r="L3426" s="444">
        <f t="shared" ca="1" si="167"/>
        <v>-35314344130.044571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-35314344130.044571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-147143100.54185238</v>
      </c>
      <c r="L3427" s="444">
        <f t="shared" ca="1" si="167"/>
        <v>-35461487230.586426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-35461487230.586426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-147756196.79411012</v>
      </c>
      <c r="L3428" s="444">
        <f t="shared" ca="1" si="167"/>
        <v>-35609243427.380539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-35609243427.380539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-148371847.61408558</v>
      </c>
      <c r="L3429" s="444">
        <f t="shared" ca="1" si="167"/>
        <v>-35757615274.994621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-35757615274.994621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-148990063.64581093</v>
      </c>
      <c r="L3430" s="444">
        <f t="shared" ca="1" si="167"/>
        <v>-35906605338.640434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-35906605338.640434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-149610855.57766849</v>
      </c>
      <c r="L3431" s="444">
        <f t="shared" ca="1" si="167"/>
        <v>-36056216194.218102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-36056216194.218102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-150234234.14257541</v>
      </c>
      <c r="L3432" s="444">
        <f t="shared" ca="1" si="167"/>
        <v>-36206450428.36068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-36206450428.36068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-150860210.11816949</v>
      </c>
      <c r="L3433" s="444">
        <f t="shared" ca="1" si="167"/>
        <v>-36357310638.478851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-36357310638.478851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-151488794.32699522</v>
      </c>
      <c r="L3434" s="444">
        <f t="shared" ca="1" si="167"/>
        <v>-36508799432.805847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-36508799432.805847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-152119997.63669103</v>
      </c>
      <c r="L3435" s="444">
        <f t="shared" ca="1" si="167"/>
        <v>-36660919430.442535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-36660919430.442535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-152753830.96017724</v>
      </c>
      <c r="L3436" s="444">
        <f t="shared" ca="1" si="167"/>
        <v>-36813673261.40271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-36813673261.40271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-153390305.25584462</v>
      </c>
      <c r="L3437" s="444">
        <f t="shared" ca="1" si="167"/>
        <v>-36967063566.658554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-36967063566.658554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-154029431.52774397</v>
      </c>
      <c r="L3438" s="444">
        <f t="shared" ca="1" si="167"/>
        <v>-37121092998.186295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-37121092998.186295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-154671220.82577622</v>
      </c>
      <c r="L3439" s="444">
        <f t="shared" ca="1" si="167"/>
        <v>-37275764219.01207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-37275764219.01207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-155315684.24588361</v>
      </c>
      <c r="L3440" s="444">
        <f t="shared" ca="1" si="167"/>
        <v>-37431079903.25795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-37431079903.25795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-155962832.93024147</v>
      </c>
      <c r="L3441" s="444">
        <f t="shared" ca="1" si="167"/>
        <v>-37587042736.188194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-37587042736.188194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-156612678.06745082</v>
      </c>
      <c r="L3442" s="444">
        <f t="shared" ca="1" si="167"/>
        <v>-37743655414.255646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-37743655414.255646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-157265230.89273185</v>
      </c>
      <c r="L3443" s="444">
        <f t="shared" ca="1" si="167"/>
        <v>-37900920645.148376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-37900920645.148376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-157920502.68811822</v>
      </c>
      <c r="L3444" s="444">
        <f t="shared" ca="1" si="167"/>
        <v>-38058841147.836494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-38058841147.836494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-158578504.78265205</v>
      </c>
      <c r="L3445" s="444">
        <f t="shared" ca="1" si="167"/>
        <v>-38217419652.619148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-38217419652.619148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-159239248.55257979</v>
      </c>
      <c r="L3446" s="444">
        <f t="shared" ca="1" si="167"/>
        <v>-38376658901.17173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-38376658901.17173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-159902745.42154887</v>
      </c>
      <c r="L3447" s="444">
        <f t="shared" ca="1" si="167"/>
        <v>-38536561646.593277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-38536561646.593277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-160569006.86080533</v>
      </c>
      <c r="L3448" s="444">
        <f t="shared" ca="1" si="167"/>
        <v>-38697130653.454079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-38697130653.454079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-161238044.38939199</v>
      </c>
      <c r="L3449" s="444">
        <f t="shared" ca="1" si="167"/>
        <v>-38858368697.843468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-38858368697.843468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-161909869.57434779</v>
      </c>
      <c r="L3450" s="444">
        <f t="shared" ca="1" si="167"/>
        <v>-39020278567.417816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-39020278567.417816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-162584494.03090757</v>
      </c>
      <c r="L3451" s="444">
        <f t="shared" ca="1" si="167"/>
        <v>-39182863061.448723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-39182863061.448723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-163261929.422703</v>
      </c>
      <c r="L3452" s="444">
        <f t="shared" ca="1" si="167"/>
        <v>-39346124990.871429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-39346124990.871429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-163942187.46196428</v>
      </c>
      <c r="L3453" s="444">
        <f t="shared" ca="1" si="167"/>
        <v>-39510067178.333397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-39510067178.333397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-164625279.90972248</v>
      </c>
      <c r="L3454" s="444">
        <f t="shared" ca="1" si="167"/>
        <v>-39674692458.243118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-39674692458.243118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-165311218.576013</v>
      </c>
      <c r="L3455" s="444">
        <f t="shared" ca="1" si="167"/>
        <v>-39840003676.81913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-39840003676.81913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-166000015.32007971</v>
      </c>
      <c r="L3456" s="444">
        <f t="shared" ca="1" si="167"/>
        <v>-40006003692.139206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-40006003692.139206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-166691682.05058002</v>
      </c>
      <c r="L3457" s="444">
        <f t="shared" ca="1" si="167"/>
        <v>-40172695374.189789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-40172695374.189789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-167386230.7257908</v>
      </c>
      <c r="L3458" s="444">
        <f t="shared" ca="1" si="167"/>
        <v>-40340081604.915581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-40340081604.915581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-168083673.35381493</v>
      </c>
      <c r="L3459" s="444">
        <f t="shared" ca="1" si="167"/>
        <v>-40508165278.269394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-40508165278.269394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-168784021.99278915</v>
      </c>
      <c r="L3460" s="444">
        <f t="shared" ca="1" si="167"/>
        <v>-40676949300.262184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-40676949300.262184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-169487288.75109243</v>
      </c>
      <c r="L3461" s="444">
        <f t="shared" ca="1" si="167"/>
        <v>-40846436589.013275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-40846436589.013275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-170193485.78755531</v>
      </c>
      <c r="L3462" s="444">
        <f t="shared" ca="1" si="167"/>
        <v>-41016630074.800827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-41016630074.800827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-170902625.31167012</v>
      </c>
      <c r="L3463" s="444">
        <f t="shared" ca="1" si="167"/>
        <v>-41187532700.112495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-41187532700.112495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-171614719.58380207</v>
      </c>
      <c r="L3464" s="444">
        <f t="shared" ca="1" si="167"/>
        <v>-41359147419.696297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-41359147419.696297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-172329780.91540122</v>
      </c>
      <c r="L3465" s="444">
        <f t="shared" ca="1" si="167"/>
        <v>-41531477200.611694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-41531477200.611694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-173047821.66921538</v>
      </c>
      <c r="L3466" s="444">
        <f t="shared" ca="1" si="167"/>
        <v>-41704525022.280907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-41704525022.280907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-173768854.25950378</v>
      </c>
      <c r="L3467" s="444">
        <f t="shared" ca="1" si="167"/>
        <v>-41878293876.540413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-41878293876.540413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-174492891.15225172</v>
      </c>
      <c r="L3468" s="444">
        <f t="shared" ca="1" si="167"/>
        <v>-42052786767.692665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-42052786767.692665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-175219944.8653861</v>
      </c>
      <c r="L3469" s="444">
        <f t="shared" ca="1" si="167"/>
        <v>-42228006712.558052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-42228006712.558052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-175950027.96899188</v>
      </c>
      <c r="L3470" s="444">
        <f t="shared" ca="1" si="167"/>
        <v>-42403956740.527046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-42403956740.527046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-176683153.08552936</v>
      </c>
      <c r="L3471" s="444">
        <f t="shared" ca="1" si="167"/>
        <v>-42580639893.612579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-42580639893.612579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-177419332.89005241</v>
      </c>
      <c r="L3472" s="444">
        <f t="shared" ca="1" si="167"/>
        <v>-42758059226.502632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-42758059226.502632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-178158580.11042762</v>
      </c>
      <c r="L3473" s="444">
        <f t="shared" ca="1" si="167"/>
        <v>-42936217806.61306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-42936217806.61306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-178900907.52755442</v>
      </c>
      <c r="L3474" s="444">
        <f t="shared" ca="1" si="167"/>
        <v>-43115118714.140617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-43115118714.140617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-179646327.97558591</v>
      </c>
      <c r="L3475" s="444">
        <f t="shared" ca="1" si="167"/>
        <v>-43294765042.116203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-43294765042.116203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-180394854.34215084</v>
      </c>
      <c r="L3476" s="444">
        <f t="shared" ca="1" si="167"/>
        <v>-43475159896.458351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-43475159896.458351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-181146499.56857646</v>
      </c>
      <c r="L3477" s="444">
        <f t="shared" ca="1" si="167"/>
        <v>-43656306396.026924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-43656306396.026924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-181901276.65011218</v>
      </c>
      <c r="L3478" s="444">
        <f t="shared" ca="1" si="167"/>
        <v>-43838207672.67704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-43838207672.67704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-182659198.63615432</v>
      </c>
      <c r="L3479" s="444">
        <f t="shared" ca="1" si="167"/>
        <v>-44020866871.313194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-44020866871.313194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-183420278.63047165</v>
      </c>
      <c r="L3480" s="444">
        <f t="shared" ca="1" si="167"/>
        <v>-44204287149.943665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-44204287149.943665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-184184529.79143193</v>
      </c>
      <c r="L3481" s="444">
        <f t="shared" ca="1" si="167"/>
        <v>-44388471679.7351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-44388471679.7351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-184951965.33222958</v>
      </c>
      <c r="L3482" s="444">
        <f t="shared" ca="1" si="167"/>
        <v>-44573423645.067329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-44573423645.067329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-185722598.52111387</v>
      </c>
      <c r="L3483" s="444">
        <f t="shared" ca="1" si="167"/>
        <v>-44759146243.58844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-44759146243.58844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-186496442.68161851</v>
      </c>
      <c r="L3484" s="444">
        <f t="shared" ca="1" si="167"/>
        <v>-44945642686.270058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-44945642686.270058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-187273511.19279191</v>
      </c>
      <c r="L3485" s="444">
        <f t="shared" ca="1" si="167"/>
        <v>-45132916197.462852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-45132916197.462852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-188053817.48942855</v>
      </c>
      <c r="L3486" s="444">
        <f t="shared" ca="1" si="167"/>
        <v>-45320970014.952278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-45320970014.952278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-188837375.06230116</v>
      </c>
      <c r="L3487" s="444">
        <f t="shared" ca="1" si="167"/>
        <v>-45509807390.01458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-45509807390.01458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-189624197.45839408</v>
      </c>
      <c r="L3488" s="444">
        <f t="shared" ca="1" si="167"/>
        <v>-45699431587.472977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-45699431587.472977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-190414298.28113741</v>
      </c>
      <c r="L3489" s="444">
        <f t="shared" ca="1" si="167"/>
        <v>-45889845885.754112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-45889845885.754112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-191207691.19064212</v>
      </c>
      <c r="L3490" s="444">
        <f t="shared" ca="1" si="167"/>
        <v>-46081053576.944756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-46081053576.944756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-192004389.90393648</v>
      </c>
      <c r="L3491" s="444">
        <f t="shared" ca="1" si="167"/>
        <v>-46273057966.848694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-46273057966.848694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-192804408.19520289</v>
      </c>
      <c r="L3492" s="444">
        <f t="shared" ca="1" si="167"/>
        <v>-46465862375.0439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-46465862375.0439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-193607759.89601624</v>
      </c>
      <c r="L3493" s="444">
        <f t="shared" ca="1" si="167"/>
        <v>-46659470134.939919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-46659470134.939919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-194414458.895583</v>
      </c>
      <c r="L3494" s="444">
        <f t="shared" ca="1" si="167"/>
        <v>-46853884593.835503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-46853884593.835503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-195224519.14098126</v>
      </c>
      <c r="L3495" s="444">
        <f t="shared" ca="1" si="167"/>
        <v>-47049109112.976486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-47049109112.976486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-196037954.63740203</v>
      </c>
      <c r="L3496" s="444">
        <f t="shared" ca="1" si="167"/>
        <v>-47245147067.613892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-47245147067.613892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-196854779.4483912</v>
      </c>
      <c r="L3497" s="444">
        <f t="shared" ca="1" si="167"/>
        <v>-47442001847.062286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-47442001847.062286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-197675007.69609284</v>
      </c>
      <c r="L3498" s="444">
        <f t="shared" ca="1" si="167"/>
        <v>-47639676854.758377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-47639676854.758377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-198498653.56149325</v>
      </c>
      <c r="L3499" s="444">
        <f t="shared" ca="1" si="167"/>
        <v>-47838175508.31987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-47838175508.31987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-199325731.28466612</v>
      </c>
      <c r="L3500" s="444">
        <f t="shared" ca="1" si="167"/>
        <v>-48037501239.604538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-48037501239.604538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-200156255.16501892</v>
      </c>
      <c r="L3501" s="444">
        <f t="shared" ca="1" si="167"/>
        <v>-48237657494.769554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-48237657494.769554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-200990239.5615398</v>
      </c>
      <c r="L3502" s="444">
        <f t="shared" ca="1" si="167"/>
        <v>-48438647734.331093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-48438647734.331093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-201827698.89304623</v>
      </c>
      <c r="L3503" s="444">
        <f t="shared" ca="1" si="167"/>
        <v>-48640475433.224136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-48640475433.224136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-202668647.6384339</v>
      </c>
      <c r="L3504" s="444">
        <f t="shared" ca="1" si="167"/>
        <v>-48843144080.862572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-48843144080.862572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-203513100.33692738</v>
      </c>
      <c r="L3505" s="444">
        <f t="shared" ca="1" si="167"/>
        <v>-49046657181.199501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-49046657181.199501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-204361071.58833125</v>
      </c>
      <c r="L3506" s="444">
        <f t="shared" ca="1" si="167"/>
        <v>-49251018252.787834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-49251018252.787834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-205212576.05328265</v>
      </c>
      <c r="L3507" s="444">
        <f t="shared" ca="1" si="167"/>
        <v>-49456230828.841118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-49456230828.841118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-206067628.45350465</v>
      </c>
      <c r="L3508" s="444">
        <f t="shared" ca="1" si="167"/>
        <v>-49662298457.294624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-49662298457.294624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-206926243.57206094</v>
      </c>
      <c r="L3509" s="444">
        <f t="shared" ca="1" si="167"/>
        <v>-49869224700.866684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-49869224700.866684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-207788436.25361118</v>
      </c>
      <c r="L3510" s="444">
        <f t="shared" ca="1" si="167"/>
        <v>-50077013137.120293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-50077013137.120293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-208654221.40466788</v>
      </c>
      <c r="L3511" s="444">
        <f t="shared" ca="1" si="167"/>
        <v>-50285667358.524963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-50285667358.524963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-209523613.99385402</v>
      </c>
      <c r="L3512" s="444">
        <f t="shared" ca="1" si="167"/>
        <v>-50495190972.518814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-50495190972.518814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-210396629.05216172</v>
      </c>
      <c r="L3513" s="444">
        <f t="shared" ca="1" si="167"/>
        <v>-50705587601.570976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-50705587601.570976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-211273281.67321241</v>
      </c>
      <c r="L3514" s="444">
        <f t="shared" ca="1" si="167"/>
        <v>-50916860883.244186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-50916860883.244186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-212153587.01351744</v>
      </c>
      <c r="L3515" s="444">
        <f t="shared" ca="1" si="167"/>
        <v>-51129014470.257706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-51129014470.257706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-213037560.29274043</v>
      </c>
      <c r="L3516" s="444">
        <f t="shared" ca="1" si="167"/>
        <v>-51342052030.550446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-51342052030.550446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-213925216.79396018</v>
      </c>
      <c r="L3517" s="444">
        <f t="shared" ca="1" si="167"/>
        <v>-51555977247.344406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-51555977247.344406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-214816571.86393502</v>
      </c>
      <c r="L3518" s="444">
        <f t="shared" ca="1" si="167"/>
        <v>-51770793819.208344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-51770793819.208344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-215711640.91336811</v>
      </c>
      <c r="L3519" s="444">
        <f t="shared" ca="1" si="167"/>
        <v>-51986505460.121712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-51986505460.121712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-216610439.4171738</v>
      </c>
      <c r="L3520" s="444">
        <f t="shared" ca="1" si="167"/>
        <v>-52203115899.538887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-52203115899.538887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-217512982.91474536</v>
      </c>
      <c r="L3521" s="444">
        <f t="shared" ca="1" si="167"/>
        <v>-52420628882.453636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-52420628882.453636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-218419287.01022348</v>
      </c>
      <c r="L3522" s="444">
        <f t="shared" ca="1" si="167"/>
        <v>-52639048169.46386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-52639048169.46386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-219329367.37276608</v>
      </c>
      <c r="L3523" s="444">
        <f t="shared" ca="1" si="167"/>
        <v>-52858377536.836624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-52858377536.836624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-220243239.73681927</v>
      </c>
      <c r="L3524" s="444">
        <f t="shared" ca="1" si="167"/>
        <v>-53078620776.573441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-53078620776.573441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-221160919.90238932</v>
      </c>
      <c r="L3525" s="444">
        <f t="shared" ca="1" si="167"/>
        <v>-53299781696.47583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-53299781696.47583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-222082423.73531595</v>
      </c>
      <c r="L3526" s="444">
        <f t="shared" ca="1" si="167"/>
        <v>-53521864120.211143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-53521864120.211143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-223007767.16754645</v>
      </c>
      <c r="L3527" s="444">
        <f t="shared" ca="1" si="167"/>
        <v>-53744871887.378693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-53744871887.378693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-223936966.19741121</v>
      </c>
      <c r="L3528" s="444">
        <f t="shared" ca="1" si="167"/>
        <v>-53968808853.576103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-53968808853.576103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-224870036.88990042</v>
      </c>
      <c r="L3529" s="444">
        <f t="shared" ca="1" si="167"/>
        <v>-54193678890.466003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-54193678890.466003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-225806995.37694168</v>
      </c>
      <c r="L3530" s="444">
        <f t="shared" ca="1" si="167"/>
        <v>-54419485885.842941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-54419485885.842941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-226747857.85767892</v>
      </c>
      <c r="L3531" s="444">
        <f t="shared" ca="1" si="167"/>
        <v>-54646233743.700623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-54646233743.700623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-227692640.59875259</v>
      </c>
      <c r="L3532" s="444">
        <f t="shared" ca="1" si="167"/>
        <v>-54873926384.299377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-54873926384.299377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-228641359.93458074</v>
      </c>
      <c r="L3533" s="444">
        <f t="shared" ca="1" si="167"/>
        <v>-55102567744.233955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-55102567744.233955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-229594032.26764148</v>
      </c>
      <c r="L3534" s="444">
        <f t="shared" ca="1" si="167"/>
        <v>-55332161776.501595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-55332161776.501595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-230550674.06875664</v>
      </c>
      <c r="L3535" s="444">
        <f t="shared" ca="1" si="167"/>
        <v>-55562712450.570351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-55562712450.570351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-231511301.87737647</v>
      </c>
      <c r="L3536" s="444">
        <f t="shared" ca="1" si="167"/>
        <v>-55794223752.447723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-55794223752.447723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-232475932.30186555</v>
      </c>
      <c r="L3537" s="444">
        <f t="shared" ca="1" si="167"/>
        <v>-56026699684.749588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-56026699684.749588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-233444582.01978996</v>
      </c>
      <c r="L3538" s="444">
        <f t="shared" ca="1" si="167"/>
        <v>-56260144266.769379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-56260144266.769379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-234417267.77820572</v>
      </c>
      <c r="L3539" s="444">
        <f t="shared" ca="1" si="167"/>
        <v>-56494561534.547585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-56494561534.547585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-235394006.39394826</v>
      </c>
      <c r="L3540" s="444">
        <f t="shared" ca="1" si="167"/>
        <v>-56729955540.941536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-56729955540.941536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-236374814.75392306</v>
      </c>
      <c r="L3541" s="444">
        <f t="shared" ca="1" si="167"/>
        <v>-56966330355.695457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-56966330355.695457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-237359709.81539774</v>
      </c>
      <c r="L3542" s="444">
        <f t="shared" ca="1" si="167"/>
        <v>-57203690065.510857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-57203690065.510857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-238348708.60629526</v>
      </c>
      <c r="L3543" s="444">
        <f t="shared" ca="1" si="167"/>
        <v>-57442038774.117149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-57442038774.117149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-239341828.22548813</v>
      </c>
      <c r="L3544" s="444">
        <f t="shared" ca="1" si="167"/>
        <v>-57681380602.342636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-57681380602.342636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-240339085.84309435</v>
      </c>
      <c r="L3545" s="444">
        <f t="shared" ca="1" si="167"/>
        <v>-57921719688.18573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-57921719688.18573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-241340498.70077384</v>
      </c>
      <c r="L3546" s="444">
        <f t="shared" ca="1" si="167"/>
        <v>-58163060186.886505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-58163060186.886505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-242346084.11202714</v>
      </c>
      <c r="L3547" s="444">
        <f t="shared" ca="1" si="167"/>
        <v>-58405406270.998535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-58405406270.998535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-243355859.46249393</v>
      </c>
      <c r="L3548" s="444">
        <f t="shared" ca="1" si="167"/>
        <v>-58648762130.461029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-58648762130.461029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-244369842.21025428</v>
      </c>
      <c r="L3549" s="444">
        <f t="shared" ca="1" si="167"/>
        <v>-58893131972.67128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-58893131972.67128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-245388049.88613033</v>
      </c>
      <c r="L3550" s="444">
        <f t="shared" ca="1" si="167"/>
        <v>-59138520022.557411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-59138520022.557411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-246410500.09398922</v>
      </c>
      <c r="L3551" s="444">
        <f t="shared" ca="1" si="167"/>
        <v>-59384930522.651398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-59384930522.651398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-247437210.51104748</v>
      </c>
      <c r="L3552" s="444">
        <f t="shared" ca="1" si="167"/>
        <v>-59632367733.162445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-59632367733.162445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-248468198.88817686</v>
      </c>
      <c r="L3553" s="444">
        <f t="shared" ca="1" si="167"/>
        <v>-59880835932.050621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-59880835932.050621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-249503483.05021092</v>
      </c>
      <c r="L3554" s="444">
        <f t="shared" ca="1" si="167"/>
        <v>-60130339415.10083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-60130339415.10083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-250543080.89625347</v>
      </c>
      <c r="L3555" s="444">
        <f t="shared" ca="1" si="167"/>
        <v>-60380882495.997086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-60380882495.997086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-251587010.39998785</v>
      </c>
      <c r="L3556" s="444">
        <f t="shared" ca="1" si="167"/>
        <v>-60632469506.397072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-60632469506.397072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-252635289.6099878</v>
      </c>
      <c r="L3557" s="444">
        <f t="shared" ca="1" si="167"/>
        <v>-60885104796.007057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-60885104796.007057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-253687936.65002939</v>
      </c>
      <c r="L3558" s="444">
        <f t="shared" ca="1" si="167"/>
        <v>-61138792732.657089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-61138792732.657089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-254744969.71940455</v>
      </c>
      <c r="L3559" s="444">
        <f t="shared" ca="1" si="167"/>
        <v>-61393537702.376495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-61393537702.376495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-255806407.09323537</v>
      </c>
      <c r="L3560" s="444">
        <f t="shared" ca="1" si="167"/>
        <v>-61649344109.469734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-61649344109.469734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-256872267.12279055</v>
      </c>
      <c r="L3561" s="444">
        <f t="shared" ca="1" si="167"/>
        <v>-61906216376.592522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-61906216376.592522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-257942568.23580217</v>
      </c>
      <c r="L3562" s="444">
        <f t="shared" ca="1" si="167"/>
        <v>-62164158944.828323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-62164158944.828323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-259017328.93678468</v>
      </c>
      <c r="L3563" s="444">
        <f t="shared" ca="1" si="167"/>
        <v>-62423176273.765106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-62423176273.765106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-260096567.80735463</v>
      </c>
      <c r="L3564" s="444">
        <f t="shared" ca="1" si="167"/>
        <v>-62683272841.572464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-62683272841.572464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-261180303.50655195</v>
      </c>
      <c r="L3565" s="444">
        <f t="shared" ca="1" si="167"/>
        <v>-62944453145.079018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-62944453145.079018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-262268554.77116257</v>
      </c>
      <c r="L3566" s="444">
        <f t="shared" ca="1" si="167"/>
        <v>-63206721699.850182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-63206721699.850182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-263361340.41604242</v>
      </c>
      <c r="L3567" s="444">
        <f t="shared" ca="1" si="167"/>
        <v>-63470083040.266228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-63470083040.266228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-264458679.33444262</v>
      </c>
      <c r="L3568" s="444">
        <f t="shared" ca="1" si="167"/>
        <v>-63734541719.60067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-63734541719.60067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-265560590.49833611</v>
      </c>
      <c r="L3569" s="444">
        <f t="shared" ca="1" si="167"/>
        <v>-64000102310.099007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-64000102310.099007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-266667092.95874584</v>
      </c>
      <c r="L3570" s="444">
        <f t="shared" ca="1" si="167"/>
        <v>-64266769403.057755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-64266769403.057755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-267778205.84607399</v>
      </c>
      <c r="L3571" s="444">
        <f t="shared" ca="1" si="167"/>
        <v>-64534547608.903831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-64534547608.903831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-268893948.37043267</v>
      </c>
      <c r="L3572" s="444">
        <f t="shared" ca="1" si="167"/>
        <v>-64803441557.274261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-64803441557.274261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-270014339.82197607</v>
      </c>
      <c r="L3573" s="444">
        <f t="shared" ca="1" si="167"/>
        <v>-65073455897.096237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-65073455897.096237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-271139399.57123435</v>
      </c>
      <c r="L3574" s="444">
        <f t="shared" ca="1" si="167"/>
        <v>-65344595296.667473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-65344595296.667473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-272269147.06944782</v>
      </c>
      <c r="L3575" s="444">
        <f t="shared" ca="1" si="167"/>
        <v>-65616864443.736923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-65616864443.736923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-273403601.84890383</v>
      </c>
      <c r="L3576" s="444">
        <f t="shared" ca="1" si="167"/>
        <v>-65890268045.585831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-65890268045.585831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-274542783.5232743</v>
      </c>
      <c r="L3577" s="444">
        <f t="shared" ca="1" si="167"/>
        <v>-66164810829.109108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-66164810829.109108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-275686711.78795463</v>
      </c>
      <c r="L3578" s="444">
        <f t="shared" ref="L3578:L3832" ca="1" si="172">I3578-J3578+K3578</f>
        <v>-66440497540.897064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-66440497540.897064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-276835406.42040443</v>
      </c>
      <c r="L3579" s="444">
        <f t="shared" ca="1" si="172"/>
        <v>-66717332947.317467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-66717332947.317467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-277988887.28048944</v>
      </c>
      <c r="L3580" s="444">
        <f t="shared" ca="1" si="172"/>
        <v>-66995321834.597954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-66995321834.597954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-279147174.31082481</v>
      </c>
      <c r="L3581" s="444">
        <f t="shared" ca="1" si="172"/>
        <v>-67274469008.908775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-67274469008.908775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-280310287.53711987</v>
      </c>
      <c r="L3582" s="444">
        <f t="shared" ca="1" si="172"/>
        <v>-67554779296.445892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-67554779296.445892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-281478247.06852454</v>
      </c>
      <c r="L3583" s="444">
        <f t="shared" ca="1" si="172"/>
        <v>-67836257543.51442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-67836257543.51442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-282651073.09797674</v>
      </c>
      <c r="L3584" s="444">
        <f t="shared" ca="1" si="172"/>
        <v>-68118908616.612396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-68118908616.612396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-283828785.90255165</v>
      </c>
      <c r="L3585" s="444">
        <f t="shared" ca="1" si="172"/>
        <v>-68402737402.514946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-68402737402.514946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-285011405.84381229</v>
      </c>
      <c r="L3586" s="444">
        <f t="shared" ca="1" si="172"/>
        <v>-68687748808.358757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-68687748808.358757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-286198953.3681615</v>
      </c>
      <c r="L3587" s="444">
        <f t="shared" ca="1" si="172"/>
        <v>-68973947761.726913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-68973947761.726913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-287391449.00719547</v>
      </c>
      <c r="L3588" s="444">
        <f t="shared" ca="1" si="172"/>
        <v>-69261339210.734116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-69261339210.734116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-288588913.37805879</v>
      </c>
      <c r="L3589" s="444">
        <f t="shared" ca="1" si="172"/>
        <v>-69549928124.112167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-69549928124.112167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-289791367.1838007</v>
      </c>
      <c r="L3590" s="444">
        <f t="shared" ca="1" si="172"/>
        <v>-69839719491.295975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-69839719491.295975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-290998831.2137332</v>
      </c>
      <c r="L3591" s="444">
        <f t="shared" ca="1" si="172"/>
        <v>-70130718322.509705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-70130718322.509705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-292211326.34379041</v>
      </c>
      <c r="L3592" s="444">
        <f t="shared" ca="1" si="172"/>
        <v>-70422929648.8535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-70422929648.8535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-293428873.53688955</v>
      </c>
      <c r="L3593" s="444">
        <f t="shared" ca="1" si="172"/>
        <v>-70716358522.390396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-70716358522.390396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-294651493.84329331</v>
      </c>
      <c r="L3594" s="444">
        <f t="shared" ca="1" si="172"/>
        <v>-71011010016.233688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-71011010016.233688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-295879208.40097368</v>
      </c>
      <c r="L3595" s="444">
        <f t="shared" ca="1" si="172"/>
        <v>-71306889224.634659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-71306889224.634659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-297112038.43597776</v>
      </c>
      <c r="L3596" s="444">
        <f t="shared" ca="1" si="172"/>
        <v>-71604001263.070633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-71604001263.070633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-298350005.26279432</v>
      </c>
      <c r="L3597" s="444">
        <f t="shared" ca="1" si="172"/>
        <v>-71902351268.33342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-71902351268.33342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-299593130.28472257</v>
      </c>
      <c r="L3598" s="444">
        <f t="shared" ca="1" si="172"/>
        <v>-72201944398.618149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-72201944398.618149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-300841434.99424231</v>
      </c>
      <c r="L3599" s="444">
        <f t="shared" ca="1" si="172"/>
        <v>-72502785833.612396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-72502785833.612396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-302094940.97338498</v>
      </c>
      <c r="L3600" s="444">
        <f t="shared" ca="1" si="172"/>
        <v>-72804880774.585785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-72804880774.585785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-303353669.89410746</v>
      </c>
      <c r="L3601" s="444">
        <f t="shared" ca="1" si="172"/>
        <v>-73108234444.479889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-73108234444.479889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-304617643.51866621</v>
      </c>
      <c r="L3602" s="444">
        <f t="shared" ca="1" si="172"/>
        <v>-73412852087.99855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-73412852087.99855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-305886883.69999397</v>
      </c>
      <c r="L3603" s="444">
        <f t="shared" ca="1" si="172"/>
        <v>-73718738971.698547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-73718738971.698547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-307161412.38207728</v>
      </c>
      <c r="L3604" s="444">
        <f t="shared" ca="1" si="172"/>
        <v>-74025900384.080627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-74025900384.080627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-308441251.60033596</v>
      </c>
      <c r="L3605" s="444">
        <f t="shared" ca="1" si="172"/>
        <v>-74334341635.680969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-74334341635.680969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-309726423.48200405</v>
      </c>
      <c r="L3606" s="444">
        <f t="shared" ca="1" si="172"/>
        <v>-74644068059.162979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-74644068059.162979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-311016950.24651241</v>
      </c>
      <c r="L3607" s="444">
        <f t="shared" ca="1" si="172"/>
        <v>-74955085009.409485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-74955085009.409485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-312312854.20587283</v>
      </c>
      <c r="L3608" s="444">
        <f t="shared" ca="1" si="172"/>
        <v>-75267397863.615356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-75267397863.615356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-313614157.765064</v>
      </c>
      <c r="L3609" s="444">
        <f t="shared" ca="1" si="172"/>
        <v>-75581012021.380417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-75581012021.380417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-314920883.42241842</v>
      </c>
      <c r="L3610" s="444">
        <f t="shared" ca="1" si="172"/>
        <v>-75895932904.802841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-75895932904.802841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-316233053.77001184</v>
      </c>
      <c r="L3611" s="444">
        <f t="shared" ca="1" si="172"/>
        <v>-76212165958.572845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-76212165958.572845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-317550691.49405354</v>
      </c>
      <c r="L3612" s="444">
        <f t="shared" ca="1" si="172"/>
        <v>-76529716650.066895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-76529716650.066895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-318873819.37527871</v>
      </c>
      <c r="L3613" s="444">
        <f t="shared" ca="1" si="172"/>
        <v>-76848590469.442169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-76848590469.442169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-320202460.28934234</v>
      </c>
      <c r="L3614" s="444">
        <f t="shared" ca="1" si="172"/>
        <v>-77168792929.731506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-77168792929.731506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-321536637.20721459</v>
      </c>
      <c r="L3615" s="444">
        <f t="shared" ca="1" si="172"/>
        <v>-77490329566.938721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-77490329566.938721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-322876373.19557798</v>
      </c>
      <c r="L3616" s="444">
        <f t="shared" ca="1" si="172"/>
        <v>-77813205940.134293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-77813205940.134293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-324221691.4172262</v>
      </c>
      <c r="L3617" s="444">
        <f t="shared" ca="1" si="172"/>
        <v>-78137427631.551514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-78137427631.551514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-325572615.13146466</v>
      </c>
      <c r="L3618" s="444">
        <f t="shared" ca="1" si="172"/>
        <v>-78463000246.682983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-78463000246.682983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-326929167.69451243</v>
      </c>
      <c r="L3619" s="444">
        <f t="shared" ca="1" si="172"/>
        <v>-78789929414.377502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-78789929414.377502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-328291372.55990624</v>
      </c>
      <c r="L3620" s="444">
        <f t="shared" ca="1" si="172"/>
        <v>-79118220786.937408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-79118220786.937408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-329659253.27890587</v>
      </c>
      <c r="L3621" s="444">
        <f t="shared" ca="1" si="172"/>
        <v>-79447880040.216309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-79447880040.216309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-331032833.50090128</v>
      </c>
      <c r="L3622" s="444">
        <f t="shared" ca="1" si="172"/>
        <v>-79778912873.717209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-79778912873.717209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-332412136.9738217</v>
      </c>
      <c r="L3623" s="444">
        <f t="shared" ca="1" si="172"/>
        <v>-80111325010.691025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-80111325010.691025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-333797187.54454595</v>
      </c>
      <c r="L3624" s="444">
        <f t="shared" ca="1" si="172"/>
        <v>-80445122198.235565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-80445122198.235565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-335188009.15931487</v>
      </c>
      <c r="L3625" s="444">
        <f t="shared" ca="1" si="172"/>
        <v>-80780310207.394882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-80780310207.394882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-336584625.86414534</v>
      </c>
      <c r="L3626" s="444">
        <f t="shared" ca="1" si="172"/>
        <v>-81116894833.259033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-81116894833.259033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-337987061.805246</v>
      </c>
      <c r="L3627" s="444">
        <f t="shared" ca="1" si="172"/>
        <v>-81454881895.064285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-81454881895.064285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-339395341.22943449</v>
      </c>
      <c r="L3628" s="444">
        <f t="shared" ca="1" si="172"/>
        <v>-81794277236.293716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-81794277236.293716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-340809488.48455715</v>
      </c>
      <c r="L3629" s="444">
        <f t="shared" ca="1" si="172"/>
        <v>-82135086724.778275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-82135086724.778275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-342229528.0199095</v>
      </c>
      <c r="L3630" s="444">
        <f t="shared" ca="1" si="172"/>
        <v>-82477316252.798187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-82477316252.798187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-343655484.38665909</v>
      </c>
      <c r="L3631" s="444">
        <f t="shared" ca="1" si="172"/>
        <v>-82820971737.184845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-82820971737.184845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-345087382.23827016</v>
      </c>
      <c r="L3632" s="444">
        <f t="shared" ca="1" si="172"/>
        <v>-83166059119.423111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-83166059119.423111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-346525246.33092964</v>
      </c>
      <c r="L3633" s="444">
        <f t="shared" ca="1" si="172"/>
        <v>-83512584365.754044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-83512584365.754044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-347969101.52397519</v>
      </c>
      <c r="L3634" s="444">
        <f t="shared" ca="1" si="172"/>
        <v>-83860553467.278015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-83860553467.278015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-349418972.78032506</v>
      </c>
      <c r="L3635" s="444">
        <f t="shared" ca="1" si="172"/>
        <v>-84209972440.058334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-84209972440.058334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-350874885.16690969</v>
      </c>
      <c r="L3636" s="444">
        <f t="shared" ca="1" si="172"/>
        <v>-84560847325.22525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-84560847325.22525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-352336863.85510522</v>
      </c>
      <c r="L3637" s="444">
        <f t="shared" ca="1" si="172"/>
        <v>-84913184189.080353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-84913184189.080353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-353804934.12116814</v>
      </c>
      <c r="L3638" s="444">
        <f t="shared" ca="1" si="172"/>
        <v>-85266989123.201523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-85266989123.201523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-355279121.34667301</v>
      </c>
      <c r="L3639" s="444">
        <f t="shared" ca="1" si="172"/>
        <v>-85622268244.548203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-85622268244.548203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-356759451.01895082</v>
      </c>
      <c r="L3640" s="444">
        <f t="shared" ca="1" si="172"/>
        <v>-85979027695.567154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-85979027695.567154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-358245948.73152983</v>
      </c>
      <c r="L3641" s="444">
        <f t="shared" ca="1" si="172"/>
        <v>-86337273644.298691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-86337273644.298691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-359738640.18457788</v>
      </c>
      <c r="L3642" s="444">
        <f t="shared" ca="1" si="172"/>
        <v>-86697012284.483261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-86697012284.483261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-361237551.1853469</v>
      </c>
      <c r="L3643" s="444">
        <f t="shared" ca="1" si="172"/>
        <v>-87058249835.66861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-87058249835.66861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-362742707.64861917</v>
      </c>
      <c r="L3644" s="444">
        <f t="shared" ca="1" si="172"/>
        <v>-87420992543.31723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-87420992543.31723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-364254135.59715509</v>
      </c>
      <c r="L3645" s="444">
        <f t="shared" ca="1" si="172"/>
        <v>-87785246678.914383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-87785246678.914383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-365771861.16214323</v>
      </c>
      <c r="L3646" s="444">
        <f t="shared" ca="1" si="172"/>
        <v>-88151018540.076523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-88151018540.076523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-367295910.5836522</v>
      </c>
      <c r="L3647" s="444">
        <f t="shared" ca="1" si="172"/>
        <v>-88518314450.660172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-88518314450.660172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-368826310.21108407</v>
      </c>
      <c r="L3648" s="444">
        <f t="shared" ca="1" si="172"/>
        <v>-88887140760.871262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-88887140760.871262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-370363086.50363028</v>
      </c>
      <c r="L3649" s="444">
        <f t="shared" ca="1" si="172"/>
        <v>-89257503847.374893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-89257503847.374893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-371906266.0307287</v>
      </c>
      <c r="L3650" s="444">
        <f t="shared" ca="1" si="172"/>
        <v>-89629410113.405624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-89629410113.405624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-373455875.47252345</v>
      </c>
      <c r="L3651" s="444">
        <f t="shared" ca="1" si="172"/>
        <v>-90002865988.878143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-90002865988.878143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-375011941.62032557</v>
      </c>
      <c r="L3652" s="444">
        <f t="shared" ca="1" si="172"/>
        <v>-90377877930.498474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-90377877930.498474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-376574491.37707698</v>
      </c>
      <c r="L3653" s="444">
        <f t="shared" ca="1" si="172"/>
        <v>-90754452421.875549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-90754452421.875549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-378143551.75781476</v>
      </c>
      <c r="L3654" s="444">
        <f t="shared" ca="1" si="172"/>
        <v>-91132595973.633362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-91132595973.633362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-379719149.89013898</v>
      </c>
      <c r="L3655" s="444">
        <f t="shared" ca="1" si="172"/>
        <v>-91512315123.523499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-91512315123.523499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-381301313.01468122</v>
      </c>
      <c r="L3656" s="444">
        <f t="shared" ca="1" si="172"/>
        <v>-91893616436.538177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-91893616436.538177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-382890068.48557574</v>
      </c>
      <c r="L3657" s="444">
        <f t="shared" ca="1" si="172"/>
        <v>-92276506505.023758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-92276506505.023758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-384485443.77093232</v>
      </c>
      <c r="L3658" s="444">
        <f t="shared" ca="1" si="172"/>
        <v>-92660991948.794693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-92660991948.794693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-386087466.4533112</v>
      </c>
      <c r="L3659" s="444">
        <f t="shared" ca="1" si="172"/>
        <v>-93047079415.248001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-93047079415.248001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-387696164.23019999</v>
      </c>
      <c r="L3660" s="444">
        <f t="shared" ca="1" si="172"/>
        <v>-93434775579.478195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-93434775579.478195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-389311564.91449249</v>
      </c>
      <c r="L3661" s="444">
        <f t="shared" ca="1" si="172"/>
        <v>-93824087144.392685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-93824087144.392685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-390933696.43496954</v>
      </c>
      <c r="L3662" s="444">
        <f t="shared" ca="1" si="172"/>
        <v>-94215020840.827652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-94215020840.827652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-392562586.83678186</v>
      </c>
      <c r="L3663" s="444">
        <f t="shared" ca="1" si="172"/>
        <v>-94607583427.664429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-94607583427.664429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-394198264.2819351</v>
      </c>
      <c r="L3664" s="444">
        <f t="shared" ca="1" si="172"/>
        <v>-95001781691.946365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-95001781691.946365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-395840757.04977649</v>
      </c>
      <c r="L3665" s="444">
        <f t="shared" ca="1" si="172"/>
        <v>-95397622448.99614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-95397622448.99614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-397490093.53748393</v>
      </c>
      <c r="L3666" s="444">
        <f t="shared" ca="1" si="172"/>
        <v>-95795112542.53363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-95795112542.53363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-399146302.26055682</v>
      </c>
      <c r="L3667" s="444">
        <f t="shared" ca="1" si="172"/>
        <v>-96194258844.794189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-96194258844.794189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-400809411.85330909</v>
      </c>
      <c r="L3668" s="444">
        <f t="shared" ca="1" si="172"/>
        <v>-96595068256.647491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-96595068256.647491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-402479451.06936455</v>
      </c>
      <c r="L3669" s="444">
        <f t="shared" ca="1" si="172"/>
        <v>-96997547707.716858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-96997547707.716858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-404156448.78215355</v>
      </c>
      <c r="L3670" s="444">
        <f t="shared" ca="1" si="172"/>
        <v>-97401704156.499008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-97401704156.499008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-405840433.98541254</v>
      </c>
      <c r="L3671" s="444">
        <f t="shared" ca="1" si="172"/>
        <v>-97807544590.484421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-97807544590.484421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-407531435.79368508</v>
      </c>
      <c r="L3672" s="444">
        <f t="shared" ca="1" si="172"/>
        <v>-98215076026.278107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-98215076026.278107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-409229483.44282544</v>
      </c>
      <c r="L3673" s="444">
        <f t="shared" ca="1" si="172"/>
        <v>-98624305509.720932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-98624305509.720932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-410934606.29050386</v>
      </c>
      <c r="L3674" s="444">
        <f t="shared" ca="1" si="172"/>
        <v>-99035240116.011429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-99035240116.011429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-412646833.81671429</v>
      </c>
      <c r="L3675" s="444">
        <f t="shared" ca="1" si="172"/>
        <v>-99447886949.82814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-99447886949.82814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-414366195.62428391</v>
      </c>
      <c r="L3676" s="444">
        <f t="shared" ca="1" si="172"/>
        <v>-99862253145.452423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-99862253145.452423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-416092721.43938512</v>
      </c>
      <c r="L3677" s="444">
        <f t="shared" ca="1" si="172"/>
        <v>-100278345866.89182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-100278345866.89182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-417826441.11204922</v>
      </c>
      <c r="L3678" s="444">
        <f t="shared" ca="1" si="172"/>
        <v>-100696172308.00386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-100696172308.00386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-419567384.61668277</v>
      </c>
      <c r="L3679" s="444">
        <f t="shared" ca="1" si="172"/>
        <v>-101115739692.62054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-101115739692.62054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-421315582.0525856</v>
      </c>
      <c r="L3680" s="444">
        <f t="shared" ca="1" si="172"/>
        <v>-101537055274.67313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-101537055274.67313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-423071063.64447135</v>
      </c>
      <c r="L3681" s="444">
        <f t="shared" ca="1" si="172"/>
        <v>-101960126338.3176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-101960126338.3176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-424833859.74298996</v>
      </c>
      <c r="L3682" s="444">
        <f t="shared" ca="1" si="172"/>
        <v>-102384960198.06059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-102384960198.06059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-426604000.82525247</v>
      </c>
      <c r="L3683" s="444">
        <f t="shared" ca="1" si="172"/>
        <v>-102811564198.88585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-102811564198.88585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-428381517.49535769</v>
      </c>
      <c r="L3684" s="444">
        <f t="shared" ca="1" si="172"/>
        <v>-103239945716.38121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-103239945716.38121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-430166440.48492169</v>
      </c>
      <c r="L3685" s="444">
        <f t="shared" ca="1" si="172"/>
        <v>-103670112156.86613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-103670112156.86613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-431958800.65360886</v>
      </c>
      <c r="L3686" s="444">
        <f t="shared" ca="1" si="172"/>
        <v>-104102070957.51974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-104102070957.51974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-433758628.98966557</v>
      </c>
      <c r="L3687" s="444">
        <f t="shared" ca="1" si="172"/>
        <v>-104535829586.50941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-104535829586.50941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-435565956.61045587</v>
      </c>
      <c r="L3688" s="444">
        <f t="shared" ca="1" si="172"/>
        <v>-104971395543.11987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-104971395543.11987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-437380814.76299948</v>
      </c>
      <c r="L3689" s="444">
        <f t="shared" ca="1" si="172"/>
        <v>-105408776357.88287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-105408776357.88287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-439203234.82451195</v>
      </c>
      <c r="L3690" s="444">
        <f t="shared" ca="1" si="172"/>
        <v>-105847979592.70738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-105847979592.70738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-441033248.3029474</v>
      </c>
      <c r="L3691" s="444">
        <f t="shared" ca="1" si="172"/>
        <v>-106289012841.01033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-106289012841.01033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-442870886.83754301</v>
      </c>
      <c r="L3692" s="444">
        <f t="shared" ca="1" si="172"/>
        <v>-106731883727.84787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-106731883727.84787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-444716182.19936609</v>
      </c>
      <c r="L3693" s="444">
        <f t="shared" ca="1" si="172"/>
        <v>-107176599910.04724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-107176599910.04724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-446569166.2918635</v>
      </c>
      <c r="L3694" s="444">
        <f t="shared" ca="1" si="172"/>
        <v>-107623169076.33911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-107623169076.33911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-448429871.15141302</v>
      </c>
      <c r="L3695" s="444">
        <f t="shared" ca="1" si="172"/>
        <v>-108071598947.49052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-108071598947.49052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-450298328.94787717</v>
      </c>
      <c r="L3696" s="444">
        <f t="shared" ca="1" si="172"/>
        <v>-108521897276.4384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-108521897276.4384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-452174571.98515999</v>
      </c>
      <c r="L3697" s="444">
        <f t="shared" ca="1" si="172"/>
        <v>-108974071848.42355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-108974071848.42355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-454058632.70176482</v>
      </c>
      <c r="L3698" s="444">
        <f t="shared" ca="1" si="172"/>
        <v>-109428130481.12532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-109428130481.12532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-455950543.67135555</v>
      </c>
      <c r="L3699" s="444">
        <f t="shared" ca="1" si="172"/>
        <v>-109884081024.79668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-109884081024.79668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-457850337.60331947</v>
      </c>
      <c r="L3700" s="444">
        <f t="shared" ca="1" si="172"/>
        <v>-110341931362.39999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-110341931362.39999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-459758047.3433333</v>
      </c>
      <c r="L3701" s="444">
        <f t="shared" ca="1" si="172"/>
        <v>-110801689409.74333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-110801689409.74333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-461673705.87393051</v>
      </c>
      <c r="L3702" s="444">
        <f t="shared" ca="1" si="172"/>
        <v>-111263363115.61726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-111263363115.61726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-463597346.315072</v>
      </c>
      <c r="L3703" s="444">
        <f t="shared" ca="1" si="172"/>
        <v>-111726960461.93234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-111726960461.93234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-465529001.92471802</v>
      </c>
      <c r="L3704" s="444">
        <f t="shared" ca="1" si="172"/>
        <v>-112192489463.85706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-112192489463.85706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-467468706.09940439</v>
      </c>
      <c r="L3705" s="444">
        <f t="shared" ca="1" si="172"/>
        <v>-112659958169.95647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-112659958169.95647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-469416492.37481862</v>
      </c>
      <c r="L3706" s="444">
        <f t="shared" ca="1" si="172"/>
        <v>-113129374662.33128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-113129374662.33128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-471372394.42638034</v>
      </c>
      <c r="L3707" s="444">
        <f t="shared" ca="1" si="172"/>
        <v>-113600747056.75766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-113600747056.75766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-473336446.06982362</v>
      </c>
      <c r="L3708" s="444">
        <f t="shared" ca="1" si="172"/>
        <v>-114074083502.82748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-114074083502.82748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-475308681.26178116</v>
      </c>
      <c r="L3709" s="444">
        <f t="shared" ca="1" si="172"/>
        <v>-114549392184.08926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-114549392184.08926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-477289134.1003719</v>
      </c>
      <c r="L3710" s="444">
        <f t="shared" ca="1" si="172"/>
        <v>-115026681318.18964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-115026681318.18964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-479277838.82579017</v>
      </c>
      <c r="L3711" s="444">
        <f t="shared" ca="1" si="172"/>
        <v>-115505959157.01543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-115505959157.01543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-481274829.82089758</v>
      </c>
      <c r="L3712" s="444">
        <f t="shared" ca="1" si="172"/>
        <v>-115987233986.83632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-115987233986.83632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-483280141.61181802</v>
      </c>
      <c r="L3713" s="444">
        <f t="shared" ca="1" si="172"/>
        <v>-116470514128.44814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-116470514128.44814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-485293808.86853391</v>
      </c>
      <c r="L3714" s="444">
        <f t="shared" ca="1" si="172"/>
        <v>-116955807937.31667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-116955807937.31667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-487315866.40548611</v>
      </c>
      <c r="L3715" s="444">
        <f t="shared" ca="1" si="172"/>
        <v>-117443123803.72215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-117443123803.72215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-489346349.18217564</v>
      </c>
      <c r="L3716" s="444">
        <f t="shared" ca="1" si="172"/>
        <v>-117932470152.90433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-117932470152.90433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-491385292.30376798</v>
      </c>
      <c r="L3717" s="444">
        <f t="shared" ca="1" si="172"/>
        <v>-118423855445.2081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-118423855445.2081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-493432731.02170032</v>
      </c>
      <c r="L3718" s="444">
        <f t="shared" ca="1" si="172"/>
        <v>-118917288176.2298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-118917288176.2298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-495488700.73429078</v>
      </c>
      <c r="L3719" s="444">
        <f t="shared" ca="1" si="172"/>
        <v>-119412776876.96408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-119412776876.96408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-497553236.98735034</v>
      </c>
      <c r="L3720" s="444">
        <f t="shared" ca="1" si="172"/>
        <v>-119910330113.95143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-119910330113.95143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-499626375.47479761</v>
      </c>
      <c r="L3721" s="444">
        <f t="shared" ca="1" si="172"/>
        <v>-120409956489.42622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-120409956489.42622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-501708152.03927594</v>
      </c>
      <c r="L3722" s="444">
        <f t="shared" ca="1" si="172"/>
        <v>-120911664641.4655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-120911664641.4655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-503798602.67277288</v>
      </c>
      <c r="L3723" s="444">
        <f t="shared" ca="1" si="172"/>
        <v>-121415463244.13828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-121415463244.13828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-505897763.51724285</v>
      </c>
      <c r="L3724" s="444">
        <f t="shared" ca="1" si="172"/>
        <v>-121921361007.65552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-121921361007.65552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-508005670.86523134</v>
      </c>
      <c r="L3725" s="444">
        <f t="shared" ca="1" si="172"/>
        <v>-122429366678.52075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-122429366678.52075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-510122361.16050315</v>
      </c>
      <c r="L3726" s="444">
        <f t="shared" ca="1" si="172"/>
        <v>-122939489039.68126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-122939489039.68126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-512247870.99867189</v>
      </c>
      <c r="L3727" s="444">
        <f t="shared" ca="1" si="172"/>
        <v>-123451736910.67993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-123451736910.67993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-514382237.12783295</v>
      </c>
      <c r="L3728" s="444">
        <f t="shared" ca="1" si="172"/>
        <v>-123966119147.80777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-123966119147.80777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-516525496.44919902</v>
      </c>
      <c r="L3729" s="444">
        <f t="shared" ca="1" si="172"/>
        <v>-124482644644.25697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-124482644644.25697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-518677686.01773739</v>
      </c>
      <c r="L3730" s="444">
        <f t="shared" ca="1" si="172"/>
        <v>-125001322330.2747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-125001322330.2747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-520838843.04281127</v>
      </c>
      <c r="L3731" s="444">
        <f t="shared" ca="1" si="172"/>
        <v>-125522161173.31752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-125522161173.31752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-523009004.88882297</v>
      </c>
      <c r="L3732" s="444">
        <f t="shared" ca="1" si="172"/>
        <v>-126045170178.20634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-126045170178.20634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-525188209.07585979</v>
      </c>
      <c r="L3733" s="444">
        <f t="shared" ca="1" si="172"/>
        <v>-126570358387.28221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-126570358387.28221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-527376493.28034252</v>
      </c>
      <c r="L3734" s="444">
        <f t="shared" ca="1" si="172"/>
        <v>-127097734880.56256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-127097734880.56256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-529573895.33567733</v>
      </c>
      <c r="L3735" s="444">
        <f t="shared" ca="1" si="172"/>
        <v>-127627308775.89824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-127627308775.89824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-531780453.23290938</v>
      </c>
      <c r="L3736" s="444">
        <f t="shared" ca="1" si="172"/>
        <v>-128159089229.13115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-128159089229.13115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-533996205.12137979</v>
      </c>
      <c r="L3737" s="444">
        <f t="shared" ca="1" si="172"/>
        <v>-128693085434.25253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-128693085434.25253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-536221189.30938554</v>
      </c>
      <c r="L3738" s="444">
        <f t="shared" ca="1" si="172"/>
        <v>-129229306623.56192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-129229306623.56192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-538455444.26484132</v>
      </c>
      <c r="L3739" s="444">
        <f t="shared" ca="1" si="172"/>
        <v>-129767762067.82677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-129767762067.82677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-540699008.61594486</v>
      </c>
      <c r="L3740" s="444">
        <f t="shared" ca="1" si="172"/>
        <v>-130308461076.44272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-130308461076.44272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-542951921.15184462</v>
      </c>
      <c r="L3741" s="444">
        <f t="shared" ca="1" si="172"/>
        <v>-130851412997.59456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-130851412997.59456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-545214220.82331061</v>
      </c>
      <c r="L3742" s="444">
        <f t="shared" ca="1" si="172"/>
        <v>-131396627218.41786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-131396627218.41786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-547485946.74340773</v>
      </c>
      <c r="L3743" s="444">
        <f t="shared" ca="1" si="172"/>
        <v>-131944113165.16127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-131944113165.16127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-549767138.18817186</v>
      </c>
      <c r="L3744" s="444">
        <f t="shared" ca="1" si="172"/>
        <v>-132493880303.34944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-132493880303.34944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-552057834.59728932</v>
      </c>
      <c r="L3745" s="444">
        <f t="shared" ca="1" si="172"/>
        <v>-133045938137.94673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-133045938137.94673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-554358075.57477808</v>
      </c>
      <c r="L3746" s="444">
        <f t="shared" ca="1" si="172"/>
        <v>-133600296213.52151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-133600296213.52151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-556667900.88967299</v>
      </c>
      <c r="L3747" s="444">
        <f t="shared" ca="1" si="172"/>
        <v>-134156964114.41119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-134156964114.41119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-558987350.47671318</v>
      </c>
      <c r="L3748" s="444">
        <f t="shared" ca="1" si="172"/>
        <v>-134715951464.88791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-134715951464.88791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-561316464.43703294</v>
      </c>
      <c r="L3749" s="444">
        <f t="shared" ca="1" si="172"/>
        <v>-135277267929.32494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-135277267929.32494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-563655283.03885388</v>
      </c>
      <c r="L3750" s="444">
        <f t="shared" ca="1" si="172"/>
        <v>-135840923212.36378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-135840923212.36378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-566003846.71818233</v>
      </c>
      <c r="L3751" s="444">
        <f t="shared" ca="1" si="172"/>
        <v>-136406927059.08197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-136406927059.08197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-568362196.07950819</v>
      </c>
      <c r="L3752" s="444">
        <f t="shared" ca="1" si="172"/>
        <v>-136975289255.16148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-136975289255.16148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-570730371.89650619</v>
      </c>
      <c r="L3753" s="444">
        <f t="shared" ca="1" si="172"/>
        <v>-137546019627.05798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-137546019627.05798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-573108415.11274159</v>
      </c>
      <c r="L3754" s="444">
        <f t="shared" ca="1" si="172"/>
        <v>-138119128042.17072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-138119128042.17072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-575496366.84237802</v>
      </c>
      <c r="L3755" s="444">
        <f t="shared" ca="1" si="172"/>
        <v>-138694624409.01309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-138694624409.01309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-577894268.37088788</v>
      </c>
      <c r="L3756" s="444">
        <f t="shared" ca="1" si="172"/>
        <v>-139272518677.38397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-139272518677.38397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-580302161.15576649</v>
      </c>
      <c r="L3757" s="444">
        <f t="shared" ca="1" si="172"/>
        <v>-139852820838.53973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-139852820838.53973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-582720086.82724893</v>
      </c>
      <c r="L3758" s="444">
        <f t="shared" ca="1" si="172"/>
        <v>-140435540925.36697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-140435540925.36697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-585148087.1890291</v>
      </c>
      <c r="L3759" s="444">
        <f t="shared" ca="1" si="172"/>
        <v>-141020689012.556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-141020689012.556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-587586204.21898329</v>
      </c>
      <c r="L3760" s="444">
        <f t="shared" ca="1" si="172"/>
        <v>-141608275216.77499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-141608275216.77499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-590034480.06989574</v>
      </c>
      <c r="L3761" s="444">
        <f t="shared" ca="1" si="172"/>
        <v>-142198309696.84488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-142198309696.84488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-592492957.07018697</v>
      </c>
      <c r="L3762" s="444">
        <f t="shared" ca="1" si="172"/>
        <v>-142790802653.91507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-142790802653.91507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-594961677.72464609</v>
      </c>
      <c r="L3763" s="444">
        <f t="shared" ca="1" si="172"/>
        <v>-143385764331.63971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-143385764331.63971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-597440684.7151655</v>
      </c>
      <c r="L3764" s="444">
        <f t="shared" ca="1" si="172"/>
        <v>-143983205016.35489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-143983205016.35489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-599930020.90147865</v>
      </c>
      <c r="L3765" s="444">
        <f t="shared" ca="1" si="172"/>
        <v>-144583135037.25638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-144583135037.25638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-602429729.32190156</v>
      </c>
      <c r="L3766" s="444">
        <f t="shared" ca="1" si="172"/>
        <v>-145185564766.57828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-145185564766.57828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-604939853.19407618</v>
      </c>
      <c r="L3767" s="444">
        <f t="shared" ca="1" si="172"/>
        <v>-145790504619.77234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-145790504619.77234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-607460435.91571808</v>
      </c>
      <c r="L3768" s="444">
        <f t="shared" ca="1" si="172"/>
        <v>-146397965055.68805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-146397965055.68805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-609991521.06536686</v>
      </c>
      <c r="L3769" s="444">
        <f t="shared" ca="1" si="172"/>
        <v>-147007956576.75342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-147007956576.75342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-612533152.40313923</v>
      </c>
      <c r="L3770" s="444">
        <f t="shared" ca="1" si="172"/>
        <v>-147620489729.15656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-147620489729.15656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-615085373.87148559</v>
      </c>
      <c r="L3771" s="444">
        <f t="shared" ca="1" si="172"/>
        <v>-148235575103.02805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-148235575103.02805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-617648229.59595013</v>
      </c>
      <c r="L3772" s="444">
        <f t="shared" ca="1" si="172"/>
        <v>-148853223332.62399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-148853223332.62399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-620221763.88593328</v>
      </c>
      <c r="L3773" s="444">
        <f t="shared" ca="1" si="172"/>
        <v>-149473445096.50992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-149473445096.50992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-622806021.23545802</v>
      </c>
      <c r="L3774" s="444">
        <f t="shared" ca="1" si="172"/>
        <v>-150096251117.74536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-150096251117.74536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-625401046.32393897</v>
      </c>
      <c r="L3775" s="444">
        <f t="shared" ca="1" si="172"/>
        <v>-150721652164.06931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-150721652164.06931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-628006884.01695538</v>
      </c>
      <c r="L3776" s="444">
        <f t="shared" ca="1" si="172"/>
        <v>-151349659048.08627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-151349659048.08627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-630623579.36702609</v>
      </c>
      <c r="L3777" s="444">
        <f t="shared" ca="1" si="172"/>
        <v>-151980282627.45331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-151980282627.45331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-633251177.61438882</v>
      </c>
      <c r="L3778" s="444">
        <f t="shared" ca="1" si="172"/>
        <v>-152613533805.06769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-152613533805.06769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-635889724.18778205</v>
      </c>
      <c r="L3779" s="444">
        <f t="shared" ca="1" si="172"/>
        <v>-153249423529.25546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-153249423529.25546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-638539264.70523107</v>
      </c>
      <c r="L3780" s="444">
        <f t="shared" ca="1" si="172"/>
        <v>-153887962793.96069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-153887962793.96069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-641199844.97483623</v>
      </c>
      <c r="L3781" s="444">
        <f t="shared" ca="1" si="172"/>
        <v>-154529162638.93552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-154529162638.93552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-643871510.9955647</v>
      </c>
      <c r="L3782" s="444">
        <f t="shared" ca="1" si="172"/>
        <v>-155173034149.93109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-155173034149.93109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-646554308.9580462</v>
      </c>
      <c r="L3783" s="444">
        <f t="shared" ca="1" si="172"/>
        <v>-155819588458.88913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-155819588458.88913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-649248285.24537134</v>
      </c>
      <c r="L3784" s="444">
        <f t="shared" ca="1" si="172"/>
        <v>-156468836744.13449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-156468836744.13449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-651953486.43389368</v>
      </c>
      <c r="L3785" s="444">
        <f t="shared" ca="1" si="172"/>
        <v>-157120790230.56839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-157120790230.56839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-654669959.29403496</v>
      </c>
      <c r="L3786" s="444">
        <f t="shared" ca="1" si="172"/>
        <v>-157775460189.86243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-157775460189.86243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-657397750.79109347</v>
      </c>
      <c r="L3787" s="444">
        <f t="shared" ca="1" si="172"/>
        <v>-158432857940.65353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-158432857940.65353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-660136908.08605635</v>
      </c>
      <c r="L3788" s="444">
        <f t="shared" ca="1" si="172"/>
        <v>-159092994848.73959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-159092994848.73959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-662887478.53641498</v>
      </c>
      <c r="L3789" s="444">
        <f t="shared" ca="1" si="172"/>
        <v>-159755882327.276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-159755882327.276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-665649509.69698334</v>
      </c>
      <c r="L3790" s="444">
        <f t="shared" ca="1" si="172"/>
        <v>-160421531836.97299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-160421531836.97299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-668423049.32072079</v>
      </c>
      <c r="L3791" s="444">
        <f t="shared" ca="1" si="172"/>
        <v>-161089954886.2937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-161089954886.2937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-671208145.35955703</v>
      </c>
      <c r="L3792" s="444">
        <f t="shared" ca="1" si="172"/>
        <v>-161761163031.65326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-161761163031.65326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-674004845.96522188</v>
      </c>
      <c r="L3793" s="444">
        <f t="shared" ca="1" si="172"/>
        <v>-162435167877.61847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-162435167877.61847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-676813199.4900769</v>
      </c>
      <c r="L3794" s="444">
        <f t="shared" ca="1" si="172"/>
        <v>-163111981077.10855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-163111981077.10855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-679633254.48795223</v>
      </c>
      <c r="L3795" s="444">
        <f t="shared" ca="1" si="172"/>
        <v>-163791614331.5965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-163791614331.5965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-682465059.71498537</v>
      </c>
      <c r="L3796" s="444">
        <f t="shared" ca="1" si="172"/>
        <v>-164474079391.31149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-164474079391.31149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-685308664.13046455</v>
      </c>
      <c r="L3797" s="444">
        <f t="shared" ca="1" si="172"/>
        <v>-165159388055.44196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-165159388055.44196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-688164116.8976748</v>
      </c>
      <c r="L3798" s="444">
        <f t="shared" ca="1" si="172"/>
        <v>-165847552172.33963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-165847552172.33963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-691031467.38474846</v>
      </c>
      <c r="L3799" s="444">
        <f t="shared" ca="1" si="172"/>
        <v>-166538583639.72437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-166538583639.72437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-693910765.16551816</v>
      </c>
      <c r="L3800" s="444">
        <f t="shared" ca="1" si="172"/>
        <v>-167232494404.88989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-167232494404.88989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-696802060.02037454</v>
      </c>
      <c r="L3801" s="444">
        <f t="shared" ca="1" si="172"/>
        <v>-167929296464.91028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-167929296464.91028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-699705401.93712616</v>
      </c>
      <c r="L3802" s="444">
        <f t="shared" ca="1" si="172"/>
        <v>-168629001866.84741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-168629001866.84741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-702620841.11186421</v>
      </c>
      <c r="L3803" s="444">
        <f t="shared" ca="1" si="172"/>
        <v>-169331622707.95929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-169331622707.95929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-705548427.94983041</v>
      </c>
      <c r="L3804" s="444">
        <f t="shared" ca="1" si="172"/>
        <v>-170037171135.90912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-170037171135.90912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-708488213.06628799</v>
      </c>
      <c r="L3805" s="444">
        <f t="shared" ca="1" si="172"/>
        <v>-170745659348.9754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-170745659348.9754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-711440247.2873975</v>
      </c>
      <c r="L3806" s="444">
        <f t="shared" ca="1" si="172"/>
        <v>-171457099596.26279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-171457099596.26279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-714404581.65109491</v>
      </c>
      <c r="L3807" s="444">
        <f t="shared" ca="1" si="172"/>
        <v>-172171504177.91388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-172171504177.91388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-717381267.40797448</v>
      </c>
      <c r="L3808" s="444">
        <f t="shared" ca="1" si="172"/>
        <v>-172888885445.32187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-172888885445.32187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-720370356.02217448</v>
      </c>
      <c r="L3809" s="444">
        <f t="shared" ca="1" si="172"/>
        <v>-173609255801.34406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-173609255801.34406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-723371899.17226684</v>
      </c>
      <c r="L3810" s="444">
        <f t="shared" ca="1" si="172"/>
        <v>-174332627700.51633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-174332627700.51633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-726385948.75215137</v>
      </c>
      <c r="L3811" s="444">
        <f t="shared" ca="1" si="172"/>
        <v>-175059013649.26846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-175059013649.26846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-729412556.87195194</v>
      </c>
      <c r="L3812" s="444">
        <f t="shared" ca="1" si="172"/>
        <v>-175788426206.14041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-175788426206.14041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-732451775.85891843</v>
      </c>
      <c r="L3813" s="444">
        <f t="shared" ca="1" si="172"/>
        <v>-176520877981.99933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-176520877981.99933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-735503658.25833058</v>
      </c>
      <c r="L3814" s="444">
        <f t="shared" ca="1" si="172"/>
        <v>-177256381640.25766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-177256381640.25766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-738568256.83440685</v>
      </c>
      <c r="L3815" s="444">
        <f t="shared" ca="1" si="172"/>
        <v>-177994949897.09207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-177994949897.09207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-741645624.57121694</v>
      </c>
      <c r="L3816" s="444">
        <f t="shared" ca="1" si="172"/>
        <v>-178736595521.6633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-178736595521.6633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-744735814.6735971</v>
      </c>
      <c r="L3817" s="444">
        <f t="shared" ca="1" si="172"/>
        <v>-179481331336.33688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-179481331336.33688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-747838880.56807029</v>
      </c>
      <c r="L3818" s="444">
        <f t="shared" ca="1" si="172"/>
        <v>-180229170216.90497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-180229170216.90497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-750954875.90377069</v>
      </c>
      <c r="L3819" s="444">
        <f t="shared" ca="1" si="172"/>
        <v>-180980125092.80875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-180980125092.80875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-754083854.55336976</v>
      </c>
      <c r="L3820" s="444">
        <f t="shared" ca="1" si="172"/>
        <v>-181734208947.36212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-181734208947.36212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-757225870.61400878</v>
      </c>
      <c r="L3821" s="444">
        <f t="shared" ca="1" si="172"/>
        <v>-182491434817.97614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-182491434817.97614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-760380978.40823388</v>
      </c>
      <c r="L3822" s="444">
        <f t="shared" ca="1" si="172"/>
        <v>-183251815796.38437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-183251815796.38437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-763549232.48493481</v>
      </c>
      <c r="L3823" s="444">
        <f t="shared" ca="1" si="172"/>
        <v>-184015365028.86929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-184015365028.86929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-766730687.62028873</v>
      </c>
      <c r="L3824" s="444">
        <f t="shared" ca="1" si="172"/>
        <v>-184782095716.48959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-184782095716.48959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-769925398.81870663</v>
      </c>
      <c r="L3825" s="444">
        <f t="shared" ca="1" si="172"/>
        <v>-185552021115.30829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-185552021115.30829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-773133421.31378448</v>
      </c>
      <c r="L3826" s="444">
        <f t="shared" ca="1" si="172"/>
        <v>-186325154536.62207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-186325154536.62207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-776354810.56925857</v>
      </c>
      <c r="L3827" s="444">
        <f t="shared" ca="1" si="172"/>
        <v>-187101509347.19131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-187101509347.19131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-779589622.27996385</v>
      </c>
      <c r="L3828" s="444">
        <f t="shared" ca="1" si="172"/>
        <v>-187881098969.47128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-187881098969.47128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-782837912.37279701</v>
      </c>
      <c r="L3829" s="444">
        <f t="shared" ca="1" si="172"/>
        <v>-188663936881.84409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-188663936881.84409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-786099737.00768363</v>
      </c>
      <c r="L3830" s="444">
        <f t="shared" ca="1" si="172"/>
        <v>-189450036618.85178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-189450036618.85178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-789375152.57854903</v>
      </c>
      <c r="L3831" s="444">
        <f t="shared" ca="1" si="172"/>
        <v>-190239411771.43033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-190239411771.43033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-792664215.714293</v>
      </c>
      <c r="L3832" s="444">
        <f t="shared" ca="1" si="172"/>
        <v>-191032075987.14462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-191032075987.14462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-795966983.2797693</v>
      </c>
      <c r="L3833" s="444">
        <f t="shared" ref="L3833:L4087" ca="1" si="177">I3833-J3833+K3833</f>
        <v>-191828042970.42438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-191828042970.42438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-799283512.37676823</v>
      </c>
      <c r="L3834" s="444">
        <f t="shared" ca="1" si="177"/>
        <v>-192627326482.80115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-192627326482.80115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-802613860.3450048</v>
      </c>
      <c r="L3835" s="444">
        <f t="shared" ca="1" si="177"/>
        <v>-193429940343.14615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-193429940343.14615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-805958084.76310897</v>
      </c>
      <c r="L3836" s="444">
        <f t="shared" ca="1" si="177"/>
        <v>-194235898427.90927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-194235898427.90927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-809316243.44962192</v>
      </c>
      <c r="L3837" s="444">
        <f t="shared" ca="1" si="177"/>
        <v>-195045214671.35889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-195045214671.35889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-812688394.46399534</v>
      </c>
      <c r="L3838" s="444">
        <f t="shared" ca="1" si="177"/>
        <v>-195857903065.82288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-195857903065.82288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-816074596.10759532</v>
      </c>
      <c r="L3839" s="444">
        <f t="shared" ca="1" si="177"/>
        <v>-196673977661.93048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-196673977661.93048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-819474906.92471027</v>
      </c>
      <c r="L3840" s="444">
        <f t="shared" ca="1" si="177"/>
        <v>-197493452568.85519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-197493452568.85519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-822889385.70356333</v>
      </c>
      <c r="L3841" s="444">
        <f t="shared" ca="1" si="177"/>
        <v>-198316341954.55875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-198316341954.55875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-826318091.47732806</v>
      </c>
      <c r="L3842" s="444">
        <f t="shared" ca="1" si="177"/>
        <v>-199142660046.03607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-199142660046.03607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-829761083.5251503</v>
      </c>
      <c r="L3843" s="444">
        <f t="shared" ca="1" si="177"/>
        <v>-199972421129.56122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-199972421129.56122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-833218421.37317169</v>
      </c>
      <c r="L3844" s="444">
        <f t="shared" ca="1" si="177"/>
        <v>-200805639550.93439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-200805639550.93439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-836690164.79555988</v>
      </c>
      <c r="L3845" s="444">
        <f t="shared" ca="1" si="177"/>
        <v>-201642329715.72995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-201642329715.72995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-840176373.81554151</v>
      </c>
      <c r="L3846" s="444">
        <f t="shared" ca="1" si="177"/>
        <v>-202482506089.5455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-202482506089.5455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-843677108.70643961</v>
      </c>
      <c r="L3847" s="444">
        <f t="shared" ca="1" si="177"/>
        <v>-203326183198.25195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-203326183198.25195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-847192429.99271643</v>
      </c>
      <c r="L3848" s="444">
        <f t="shared" ca="1" si="177"/>
        <v>-204173375628.24466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-204173375628.24466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-850722398.45101941</v>
      </c>
      <c r="L3849" s="444">
        <f t="shared" ca="1" si="177"/>
        <v>-205024098026.69568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-205024098026.69568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-854267075.11123204</v>
      </c>
      <c r="L3850" s="444">
        <f t="shared" ca="1" si="177"/>
        <v>-205878365101.80692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-205878365101.80692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-857826521.25752878</v>
      </c>
      <c r="L3851" s="444">
        <f t="shared" ca="1" si="177"/>
        <v>-206736191623.06445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-206736191623.06445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-861400798.42943525</v>
      </c>
      <c r="L3852" s="444">
        <f t="shared" ca="1" si="177"/>
        <v>-207597592421.4939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-207597592421.4939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-864989968.42289126</v>
      </c>
      <c r="L3853" s="444">
        <f t="shared" ca="1" si="177"/>
        <v>-208462582389.91678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-208462582389.91678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-868594093.29131985</v>
      </c>
      <c r="L3854" s="444">
        <f t="shared" ca="1" si="177"/>
        <v>-209331176483.2081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-209331176483.2081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-872213235.34670043</v>
      </c>
      <c r="L3855" s="444">
        <f t="shared" ca="1" si="177"/>
        <v>-210203389718.55481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-210203389718.55481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-875847457.16064501</v>
      </c>
      <c r="L3856" s="444">
        <f t="shared" ca="1" si="177"/>
        <v>-211079237175.71545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-211079237175.71545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-879496821.56548107</v>
      </c>
      <c r="L3857" s="444">
        <f t="shared" ca="1" si="177"/>
        <v>-211958733997.28094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-211958733997.28094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-883161391.65533721</v>
      </c>
      <c r="L3858" s="444">
        <f t="shared" ca="1" si="177"/>
        <v>-212841895388.93628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-212841895388.93628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-886841230.78723443</v>
      </c>
      <c r="L3859" s="444">
        <f t="shared" ca="1" si="177"/>
        <v>-213728736619.72351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-213728736619.72351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-890536402.58218133</v>
      </c>
      <c r="L3860" s="444">
        <f t="shared" ca="1" si="177"/>
        <v>-214619273022.30569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-214619273022.30569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-894246970.92627358</v>
      </c>
      <c r="L3861" s="444">
        <f t="shared" ca="1" si="177"/>
        <v>-215513519993.23196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-215513519993.23196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-897972999.97179973</v>
      </c>
      <c r="L3862" s="444">
        <f t="shared" ca="1" si="177"/>
        <v>-216411492993.20377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-216411492993.20377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-901714554.13834906</v>
      </c>
      <c r="L3863" s="444">
        <f t="shared" ca="1" si="177"/>
        <v>-217313207547.3421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-217313207547.3421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-905471698.11392546</v>
      </c>
      <c r="L3864" s="444">
        <f t="shared" ca="1" si="177"/>
        <v>-218218679245.45602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-218218679245.45602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-909244496.85606682</v>
      </c>
      <c r="L3865" s="444">
        <f t="shared" ca="1" si="177"/>
        <v>-219127923742.3121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-219127923742.3121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-913033015.59296691</v>
      </c>
      <c r="L3866" s="444">
        <f t="shared" ca="1" si="177"/>
        <v>-220040956757.90506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-220040956757.90506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-916837319.82460451</v>
      </c>
      <c r="L3867" s="444">
        <f t="shared" ca="1" si="177"/>
        <v>-220957794077.72968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-220957794077.72968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-920657475.32387364</v>
      </c>
      <c r="L3868" s="444">
        <f t="shared" ca="1" si="177"/>
        <v>-221878451553.05356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-221878451553.05356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-924493548.13772309</v>
      </c>
      <c r="L3869" s="444">
        <f t="shared" ca="1" si="177"/>
        <v>-222802945101.19128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-222802945101.19128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-928345604.58829701</v>
      </c>
      <c r="L3870" s="444">
        <f t="shared" ca="1" si="177"/>
        <v>-223731290705.77957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-223731290705.77957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-932213711.27408159</v>
      </c>
      <c r="L3871" s="444">
        <f t="shared" ca="1" si="177"/>
        <v>-224663504417.05365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-224663504417.05365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-936097935.07105684</v>
      </c>
      <c r="L3872" s="444">
        <f t="shared" ca="1" si="177"/>
        <v>-225599602352.12469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-225599602352.12469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-939998343.13385284</v>
      </c>
      <c r="L3873" s="444">
        <f t="shared" ca="1" si="177"/>
        <v>-226539600695.25854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-226539600695.25854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-943915002.89691055</v>
      </c>
      <c r="L3874" s="444">
        <f t="shared" ca="1" si="177"/>
        <v>-227483515698.15546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-227483515698.15546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-947847982.07564771</v>
      </c>
      <c r="L3875" s="444">
        <f t="shared" ca="1" si="177"/>
        <v>-228431363680.23111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-228431363680.23111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-951797348.6676296</v>
      </c>
      <c r="L3876" s="444">
        <f t="shared" ca="1" si="177"/>
        <v>-229383161028.89874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-229383161028.89874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-955763170.95374477</v>
      </c>
      <c r="L3877" s="444">
        <f t="shared" ca="1" si="177"/>
        <v>-230338924199.85248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-230338924199.85248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-959745517.49938536</v>
      </c>
      <c r="L3878" s="444">
        <f t="shared" ca="1" si="177"/>
        <v>-231298669717.35187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-231298669717.35187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-963744457.15563273</v>
      </c>
      <c r="L3879" s="444">
        <f t="shared" ca="1" si="177"/>
        <v>-232262414174.50751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-232262414174.50751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-967760059.06044805</v>
      </c>
      <c r="L3880" s="444">
        <f t="shared" ca="1" si="177"/>
        <v>-233230174233.56796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-233230174233.56796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-971792392.63986635</v>
      </c>
      <c r="L3881" s="444">
        <f t="shared" ca="1" si="177"/>
        <v>-234201966626.20782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-234201966626.20782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-975841527.60919929</v>
      </c>
      <c r="L3882" s="444">
        <f t="shared" ca="1" si="177"/>
        <v>-235177808153.81702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-235177808153.81702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-979907533.97423768</v>
      </c>
      <c r="L3883" s="444">
        <f t="shared" ca="1" si="177"/>
        <v>-236157715687.79126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-236157715687.79126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-983990482.03246355</v>
      </c>
      <c r="L3884" s="444">
        <f t="shared" ca="1" si="177"/>
        <v>-237141706169.82373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-237141706169.82373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-988090442.37426567</v>
      </c>
      <c r="L3885" s="444">
        <f t="shared" ca="1" si="177"/>
        <v>-238129796612.198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-238129796612.198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-992207485.88415825</v>
      </c>
      <c r="L3886" s="444">
        <f t="shared" ca="1" si="177"/>
        <v>-239122004098.08215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-239122004098.08215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-996341683.74200904</v>
      </c>
      <c r="L3887" s="444">
        <f t="shared" ca="1" si="177"/>
        <v>-240118345781.82416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-240118345781.82416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-1000493107.4242673</v>
      </c>
      <c r="L3888" s="444">
        <f t="shared" ca="1" si="177"/>
        <v>-241118838889.24841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-241118838889.24841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-1004661828.7052016</v>
      </c>
      <c r="L3889" s="444">
        <f t="shared" ca="1" si="177"/>
        <v>-242123500717.95361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-242123500717.95361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-1008847919.6581402</v>
      </c>
      <c r="L3890" s="444">
        <f t="shared" ca="1" si="177"/>
        <v>-243132348637.61176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-243132348637.61176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-1013051452.6567155</v>
      </c>
      <c r="L3891" s="444">
        <f t="shared" ca="1" si="177"/>
        <v>-244145400090.26846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-244145400090.26846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-1017272500.3761185</v>
      </c>
      <c r="L3892" s="444">
        <f t="shared" ca="1" si="177"/>
        <v>-245162672590.64459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-245162672590.64459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-1021511135.7943524</v>
      </c>
      <c r="L3893" s="444">
        <f t="shared" ca="1" si="177"/>
        <v>-246184183726.43893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-246184183726.43893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-1025767432.1934955</v>
      </c>
      <c r="L3894" s="444">
        <f t="shared" ca="1" si="177"/>
        <v>-247209951158.63242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-247209951158.63242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-1030041463.1609685</v>
      </c>
      <c r="L3895" s="444">
        <f t="shared" ca="1" si="177"/>
        <v>-248239992621.7934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-248239992621.7934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-1034333302.5908058</v>
      </c>
      <c r="L3896" s="444">
        <f t="shared" ca="1" si="177"/>
        <v>-249274325924.38422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-249274325924.38422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-1038643024.6849343</v>
      </c>
      <c r="L3897" s="444">
        <f t="shared" ca="1" si="177"/>
        <v>-250312968949.06915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-250312968949.06915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-1042970703.9544548</v>
      </c>
      <c r="L3898" s="444">
        <f t="shared" ca="1" si="177"/>
        <v>-251355939653.02362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-251355939653.02362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-1047316415.2209318</v>
      </c>
      <c r="L3899" s="444">
        <f t="shared" ca="1" si="177"/>
        <v>-252403256068.24454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-252403256068.24454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-1051680233.6176854</v>
      </c>
      <c r="L3900" s="444">
        <f t="shared" ca="1" si="177"/>
        <v>-253454936301.86221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-253454936301.86221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-1056062234.5910926</v>
      </c>
      <c r="L3901" s="444">
        <f t="shared" ca="1" si="177"/>
        <v>-254510998536.45331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-254510998536.45331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-1060462493.9018887</v>
      </c>
      <c r="L3902" s="444">
        <f t="shared" ca="1" si="177"/>
        <v>-255571461030.35519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-255571461030.35519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-1064881087.62648</v>
      </c>
      <c r="L3903" s="444">
        <f t="shared" ca="1" si="177"/>
        <v>-256636342117.98166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-256636342117.98166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-1069318092.1582569</v>
      </c>
      <c r="L3904" s="444">
        <f t="shared" ca="1" si="177"/>
        <v>-257705660210.13992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-257705660210.13992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-1073773584.2089164</v>
      </c>
      <c r="L3905" s="444">
        <f t="shared" ca="1" si="177"/>
        <v>-258779433794.34885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-258779433794.34885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-1078247640.8097868</v>
      </c>
      <c r="L3906" s="444">
        <f t="shared" ca="1" si="177"/>
        <v>-259857681435.15863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-259857681435.15863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-1082740339.3131609</v>
      </c>
      <c r="L3907" s="444">
        <f t="shared" ca="1" si="177"/>
        <v>-260940421774.4718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-260940421774.4718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-1087251757.3936327</v>
      </c>
      <c r="L3908" s="444">
        <f t="shared" ca="1" si="177"/>
        <v>-262027673531.86545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-262027673531.86545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-1091781973.0494394</v>
      </c>
      <c r="L3909" s="444">
        <f t="shared" ca="1" si="177"/>
        <v>-263119455504.91489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-263119455504.91489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-1096331064.603812</v>
      </c>
      <c r="L3910" s="444">
        <f t="shared" ca="1" si="177"/>
        <v>-264215786569.51871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-264215786569.51871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-1100899110.7063279</v>
      </c>
      <c r="L3911" s="444">
        <f t="shared" ca="1" si="177"/>
        <v>-265316685680.22504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-265316685680.22504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-1105486190.334271</v>
      </c>
      <c r="L3912" s="444">
        <f t="shared" ca="1" si="177"/>
        <v>-266422171870.5593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-266422171870.5593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-1110092382.7939968</v>
      </c>
      <c r="L3913" s="444">
        <f t="shared" ca="1" si="177"/>
        <v>-267532264253.3533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-267532264253.3533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-1114717767.7223053</v>
      </c>
      <c r="L3914" s="444">
        <f t="shared" ca="1" si="177"/>
        <v>-268646982021.07562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-268646982021.07562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-1119362425.087815</v>
      </c>
      <c r="L3915" s="444">
        <f t="shared" ca="1" si="177"/>
        <v>-269766344446.16345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-269766344446.16345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-1124026435.1923478</v>
      </c>
      <c r="L3916" s="444">
        <f t="shared" ca="1" si="177"/>
        <v>-270890370881.3558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-270890370881.3558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-1128709878.6723158</v>
      </c>
      <c r="L3917" s="444">
        <f t="shared" ca="1" si="177"/>
        <v>-272019080760.02811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-272019080760.02811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-1133412836.5001171</v>
      </c>
      <c r="L3918" s="444">
        <f t="shared" ca="1" si="177"/>
        <v>-273152493596.52823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-273152493596.52823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-1138135389.9855344</v>
      </c>
      <c r="L3919" s="444">
        <f t="shared" ca="1" si="177"/>
        <v>-274290628986.51376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-274290628986.51376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-1142877620.7771409</v>
      </c>
      <c r="L3920" s="444">
        <f t="shared" ca="1" si="177"/>
        <v>-275433506607.29089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-275433506607.29089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-1147639610.8637121</v>
      </c>
      <c r="L3921" s="444">
        <f t="shared" ca="1" si="177"/>
        <v>-276581146218.1546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-276581146218.1546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-1152421442.5756443</v>
      </c>
      <c r="L3922" s="444">
        <f t="shared" ca="1" si="177"/>
        <v>-277733567660.73022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-277733567660.73022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-1157223198.586376</v>
      </c>
      <c r="L3923" s="444">
        <f t="shared" ca="1" si="177"/>
        <v>-278890790859.31659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-278890790859.31659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-1162044961.9138191</v>
      </c>
      <c r="L3924" s="444">
        <f t="shared" ca="1" si="177"/>
        <v>-280052835821.23041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-280052835821.23041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-1166886815.9217935</v>
      </c>
      <c r="L3925" s="444">
        <f t="shared" ca="1" si="177"/>
        <v>-281219722637.15222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-281219722637.15222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-1171748844.3214676</v>
      </c>
      <c r="L3926" s="444">
        <f t="shared" ca="1" si="177"/>
        <v>-282391471481.47369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-282391471481.47369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-1176631131.172807</v>
      </c>
      <c r="L3927" s="444">
        <f t="shared" ca="1" si="177"/>
        <v>-283568102612.64648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-283568102612.64648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-1181533760.8860271</v>
      </c>
      <c r="L3928" s="444">
        <f t="shared" ca="1" si="177"/>
        <v>-284749636373.53253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-284749636373.53253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-1186456818.2230523</v>
      </c>
      <c r="L3929" s="444">
        <f t="shared" ca="1" si="177"/>
        <v>-285936093191.75555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-285936093191.75555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-1191400388.2989814</v>
      </c>
      <c r="L3930" s="444">
        <f t="shared" ca="1" si="177"/>
        <v>-287127493580.05457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-287127493580.05457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-1196364556.5835607</v>
      </c>
      <c r="L3931" s="444">
        <f t="shared" ca="1" si="177"/>
        <v>-288323858136.63812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-288323858136.63812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-1201349408.9026589</v>
      </c>
      <c r="L3932" s="444">
        <f t="shared" ca="1" si="177"/>
        <v>-289525207545.54077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-289525207545.54077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-1206355031.4397533</v>
      </c>
      <c r="L3933" s="444">
        <f t="shared" ca="1" si="177"/>
        <v>-290731562576.98053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-290731562576.98053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-1211381510.7374189</v>
      </c>
      <c r="L3934" s="444">
        <f t="shared" ca="1" si="177"/>
        <v>-291942944087.71796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-291942944087.71796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-1216428933.6988249</v>
      </c>
      <c r="L3935" s="444">
        <f t="shared" ca="1" si="177"/>
        <v>-293159373021.41681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-293159373021.41681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-1221497387.5892367</v>
      </c>
      <c r="L3936" s="444">
        <f t="shared" ca="1" si="177"/>
        <v>-294380870409.00604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-294380870409.00604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-1226586960.0375252</v>
      </c>
      <c r="L3937" s="444">
        <f t="shared" ca="1" si="177"/>
        <v>-295607457369.04358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-295607457369.04358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-1231697739.0376816</v>
      </c>
      <c r="L3938" s="444">
        <f t="shared" ca="1" si="177"/>
        <v>-296839155108.08124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-296839155108.08124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-1236829812.9503384</v>
      </c>
      <c r="L3939" s="444">
        <f t="shared" ca="1" si="177"/>
        <v>-298075984921.03156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-298075984921.03156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-1241983270.5042982</v>
      </c>
      <c r="L3940" s="444">
        <f t="shared" ca="1" si="177"/>
        <v>-299317968191.53583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-299317968191.53583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-1247158200.7980659</v>
      </c>
      <c r="L3941" s="444">
        <f t="shared" ca="1" si="177"/>
        <v>-300565126392.33392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-300565126392.33392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-1252354693.3013914</v>
      </c>
      <c r="L3942" s="444">
        <f t="shared" ca="1" si="177"/>
        <v>-301817481085.63531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-301817481085.63531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-1257572837.8568139</v>
      </c>
      <c r="L3943" s="444">
        <f t="shared" ca="1" si="177"/>
        <v>-303075053923.49213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-303075053923.49213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-1262812724.6812172</v>
      </c>
      <c r="L3944" s="444">
        <f t="shared" ca="1" si="177"/>
        <v>-304337866648.17334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-304337866648.17334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-1268074444.367389</v>
      </c>
      <c r="L3945" s="444">
        <f t="shared" ca="1" si="177"/>
        <v>-305605941092.54071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-305605941092.54071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-1273358087.8855863</v>
      </c>
      <c r="L3946" s="444">
        <f t="shared" ca="1" si="177"/>
        <v>-306879299180.42627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-306879299180.42627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-1278663746.5851095</v>
      </c>
      <c r="L3947" s="444">
        <f t="shared" ca="1" si="177"/>
        <v>-308157962927.01135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-308157962927.01135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-1283991512.1958807</v>
      </c>
      <c r="L3948" s="444">
        <f t="shared" ca="1" si="177"/>
        <v>-309441954439.20721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-309441954439.20721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-1289341476.83003</v>
      </c>
      <c r="L3949" s="444">
        <f t="shared" ca="1" si="177"/>
        <v>-310731295916.03723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-310731295916.03723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-1294713732.9834886</v>
      </c>
      <c r="L3950" s="444">
        <f t="shared" ca="1" si="177"/>
        <v>-312026009649.02069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-312026009649.02069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-1300108373.5375862</v>
      </c>
      <c r="L3951" s="444">
        <f t="shared" ca="1" si="177"/>
        <v>-313326118022.55829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-313326118022.55829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-1305525491.7606595</v>
      </c>
      <c r="L3952" s="444">
        <f t="shared" ca="1" si="177"/>
        <v>-314631643514.31897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-314631643514.31897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-1310965181.3096623</v>
      </c>
      <c r="L3953" s="444">
        <f t="shared" ca="1" si="177"/>
        <v>-315942608695.62866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-315942608695.62866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-1316427536.231786</v>
      </c>
      <c r="L3954" s="444">
        <f t="shared" ca="1" si="177"/>
        <v>-317259036231.86047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-317259036231.86047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-1321912650.9660852</v>
      </c>
      <c r="L3955" s="444">
        <f t="shared" ca="1" si="177"/>
        <v>-318580948882.82654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-318580948882.82654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-1327420620.3451107</v>
      </c>
      <c r="L3956" s="444">
        <f t="shared" ca="1" si="177"/>
        <v>-319908369503.17163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-319908369503.17163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-1332951539.5965486</v>
      </c>
      <c r="L3957" s="444">
        <f t="shared" ca="1" si="177"/>
        <v>-321241321042.76819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-321241321042.76819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-1338505504.3448675</v>
      </c>
      <c r="L3958" s="444">
        <f t="shared" ca="1" si="177"/>
        <v>-322579826547.11304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-322579826547.11304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-1344082610.6129711</v>
      </c>
      <c r="L3959" s="444">
        <f t="shared" ca="1" si="177"/>
        <v>-323923909157.72601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-323923909157.72601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-1349682954.8238583</v>
      </c>
      <c r="L3960" s="444">
        <f t="shared" ca="1" si="177"/>
        <v>-325273592112.54987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-325273592112.54987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-1355306633.8022912</v>
      </c>
      <c r="L3961" s="444">
        <f t="shared" ca="1" si="177"/>
        <v>-326628898746.35217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-326628898746.35217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-1360953744.7764673</v>
      </c>
      <c r="L3962" s="444">
        <f t="shared" ca="1" si="177"/>
        <v>-327989852491.12866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-327989852491.12866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-1366624385.3797028</v>
      </c>
      <c r="L3963" s="444">
        <f t="shared" ca="1" si="177"/>
        <v>-329356476876.50836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-329356476876.50836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-1372318653.6521182</v>
      </c>
      <c r="L3964" s="444">
        <f t="shared" ca="1" si="177"/>
        <v>-330728795530.16046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-330728795530.16046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-1378036648.0423353</v>
      </c>
      <c r="L3965" s="444">
        <f t="shared" ca="1" si="177"/>
        <v>-332106832178.20282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-332106832178.20282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-1383778467.4091785</v>
      </c>
      <c r="L3966" s="444">
        <f t="shared" ca="1" si="177"/>
        <v>-333490610645.612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-333490610645.612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-1389544211.0233834</v>
      </c>
      <c r="L3967" s="444">
        <f t="shared" ca="1" si="177"/>
        <v>-334880154856.63538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-334880154856.63538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-1395333978.569314</v>
      </c>
      <c r="L3968" s="444">
        <f t="shared" ca="1" si="177"/>
        <v>-336275488835.20471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-336275488835.20471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-1401147870.1466863</v>
      </c>
      <c r="L3969" s="444">
        <f t="shared" ca="1" si="177"/>
        <v>-337676636705.35138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-337676636705.35138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-1406985986.2722974</v>
      </c>
      <c r="L3970" s="444">
        <f t="shared" ca="1" si="177"/>
        <v>-339083622691.62366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-339083622691.62366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-1412848427.8817651</v>
      </c>
      <c r="L3971" s="444">
        <f t="shared" ca="1" si="177"/>
        <v>-340496471119.50543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-340496471119.50543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-1418735296.3312726</v>
      </c>
      <c r="L3972" s="444">
        <f t="shared" ca="1" si="177"/>
        <v>-341915206415.83673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-341915206415.83673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-1424646693.3993196</v>
      </c>
      <c r="L3973" s="444">
        <f t="shared" ca="1" si="177"/>
        <v>-343339853109.23602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-343339853109.23602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-1430582721.2884834</v>
      </c>
      <c r="L3974" s="444">
        <f t="shared" ca="1" si="177"/>
        <v>-344770435830.52454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-344770435830.52454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-1436543482.6271856</v>
      </c>
      <c r="L3975" s="444">
        <f t="shared" ca="1" si="177"/>
        <v>-346206979313.15173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-346206979313.15173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-1442529080.4714656</v>
      </c>
      <c r="L3976" s="444">
        <f t="shared" ca="1" si="177"/>
        <v>-347649508393.62317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-347649508393.62317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-1448539618.3067632</v>
      </c>
      <c r="L3977" s="444">
        <f t="shared" ca="1" si="177"/>
        <v>-349098048011.92993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-349098048011.92993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-1454575200.0497081</v>
      </c>
      <c r="L3978" s="444">
        <f t="shared" ca="1" si="177"/>
        <v>-350552623211.97961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-350552623211.97961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-1460635930.0499151</v>
      </c>
      <c r="L3979" s="444">
        <f t="shared" ca="1" si="177"/>
        <v>-352013259142.02954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-352013259142.02954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-1466721913.0917897</v>
      </c>
      <c r="L3980" s="444">
        <f t="shared" ca="1" si="177"/>
        <v>-353479981055.12134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-353479981055.12134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-1472833254.3963389</v>
      </c>
      <c r="L3981" s="444">
        <f t="shared" ca="1" si="177"/>
        <v>-354952814309.5177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-354952814309.5177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-1478970059.6229904</v>
      </c>
      <c r="L3982" s="444">
        <f t="shared" ca="1" si="177"/>
        <v>-356431784369.14069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-356431784369.14069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-1485132434.8714194</v>
      </c>
      <c r="L3983" s="444">
        <f t="shared" ca="1" si="177"/>
        <v>-357916916804.01208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-357916916804.01208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-1491320486.6833837</v>
      </c>
      <c r="L3984" s="444">
        <f t="shared" ca="1" si="177"/>
        <v>-359408237290.6955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-359408237290.6955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-1497534322.0445645</v>
      </c>
      <c r="L3985" s="444">
        <f t="shared" ca="1" si="177"/>
        <v>-360905771612.74005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-360905771612.74005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-1503774048.3864169</v>
      </c>
      <c r="L3986" s="444">
        <f t="shared" ca="1" si="177"/>
        <v>-362409545661.12646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-362409545661.12646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-1510039773.588027</v>
      </c>
      <c r="L3987" s="444">
        <f t="shared" ca="1" si="177"/>
        <v>-363919585434.71448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-363919585434.71448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-1516331605.977977</v>
      </c>
      <c r="L3988" s="444">
        <f t="shared" ca="1" si="177"/>
        <v>-365435917040.69244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-365435917040.69244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-1522649654.3362186</v>
      </c>
      <c r="L3989" s="444">
        <f t="shared" ca="1" si="177"/>
        <v>-366958566695.02869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-366958566695.02869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-1528994027.8959529</v>
      </c>
      <c r="L3990" s="444">
        <f t="shared" ca="1" si="177"/>
        <v>-368487560722.92462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-368487560722.92462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-1535364836.3455193</v>
      </c>
      <c r="L3991" s="444">
        <f t="shared" ca="1" si="177"/>
        <v>-370022925559.27014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-370022925559.27014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-1541762189.8302922</v>
      </c>
      <c r="L3992" s="444">
        <f t="shared" ca="1" si="177"/>
        <v>-371564687749.10046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-371564687749.10046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-1548186198.9545853</v>
      </c>
      <c r="L3993" s="444">
        <f t="shared" ca="1" si="177"/>
        <v>-373112873948.05505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-373112873948.05505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-1554636974.7835627</v>
      </c>
      <c r="L3994" s="444">
        <f t="shared" ca="1" si="177"/>
        <v>-374667510922.83862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-374667510922.83862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-1561114628.845161</v>
      </c>
      <c r="L3995" s="444">
        <f t="shared" ca="1" si="177"/>
        <v>-376228625551.68378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-376228625551.68378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-1567619273.1320157</v>
      </c>
      <c r="L3996" s="444">
        <f t="shared" ca="1" si="177"/>
        <v>-377796244824.8158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-377796244824.8158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-1574151020.103399</v>
      </c>
      <c r="L3997" s="444">
        <f t="shared" ca="1" si="177"/>
        <v>-379370395844.91919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-379370395844.91919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-1580709982.6871634</v>
      </c>
      <c r="L3998" s="444">
        <f t="shared" ca="1" si="177"/>
        <v>-380951105827.60632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-380951105827.60632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-1587296274.281693</v>
      </c>
      <c r="L3999" s="444">
        <f t="shared" ca="1" si="177"/>
        <v>-382538402101.888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-382538402101.888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-1593910008.7578666</v>
      </c>
      <c r="L4000" s="444">
        <f t="shared" ca="1" si="177"/>
        <v>-384132312110.64587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-384132312110.64587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-1600551300.4610245</v>
      </c>
      <c r="L4001" s="444">
        <f t="shared" ca="1" si="177"/>
        <v>-385732863411.10687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-385732863411.10687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-1607220264.2129452</v>
      </c>
      <c r="L4002" s="444">
        <f t="shared" ca="1" si="177"/>
        <v>-387340083675.31982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-387340083675.31982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-1613917015.3138325</v>
      </c>
      <c r="L4003" s="444">
        <f t="shared" ca="1" si="177"/>
        <v>-388954000690.63367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-388954000690.63367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-1620641669.544307</v>
      </c>
      <c r="L4004" s="444">
        <f t="shared" ca="1" si="177"/>
        <v>-390574642360.17798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-390574642360.17798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-1627394343.1674082</v>
      </c>
      <c r="L4005" s="444">
        <f t="shared" ca="1" si="177"/>
        <v>-392202036703.3454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-392202036703.3454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-1634175152.9306059</v>
      </c>
      <c r="L4006" s="444">
        <f t="shared" ca="1" si="177"/>
        <v>-393836211856.276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-393836211856.276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-1640984216.0678167</v>
      </c>
      <c r="L4007" s="444">
        <f t="shared" ca="1" si="177"/>
        <v>-395477196072.34381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-395477196072.34381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-1647821650.3014326</v>
      </c>
      <c r="L4008" s="444">
        <f t="shared" ca="1" si="177"/>
        <v>-397125017722.64526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-397125017722.64526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-1654687573.8443553</v>
      </c>
      <c r="L4009" s="444">
        <f t="shared" ca="1" si="177"/>
        <v>-398779705296.48962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-398779705296.48962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-1661582105.40204</v>
      </c>
      <c r="L4010" s="444">
        <f t="shared" ca="1" si="177"/>
        <v>-400441287401.89166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-400441287401.89166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-1668505364.1745486</v>
      </c>
      <c r="L4011" s="444">
        <f t="shared" ca="1" si="177"/>
        <v>-402109792766.06622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-402109792766.06622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-1675457469.8586092</v>
      </c>
      <c r="L4012" s="444">
        <f t="shared" ca="1" si="177"/>
        <v>-403785250235.9248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-403785250235.9248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-1682438542.6496866</v>
      </c>
      <c r="L4013" s="444">
        <f t="shared" ca="1" si="177"/>
        <v>-405467688778.57446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-405467688778.57446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-1689448703.2440603</v>
      </c>
      <c r="L4014" s="444">
        <f t="shared" ca="1" si="177"/>
        <v>-407157137481.81854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-407157137481.81854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-1696488072.8409107</v>
      </c>
      <c r="L4015" s="444">
        <f t="shared" ca="1" si="177"/>
        <v>-408853625554.65942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-408853625554.65942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-1703556773.1444142</v>
      </c>
      <c r="L4016" s="444">
        <f t="shared" ca="1" si="177"/>
        <v>-410557182327.80383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-410557182327.80383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-1710654926.3658493</v>
      </c>
      <c r="L4017" s="444">
        <f t="shared" ca="1" si="177"/>
        <v>-412267837254.16968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-412267837254.16968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-1717782655.2257071</v>
      </c>
      <c r="L4018" s="444">
        <f t="shared" ca="1" si="177"/>
        <v>-413985619909.39539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-413985619909.39539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-1724940082.9558141</v>
      </c>
      <c r="L4019" s="444">
        <f t="shared" ca="1" si="177"/>
        <v>-415710559992.3512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-415710559992.3512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-1732127333.3014634</v>
      </c>
      <c r="L4020" s="444">
        <f t="shared" ca="1" si="177"/>
        <v>-417442687325.65265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-417442687325.65265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-1739344530.5235527</v>
      </c>
      <c r="L4021" s="444">
        <f t="shared" ca="1" si="177"/>
        <v>-419182031856.17621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-419182031856.17621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-1746591799.4007342</v>
      </c>
      <c r="L4022" s="444">
        <f t="shared" ca="1" si="177"/>
        <v>-420928623655.57697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-420928623655.57697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-1753869265.2315707</v>
      </c>
      <c r="L4023" s="444">
        <f t="shared" ca="1" si="177"/>
        <v>-422682492920.80853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-422682492920.80853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-1761177053.8367021</v>
      </c>
      <c r="L4024" s="444">
        <f t="shared" ca="1" si="177"/>
        <v>-424443669974.64526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-424443669974.64526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-1768515291.5610218</v>
      </c>
      <c r="L4025" s="444">
        <f t="shared" ca="1" si="177"/>
        <v>-426212185266.2063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-426212185266.2063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-1775884105.2758596</v>
      </c>
      <c r="L4026" s="444">
        <f t="shared" ca="1" si="177"/>
        <v>-427988069371.48218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-427988069371.48218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-1783283622.3811758</v>
      </c>
      <c r="L4027" s="444">
        <f t="shared" ca="1" si="177"/>
        <v>-429771352993.86334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-429771352993.86334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-1790713970.8077638</v>
      </c>
      <c r="L4028" s="444">
        <f t="shared" ca="1" si="177"/>
        <v>-431562066964.67108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-431562066964.67108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-1798175279.0194628</v>
      </c>
      <c r="L4029" s="444">
        <f t="shared" ca="1" si="177"/>
        <v>-433360242243.69055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-433360242243.69055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-1805667676.0153773</v>
      </c>
      <c r="L4030" s="444">
        <f t="shared" ca="1" si="177"/>
        <v>-435165909919.70593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-435165909919.70593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-1813191291.3321083</v>
      </c>
      <c r="L4031" s="444">
        <f t="shared" ca="1" si="177"/>
        <v>-436979101211.03802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-436979101211.03802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-1820746255.0459917</v>
      </c>
      <c r="L4032" s="444">
        <f t="shared" ca="1" si="177"/>
        <v>-438799847466.08405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-438799847466.08405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-1828332697.7753501</v>
      </c>
      <c r="L4033" s="444">
        <f t="shared" ca="1" si="177"/>
        <v>-440628180163.85938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-440628180163.85938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-1835950750.6827474</v>
      </c>
      <c r="L4034" s="444">
        <f t="shared" ca="1" si="177"/>
        <v>-442464130914.54211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-442464130914.54211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-1843600545.4772587</v>
      </c>
      <c r="L4035" s="444">
        <f t="shared" ca="1" si="177"/>
        <v>-444307731460.01935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-444307731460.01935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-1851282214.4167476</v>
      </c>
      <c r="L4036" s="444">
        <f t="shared" ca="1" si="177"/>
        <v>-446159013674.4361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-446159013674.4361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-1858995890.3101504</v>
      </c>
      <c r="L4037" s="444">
        <f t="shared" ca="1" si="177"/>
        <v>-448018009564.74628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-448018009564.74628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-1866741706.5197761</v>
      </c>
      <c r="L4038" s="444">
        <f t="shared" ca="1" si="177"/>
        <v>-449884751271.26605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-449884751271.26605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-1874519796.9636085</v>
      </c>
      <c r="L4039" s="444">
        <f t="shared" ca="1" si="177"/>
        <v>-451759271068.22968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-451759271068.22968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-1882330296.1176233</v>
      </c>
      <c r="L4040" s="444">
        <f t="shared" ca="1" si="177"/>
        <v>-453641601364.34729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-453641601364.34729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-1890173339.0181139</v>
      </c>
      <c r="L4041" s="444">
        <f t="shared" ca="1" si="177"/>
        <v>-455531774703.36542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-455531774703.36542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-1898049061.2640226</v>
      </c>
      <c r="L4042" s="444">
        <f t="shared" ca="1" si="177"/>
        <v>-457429823764.62946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-457429823764.62946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-1905957599.0192893</v>
      </c>
      <c r="L4043" s="444">
        <f t="shared" ca="1" si="177"/>
        <v>-459335781363.64874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-459335781363.64874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-1913899089.0152032</v>
      </c>
      <c r="L4044" s="444">
        <f t="shared" ca="1" si="177"/>
        <v>-461249680452.66394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-461249680452.66394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-1921873668.5527663</v>
      </c>
      <c r="L4045" s="444">
        <f t="shared" ca="1" si="177"/>
        <v>-463171554121.21674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-463171554121.21674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-1929881475.50507</v>
      </c>
      <c r="L4046" s="444">
        <f t="shared" ca="1" si="177"/>
        <v>-465101435596.7218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-465101435596.7218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-1937922648.3196743</v>
      </c>
      <c r="L4047" s="444">
        <f t="shared" ca="1" si="177"/>
        <v>-467039358245.0415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-467039358245.0415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-1945997326.0210063</v>
      </c>
      <c r="L4048" s="444">
        <f t="shared" ca="1" si="177"/>
        <v>-468985355571.0625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-468985355571.0625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-1954105648.2127602</v>
      </c>
      <c r="L4049" s="444">
        <f t="shared" ca="1" si="177"/>
        <v>-470939461219.27527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-470939461219.27527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-1962247755.0803134</v>
      </c>
      <c r="L4050" s="444">
        <f t="shared" ca="1" si="177"/>
        <v>-472901708974.35559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-472901708974.35559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-1970423787.3931482</v>
      </c>
      <c r="L4051" s="444">
        <f t="shared" ca="1" si="177"/>
        <v>-474872132761.74872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-474872132761.74872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-1978633886.5072861</v>
      </c>
      <c r="L4052" s="444">
        <f t="shared" ca="1" si="177"/>
        <v>-476850766648.25598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-476850766648.25598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-1986878194.3677332</v>
      </c>
      <c r="L4053" s="444">
        <f t="shared" ca="1" si="177"/>
        <v>-478837644842.62372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-478837644842.62372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-1995156853.5109324</v>
      </c>
      <c r="L4054" s="444">
        <f t="shared" ca="1" si="177"/>
        <v>-480832801696.13464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-480832801696.13464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-2003470007.0672276</v>
      </c>
      <c r="L4055" s="444">
        <f t="shared" ca="1" si="177"/>
        <v>-482836271703.20184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-482836271703.20184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-2011817798.763341</v>
      </c>
      <c r="L4056" s="444">
        <f t="shared" ca="1" si="177"/>
        <v>-484848089501.96521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-484848089501.96521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-2020200372.924855</v>
      </c>
      <c r="L4057" s="444">
        <f t="shared" ca="1" si="177"/>
        <v>-486868289874.89008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-486868289874.89008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-2028617874.4787085</v>
      </c>
      <c r="L4058" s="444">
        <f t="shared" ca="1" si="177"/>
        <v>-488896907749.36877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-488896907749.36877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-2037070448.9557033</v>
      </c>
      <c r="L4059" s="444">
        <f t="shared" ca="1" si="177"/>
        <v>-490933978198.32446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-490933978198.32446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-2045558242.4930189</v>
      </c>
      <c r="L4060" s="444">
        <f t="shared" ca="1" si="177"/>
        <v>-492979536440.8175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-492979536440.8175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-2054081401.8367395</v>
      </c>
      <c r="L4061" s="444">
        <f t="shared" ca="1" si="177"/>
        <v>-495033617842.65424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-495033617842.65424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-2062640074.3443925</v>
      </c>
      <c r="L4062" s="444">
        <f t="shared" ca="1" si="177"/>
        <v>-497096257916.99866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-497096257916.99866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-2071234407.9874945</v>
      </c>
      <c r="L4063" s="444">
        <f t="shared" ca="1" si="177"/>
        <v>-499167492324.98615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-499167492324.98615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-2079864551.3541088</v>
      </c>
      <c r="L4064" s="444">
        <f t="shared" ca="1" si="177"/>
        <v>-501247356876.34027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-501247356876.34027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-2088530653.6514177</v>
      </c>
      <c r="L4065" s="444">
        <f t="shared" ca="1" si="177"/>
        <v>-503335887529.9917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-503335887529.9917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-2097232864.7082987</v>
      </c>
      <c r="L4066" s="444">
        <f t="shared" ca="1" si="177"/>
        <v>-505433120394.70001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-505433120394.70001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-2105971334.9779165</v>
      </c>
      <c r="L4067" s="444">
        <f t="shared" ca="1" si="177"/>
        <v>-507539091729.67792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-507539091729.67792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-2114746215.5403249</v>
      </c>
      <c r="L4068" s="444">
        <f t="shared" ca="1" si="177"/>
        <v>-509653837945.21826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-509653837945.21826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-2123557658.1050761</v>
      </c>
      <c r="L4069" s="444">
        <f t="shared" ca="1" si="177"/>
        <v>-511777395603.32336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-511777395603.32336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-2132405815.0138474</v>
      </c>
      <c r="L4070" s="444">
        <f t="shared" ca="1" si="177"/>
        <v>-513909801418.33722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-513909801418.33722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-2141290839.2430716</v>
      </c>
      <c r="L4071" s="444">
        <f t="shared" ca="1" si="177"/>
        <v>-516051092257.58026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-516051092257.58026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-2150212884.4065843</v>
      </c>
      <c r="L4072" s="444">
        <f t="shared" ca="1" si="177"/>
        <v>-518201305141.98682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-518201305141.98682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-2159172104.7582779</v>
      </c>
      <c r="L4073" s="444">
        <f t="shared" ca="1" si="177"/>
        <v>-520360477246.74512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-520360477246.74512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-2168168655.1947708</v>
      </c>
      <c r="L4074" s="444">
        <f t="shared" ca="1" si="177"/>
        <v>-522528645901.93988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-522528645901.93988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-2177202691.2580829</v>
      </c>
      <c r="L4075" s="444">
        <f t="shared" ca="1" si="177"/>
        <v>-524705848593.19794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-524705848593.19794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-2186274369.1383247</v>
      </c>
      <c r="L4076" s="444">
        <f t="shared" ca="1" si="177"/>
        <v>-526892122962.33624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-526892122962.33624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-2195383845.6764011</v>
      </c>
      <c r="L4077" s="444">
        <f t="shared" ca="1" si="177"/>
        <v>-529087506808.01263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-529087506808.01263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-2204531278.3667192</v>
      </c>
      <c r="L4078" s="444">
        <f t="shared" ca="1" si="177"/>
        <v>-531292038086.37933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-531292038086.37933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-2213716825.3599138</v>
      </c>
      <c r="L4079" s="444">
        <f t="shared" ca="1" si="177"/>
        <v>-533505754911.73926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-533505754911.73926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-2222940645.4655805</v>
      </c>
      <c r="L4080" s="444">
        <f t="shared" ca="1" si="177"/>
        <v>-535728695557.20483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-535728695557.20483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-2232202898.1550202</v>
      </c>
      <c r="L4081" s="444">
        <f t="shared" ca="1" si="177"/>
        <v>-537960898455.35986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-537960898455.35986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-2241503743.5639992</v>
      </c>
      <c r="L4082" s="444">
        <f t="shared" ca="1" si="177"/>
        <v>-540202402198.92389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-540202402198.92389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-2250843342.4955163</v>
      </c>
      <c r="L4083" s="444">
        <f t="shared" ca="1" si="177"/>
        <v>-542453245541.41943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-542453245541.41943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-2260221856.4225807</v>
      </c>
      <c r="L4084" s="444">
        <f t="shared" ca="1" si="177"/>
        <v>-544713467397.84204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-544713467397.84204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-2269639447.4910083</v>
      </c>
      <c r="L4085" s="444">
        <f t="shared" ca="1" si="177"/>
        <v>-546983106845.33307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-546983106845.33307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-2279096278.5222211</v>
      </c>
      <c r="L4086" s="444">
        <f t="shared" ca="1" si="177"/>
        <v>-549262203123.85529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-549262203123.85529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-2288592513.0160637</v>
      </c>
      <c r="L4087" s="444">
        <f t="shared" ca="1" si="177"/>
        <v>-551550795636.87134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-551550795636.87134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-2298128315.1536307</v>
      </c>
      <c r="L4088" s="444">
        <f t="shared" ref="L4088:L4342" ca="1" si="182">I4088-J4088+K4088</f>
        <v>-553848923952.02502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-553848923952.02502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-2307703849.8001041</v>
      </c>
      <c r="L4089" s="444">
        <f t="shared" ca="1" si="182"/>
        <v>-556156627801.82507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-556156627801.82507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-2317319282.5076046</v>
      </c>
      <c r="L4090" s="444">
        <f t="shared" ca="1" si="182"/>
        <v>-558473947084.33264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-558473947084.33264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-2326974779.5180526</v>
      </c>
      <c r="L4091" s="444">
        <f t="shared" ca="1" si="182"/>
        <v>-560800921863.85071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-560800921863.85071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-2336670507.7660446</v>
      </c>
      <c r="L4092" s="444">
        <f t="shared" ca="1" si="182"/>
        <v>-563137592371.6167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-563137592371.6167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-2346406634.8817363</v>
      </c>
      <c r="L4093" s="444">
        <f t="shared" ca="1" si="182"/>
        <v>-565483999006.49841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-565483999006.49841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-2356183329.1937432</v>
      </c>
      <c r="L4094" s="444">
        <f t="shared" ca="1" si="182"/>
        <v>-567840182335.69214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-567840182335.69214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-2366000759.7320504</v>
      </c>
      <c r="L4095" s="444">
        <f t="shared" ca="1" si="182"/>
        <v>-570206183095.42419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-570206183095.42419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-2375859096.2309341</v>
      </c>
      <c r="L4096" s="444">
        <f t="shared" ca="1" si="182"/>
        <v>-572582042191.65515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-572582042191.65515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-2385758509.1318965</v>
      </c>
      <c r="L4097" s="444">
        <f t="shared" ca="1" si="182"/>
        <v>-574967800700.78699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-574967800700.78699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-2395699169.5866122</v>
      </c>
      <c r="L4098" s="444">
        <f t="shared" ca="1" si="182"/>
        <v>-577363499870.37366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-577363499870.37366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-2405681249.4598904</v>
      </c>
      <c r="L4099" s="444">
        <f t="shared" ca="1" si="182"/>
        <v>-579769181119.8335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-579769181119.8335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-2415704921.3326397</v>
      </c>
      <c r="L4100" s="444">
        <f t="shared" ca="1" si="182"/>
        <v>-582184886041.16614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-582184886041.16614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-2425770358.504859</v>
      </c>
      <c r="L4101" s="444">
        <f t="shared" ca="1" si="182"/>
        <v>-584610656399.67102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-584610656399.67102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-2435877734.9986291</v>
      </c>
      <c r="L4102" s="444">
        <f t="shared" ca="1" si="182"/>
        <v>-587046534134.66968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-587046534134.66968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-2446027225.5611238</v>
      </c>
      <c r="L4103" s="444">
        <f t="shared" ca="1" si="182"/>
        <v>-589492561360.23083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-589492561360.23083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-2456219005.6676283</v>
      </c>
      <c r="L4104" s="444">
        <f t="shared" ca="1" si="182"/>
        <v>-591948780365.89844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-591948780365.89844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-2466453251.5245767</v>
      </c>
      <c r="L4105" s="444">
        <f t="shared" ca="1" si="182"/>
        <v>-594415233617.42297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-594415233617.42297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-2476730140.0725956</v>
      </c>
      <c r="L4106" s="444">
        <f t="shared" ca="1" si="182"/>
        <v>-596891963757.49561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-596891963757.49561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-2487049848.9895649</v>
      </c>
      <c r="L4107" s="444">
        <f t="shared" ca="1" si="182"/>
        <v>-599379013606.48523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-599379013606.48523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-2497412556.6936884</v>
      </c>
      <c r="L4108" s="444">
        <f t="shared" ca="1" si="182"/>
        <v>-601876426163.17896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-601876426163.17896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-2507818442.3465791</v>
      </c>
      <c r="L4109" s="444">
        <f t="shared" ca="1" si="182"/>
        <v>-604384244605.52551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-604384244605.52551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-2518267685.8563561</v>
      </c>
      <c r="L4110" s="444">
        <f t="shared" ca="1" si="182"/>
        <v>-606902512291.38184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-606902512291.38184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-2528760467.8807578</v>
      </c>
      <c r="L4111" s="444">
        <f t="shared" ca="1" si="182"/>
        <v>-609431272759.26257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-609431272759.26257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-2539296969.8302608</v>
      </c>
      <c r="L4112" s="444">
        <f t="shared" ca="1" si="182"/>
        <v>-611970569729.09277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-611970569729.09277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-2549877373.8712196</v>
      </c>
      <c r="L4113" s="444">
        <f t="shared" ca="1" si="182"/>
        <v>-614520447102.96399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-614520447102.96399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-2560501862.9290166</v>
      </c>
      <c r="L4114" s="444">
        <f t="shared" ca="1" si="182"/>
        <v>-617080948965.89307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-617080948965.89307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-2571170620.6912212</v>
      </c>
      <c r="L4115" s="444">
        <f t="shared" ca="1" si="182"/>
        <v>-619652119586.58423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-619652119586.58423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-2581883831.6107674</v>
      </c>
      <c r="L4116" s="444">
        <f t="shared" ca="1" si="182"/>
        <v>-622234003418.19495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-622234003418.19495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-2592641680.9091454</v>
      </c>
      <c r="L4117" s="444">
        <f t="shared" ca="1" si="182"/>
        <v>-624826645099.10413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-624826645099.10413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-2603444354.5796003</v>
      </c>
      <c r="L4118" s="444">
        <f t="shared" ca="1" si="182"/>
        <v>-627430089453.68372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-627430089453.68372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-2614292039.3903489</v>
      </c>
      <c r="L4119" s="444">
        <f t="shared" ca="1" si="182"/>
        <v>-630044381493.0741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-630044381493.0741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-2625184922.8878088</v>
      </c>
      <c r="L4120" s="444">
        <f t="shared" ca="1" si="182"/>
        <v>-632669566415.96191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-632669566415.96191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-2636123193.3998413</v>
      </c>
      <c r="L4121" s="444">
        <f t="shared" ca="1" si="182"/>
        <v>-635305689609.36182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-635305689609.36182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-2647107040.0390077</v>
      </c>
      <c r="L4122" s="444">
        <f t="shared" ca="1" si="182"/>
        <v>-637952796649.40088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-637952796649.40088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-2658136652.7058368</v>
      </c>
      <c r="L4123" s="444">
        <f t="shared" ca="1" si="182"/>
        <v>-640610933302.10669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-640610933302.10669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-2669212222.0921111</v>
      </c>
      <c r="L4124" s="444">
        <f t="shared" ca="1" si="182"/>
        <v>-643280145524.19885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-643280145524.19885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-2680333939.6841617</v>
      </c>
      <c r="L4125" s="444">
        <f t="shared" ca="1" si="182"/>
        <v>-645960479463.88306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-645960479463.88306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-2691501997.7661796</v>
      </c>
      <c r="L4126" s="444">
        <f t="shared" ca="1" si="182"/>
        <v>-648651981461.64929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-648651981461.64929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-2702716589.4235387</v>
      </c>
      <c r="L4127" s="444">
        <f t="shared" ca="1" si="182"/>
        <v>-651354698051.07288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-651354698051.07288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-2713977908.5461369</v>
      </c>
      <c r="L4128" s="444">
        <f t="shared" ca="1" si="182"/>
        <v>-654068675959.61902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-654068675959.61902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-2725286149.8317461</v>
      </c>
      <c r="L4129" s="444">
        <f t="shared" ca="1" si="182"/>
        <v>-656793962109.45081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-656793962109.45081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-2736641508.7893782</v>
      </c>
      <c r="L4130" s="444">
        <f t="shared" ca="1" si="182"/>
        <v>-659530603618.24023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-659530603618.24023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-2748044181.7426677</v>
      </c>
      <c r="L4131" s="444">
        <f t="shared" ca="1" si="182"/>
        <v>-662278647799.98291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-662278647799.98291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-2759494365.833262</v>
      </c>
      <c r="L4132" s="444">
        <f t="shared" ca="1" si="182"/>
        <v>-665038142165.81616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-665038142165.81616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-2770992259.0242338</v>
      </c>
      <c r="L4133" s="444">
        <f t="shared" ca="1" si="182"/>
        <v>-667809134424.84045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-667809134424.84045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-2782538060.1035018</v>
      </c>
      <c r="L4134" s="444">
        <f t="shared" ca="1" si="182"/>
        <v>-670591672484.94397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-670591672484.94397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-2794131968.6872663</v>
      </c>
      <c r="L4135" s="444">
        <f t="shared" ca="1" si="182"/>
        <v>-673385804453.63123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-673385804453.63123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-2805774185.2234635</v>
      </c>
      <c r="L4136" s="444">
        <f t="shared" ca="1" si="182"/>
        <v>-676191578638.85474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-676191578638.85474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-2817464910.9952278</v>
      </c>
      <c r="L4137" s="444">
        <f t="shared" ca="1" si="182"/>
        <v>-679009043549.84998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-679009043549.84998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-2829204348.1243749</v>
      </c>
      <c r="L4138" s="444">
        <f t="shared" ca="1" si="182"/>
        <v>-681838247897.97437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-681838247897.97437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-2840992699.574893</v>
      </c>
      <c r="L4139" s="444">
        <f t="shared" ca="1" si="182"/>
        <v>-684679240597.54932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-684679240597.54932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-2852830169.1564555</v>
      </c>
      <c r="L4140" s="444">
        <f t="shared" ca="1" si="182"/>
        <v>-687532070766.70581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-687532070766.70581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-2864716961.5279408</v>
      </c>
      <c r="L4141" s="444">
        <f t="shared" ca="1" si="182"/>
        <v>-690396787728.23376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-690396787728.23376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-2876653282.200974</v>
      </c>
      <c r="L4142" s="444">
        <f t="shared" ca="1" si="182"/>
        <v>-693273441010.43469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-693273441010.43469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-2888639337.543478</v>
      </c>
      <c r="L4143" s="444">
        <f t="shared" ca="1" si="182"/>
        <v>-696162080347.97815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-696162080347.97815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-2900675334.7832422</v>
      </c>
      <c r="L4144" s="444">
        <f t="shared" ca="1" si="182"/>
        <v>-699062755682.76135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-699062755682.76135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-2912761482.0115056</v>
      </c>
      <c r="L4145" s="444">
        <f t="shared" ca="1" si="182"/>
        <v>-701975517164.77283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-701975517164.77283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-2924897988.1865535</v>
      </c>
      <c r="L4146" s="444">
        <f t="shared" ca="1" si="182"/>
        <v>-704900415152.95935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-704900415152.95935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-2937085063.1373305</v>
      </c>
      <c r="L4147" s="444">
        <f t="shared" ca="1" si="182"/>
        <v>-707837500216.09668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-707837500216.09668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-2949322917.5670695</v>
      </c>
      <c r="L4148" s="444">
        <f t="shared" ca="1" si="182"/>
        <v>-710786823133.6637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-710786823133.6637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-2961611763.056932</v>
      </c>
      <c r="L4149" s="444">
        <f t="shared" ca="1" si="182"/>
        <v>-713748434896.72058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-713748434896.72058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-2973951812.0696692</v>
      </c>
      <c r="L4150" s="444">
        <f t="shared" ca="1" si="182"/>
        <v>-716722386708.79028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-716722386708.79028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-2986343277.9532928</v>
      </c>
      <c r="L4151" s="444">
        <f t="shared" ca="1" si="182"/>
        <v>-719708729986.74353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-719708729986.74353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-2998786374.9447646</v>
      </c>
      <c r="L4152" s="444">
        <f t="shared" ca="1" si="182"/>
        <v>-722707516361.68835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-722707516361.68835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-3011281318.1737013</v>
      </c>
      <c r="L4153" s="444">
        <f t="shared" ca="1" si="182"/>
        <v>-725718797679.86206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-725718797679.86206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-3023828323.6660919</v>
      </c>
      <c r="L4154" s="444">
        <f t="shared" ca="1" si="182"/>
        <v>-728742626003.5282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-728742626003.5282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-3036427608.3480339</v>
      </c>
      <c r="L4155" s="444">
        <f t="shared" ca="1" si="182"/>
        <v>-731779053611.87622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-731779053611.87622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-3049079390.0494843</v>
      </c>
      <c r="L4156" s="444">
        <f t="shared" ca="1" si="182"/>
        <v>-734828133001.92566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-734828133001.92566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-3061783887.5080237</v>
      </c>
      <c r="L4157" s="444">
        <f t="shared" ca="1" si="182"/>
        <v>-737889916889.43372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-737889916889.43372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-3074541320.3726406</v>
      </c>
      <c r="L4158" s="444">
        <f t="shared" ca="1" si="182"/>
        <v>-740964458209.8064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-740964458209.8064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-3087351909.2075267</v>
      </c>
      <c r="L4159" s="444">
        <f t="shared" ca="1" si="182"/>
        <v>-744051810119.01392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-744051810119.01392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-3100215875.4958911</v>
      </c>
      <c r="L4160" s="444">
        <f t="shared" ca="1" si="182"/>
        <v>-747152025994.50977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-747152025994.50977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-3113133441.6437907</v>
      </c>
      <c r="L4161" s="444">
        <f t="shared" ca="1" si="182"/>
        <v>-750265159436.15356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-750265159436.15356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-3126104830.983973</v>
      </c>
      <c r="L4162" s="444">
        <f t="shared" ca="1" si="182"/>
        <v>-753391264267.13757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-753391264267.13757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-3139130267.7797399</v>
      </c>
      <c r="L4163" s="444">
        <f t="shared" ca="1" si="182"/>
        <v>-756530394534.91736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-756530394534.91736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-3152209977.2288222</v>
      </c>
      <c r="L4164" s="444">
        <f t="shared" ca="1" si="182"/>
        <v>-759682604512.14624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-759682604512.14624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-3165344185.4672761</v>
      </c>
      <c r="L4165" s="444">
        <f t="shared" ca="1" si="182"/>
        <v>-762847948697.61353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-762847948697.61353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-3178533119.5733895</v>
      </c>
      <c r="L4166" s="444">
        <f t="shared" ca="1" si="182"/>
        <v>-766026481817.18689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-766026481817.18689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-3191777007.5716119</v>
      </c>
      <c r="L4167" s="444">
        <f t="shared" ca="1" si="182"/>
        <v>-769218258824.75854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-769218258824.75854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-3205076078.4364939</v>
      </c>
      <c r="L4168" s="444">
        <f t="shared" ca="1" si="182"/>
        <v>-772423334903.19507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-772423334903.19507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-3218430562.0966463</v>
      </c>
      <c r="L4169" s="444">
        <f t="shared" ca="1" si="182"/>
        <v>-775641765465.29175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-775641765465.29175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-3231840689.4387155</v>
      </c>
      <c r="L4170" s="444">
        <f t="shared" ca="1" si="182"/>
        <v>-778873606154.73047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-778873606154.73047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-3245306692.311377</v>
      </c>
      <c r="L4171" s="444">
        <f t="shared" ca="1" si="182"/>
        <v>-782118912847.04187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-782118912847.04187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-3258828803.5293412</v>
      </c>
      <c r="L4172" s="444">
        <f t="shared" ca="1" si="182"/>
        <v>-785377741650.57117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-785377741650.57117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-3272407256.8773799</v>
      </c>
      <c r="L4173" s="444">
        <f t="shared" ca="1" si="182"/>
        <v>-788650148907.44849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-788650148907.44849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-3286042287.1143684</v>
      </c>
      <c r="L4174" s="444">
        <f t="shared" ca="1" si="182"/>
        <v>-791936191194.56287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-791936191194.56287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-3299734129.9773455</v>
      </c>
      <c r="L4175" s="444">
        <f t="shared" ca="1" si="182"/>
        <v>-795235925324.54016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-795235925324.54016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-3313483022.1855841</v>
      </c>
      <c r="L4176" s="444">
        <f t="shared" ca="1" si="182"/>
        <v>-798549408346.72571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-798549408346.72571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-3327289201.4446902</v>
      </c>
      <c r="L4177" s="444">
        <f t="shared" ca="1" si="182"/>
        <v>-801876697548.17041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-801876697548.17041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-3341152906.4507098</v>
      </c>
      <c r="L4178" s="444">
        <f t="shared" ca="1" si="182"/>
        <v>-805217850454.62109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-805217850454.62109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-3355074376.8942547</v>
      </c>
      <c r="L4179" s="444">
        <f t="shared" ca="1" si="182"/>
        <v>-808572924831.51538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-808572924831.51538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-3369053853.4646473</v>
      </c>
      <c r="L4180" s="444">
        <f t="shared" ca="1" si="182"/>
        <v>-811941978684.97998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-811941978684.97998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-3383091577.8540831</v>
      </c>
      <c r="L4181" s="444">
        <f t="shared" ca="1" si="182"/>
        <v>-815325070262.83411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-815325070262.83411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-3397187792.7618089</v>
      </c>
      <c r="L4182" s="444">
        <f t="shared" ca="1" si="182"/>
        <v>-818722258055.59595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-818722258055.59595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-3411342741.8983164</v>
      </c>
      <c r="L4183" s="444">
        <f t="shared" ca="1" si="182"/>
        <v>-822133600797.49426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-822133600797.49426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-3425556669.9895592</v>
      </c>
      <c r="L4184" s="444">
        <f t="shared" ca="1" si="182"/>
        <v>-825559157467.48376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-825559157467.48376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-3439829822.7811823</v>
      </c>
      <c r="L4185" s="444">
        <f t="shared" ca="1" si="182"/>
        <v>-828998987290.26489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-828998987290.26489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-3454162447.0427704</v>
      </c>
      <c r="L4186" s="444">
        <f t="shared" ca="1" si="182"/>
        <v>-832453149737.30762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-832453149737.30762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-3468554790.5721149</v>
      </c>
      <c r="L4187" s="444">
        <f t="shared" ca="1" si="182"/>
        <v>-835921704527.87976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-835921704527.87976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-3483007102.1994991</v>
      </c>
      <c r="L4188" s="444">
        <f t="shared" ca="1" si="182"/>
        <v>-839404711630.07922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-839404711630.07922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-3497519631.7919965</v>
      </c>
      <c r="L4189" s="444">
        <f t="shared" ca="1" si="182"/>
        <v>-842902231261.87122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-842902231261.87122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-3512092630.2577968</v>
      </c>
      <c r="L4190" s="444">
        <f t="shared" ca="1" si="182"/>
        <v>-846414323892.12903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-846414323892.12903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-3526726349.5505376</v>
      </c>
      <c r="L4191" s="444">
        <f t="shared" ca="1" si="182"/>
        <v>-849941050241.67957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-849941050241.67957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-3541421042.6736646</v>
      </c>
      <c r="L4192" s="444">
        <f t="shared" ca="1" si="182"/>
        <v>-853482471284.35327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-853482471284.35327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-3556176963.6848054</v>
      </c>
      <c r="L4193" s="444">
        <f t="shared" ca="1" si="182"/>
        <v>-857038648248.03809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-857038648248.03809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-3570994367.7001591</v>
      </c>
      <c r="L4194" s="444">
        <f t="shared" ca="1" si="182"/>
        <v>-860609642615.73828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-860609642615.73828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-3585873510.8989096</v>
      </c>
      <c r="L4195" s="444">
        <f t="shared" ca="1" si="182"/>
        <v>-864195516126.63721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-864195516126.63721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-3600814650.5276556</v>
      </c>
      <c r="L4196" s="444">
        <f t="shared" ca="1" si="182"/>
        <v>-867796330777.16492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-867796330777.16492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-3615818044.9048533</v>
      </c>
      <c r="L4197" s="444">
        <f t="shared" ca="1" si="182"/>
        <v>-871412148822.06982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-871412148822.06982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-3630883953.4252906</v>
      </c>
      <c r="L4198" s="444">
        <f t="shared" ca="1" si="182"/>
        <v>-875043032775.49512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-875043032775.49512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-3646012636.5645628</v>
      </c>
      <c r="L4199" s="444">
        <f t="shared" ca="1" si="182"/>
        <v>-878689045412.05969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-878689045412.05969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-3661204355.8835816</v>
      </c>
      <c r="L4200" s="444">
        <f t="shared" ca="1" si="182"/>
        <v>-882350249767.94324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-882350249767.94324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-3676459374.0330968</v>
      </c>
      <c r="L4201" s="444">
        <f t="shared" ca="1" si="182"/>
        <v>-886026709141.97632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-886026709141.97632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-3691777954.7582345</v>
      </c>
      <c r="L4202" s="444">
        <f t="shared" ca="1" si="182"/>
        <v>-889718487096.7345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-889718487096.7345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-3707160362.9030604</v>
      </c>
      <c r="L4203" s="444">
        <f t="shared" ca="1" si="182"/>
        <v>-893425647459.63757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-893425647459.63757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-3722606864.4151564</v>
      </c>
      <c r="L4204" s="444">
        <f t="shared" ca="1" si="182"/>
        <v>-897148254324.05273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-897148254324.05273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-3738117726.3502197</v>
      </c>
      <c r="L4205" s="444">
        <f t="shared" ca="1" si="182"/>
        <v>-900886372050.40295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-900886372050.40295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-3753693216.8766789</v>
      </c>
      <c r="L4206" s="444">
        <f t="shared" ca="1" si="182"/>
        <v>-904640065267.27966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-904640065267.27966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-3769333605.2803321</v>
      </c>
      <c r="L4207" s="444">
        <f t="shared" ca="1" si="182"/>
        <v>-908409398872.55994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-908409398872.55994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-3785039161.9689999</v>
      </c>
      <c r="L4208" s="444">
        <f t="shared" ca="1" si="182"/>
        <v>-912194438034.52893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-912194438034.52893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-3800810158.4772043</v>
      </c>
      <c r="L4209" s="444">
        <f t="shared" ca="1" si="182"/>
        <v>-915995248193.0061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-915995248193.0061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-3816646867.4708581</v>
      </c>
      <c r="L4210" s="444">
        <f t="shared" ca="1" si="182"/>
        <v>-919811895060.47693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-919811895060.47693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-3832549562.7519875</v>
      </c>
      <c r="L4211" s="444">
        <f t="shared" ca="1" si="182"/>
        <v>-923644444623.22888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-923644444623.22888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-3848518519.2634535</v>
      </c>
      <c r="L4212" s="444">
        <f t="shared" ca="1" si="182"/>
        <v>-927492963142.49231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-927492963142.49231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-3864554013.0937181</v>
      </c>
      <c r="L4213" s="444">
        <f t="shared" ca="1" si="182"/>
        <v>-931357517155.58606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-931357517155.58606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-3880656321.4816084</v>
      </c>
      <c r="L4214" s="444">
        <f t="shared" ca="1" si="182"/>
        <v>-935238173477.06763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-935238173477.06763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-3896825722.821115</v>
      </c>
      <c r="L4215" s="444">
        <f t="shared" ca="1" si="182"/>
        <v>-939134999199.88879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-939134999199.88879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-3913062496.666203</v>
      </c>
      <c r="L4216" s="444">
        <f t="shared" ca="1" si="182"/>
        <v>-943048061696.55505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-943048061696.55505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-3929366923.7356458</v>
      </c>
      <c r="L4217" s="444">
        <f t="shared" ca="1" si="182"/>
        <v>-946977428620.29065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-946977428620.29065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-3945739285.9178777</v>
      </c>
      <c r="L4218" s="444">
        <f t="shared" ca="1" si="182"/>
        <v>-950923167906.2085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-950923167906.2085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-3962179866.2758679</v>
      </c>
      <c r="L4219" s="444">
        <f t="shared" ca="1" si="182"/>
        <v>-954885347772.48438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-954885347772.48438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-3978688949.0520186</v>
      </c>
      <c r="L4220" s="444">
        <f t="shared" ca="1" si="182"/>
        <v>-958864036721.53638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-958864036721.53638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-3995266819.6730676</v>
      </c>
      <c r="L4221" s="444">
        <f t="shared" ca="1" si="182"/>
        <v>-962859303541.20947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-962859303541.20947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-4011913764.7550392</v>
      </c>
      <c r="L4222" s="444">
        <f t="shared" ca="1" si="182"/>
        <v>-966871217305.96448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-966871217305.96448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-4028630072.1081853</v>
      </c>
      <c r="L4223" s="444">
        <f t="shared" ca="1" si="182"/>
        <v>-970899847378.07263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-970899847378.07263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-4045416030.7419691</v>
      </c>
      <c r="L4224" s="444">
        <f t="shared" ca="1" si="182"/>
        <v>-974945263408.81458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-974945263408.81458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-4062271930.8700604</v>
      </c>
      <c r="L4225" s="444">
        <f t="shared" ca="1" si="182"/>
        <v>-979007535339.68469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-979007535339.68469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-4079198063.9153528</v>
      </c>
      <c r="L4226" s="444">
        <f t="shared" ca="1" si="182"/>
        <v>-983086733403.6001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-983086733403.6001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-4096194722.5150003</v>
      </c>
      <c r="L4227" s="444">
        <f t="shared" ca="1" si="182"/>
        <v>-987182928126.11511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-987182928126.11511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-4113262200.5254798</v>
      </c>
      <c r="L4228" s="444">
        <f t="shared" ca="1" si="182"/>
        <v>-991296190326.64063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-991296190326.64063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-4130400793.0276694</v>
      </c>
      <c r="L4229" s="444">
        <f t="shared" ca="1" si="182"/>
        <v>-995426591119.66833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-995426591119.66833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-4147610796.3319511</v>
      </c>
      <c r="L4230" s="444">
        <f t="shared" ca="1" si="182"/>
        <v>-999574201916.00024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-999574201916.00024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-4164892507.9833341</v>
      </c>
      <c r="L4231" s="444">
        <f t="shared" ca="1" si="182"/>
        <v>-1003739094423.9835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-1003739094423.9835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-4182246226.7665982</v>
      </c>
      <c r="L4232" s="444">
        <f t="shared" ca="1" si="182"/>
        <v>-1007921340650.7501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-1007921340650.7501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-4199672252.7114592</v>
      </c>
      <c r="L4233" s="444">
        <f t="shared" ca="1" si="182"/>
        <v>-1012121012903.4615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-1012121012903.4615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-4217170887.0977564</v>
      </c>
      <c r="L4234" s="444">
        <f t="shared" ca="1" si="182"/>
        <v>-1016338183790.5593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-1016338183790.5593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-4234742432.4606643</v>
      </c>
      <c r="L4235" s="444">
        <f t="shared" ca="1" si="182"/>
        <v>-1020572926223.02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-1020572926223.02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-4252387192.5959167</v>
      </c>
      <c r="L4236" s="444">
        <f t="shared" ca="1" si="182"/>
        <v>-1024825313415.616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-1024825313415.616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-4270105472.5650668</v>
      </c>
      <c r="L4237" s="444">
        <f t="shared" ca="1" si="182"/>
        <v>-1029095418888.181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-1029095418888.181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-4287897578.7007542</v>
      </c>
      <c r="L4238" s="444">
        <f t="shared" ca="1" si="182"/>
        <v>-1033383316466.8818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-1033383316466.8818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-4305763818.6120071</v>
      </c>
      <c r="L4239" s="444">
        <f t="shared" ca="1" si="182"/>
        <v>-1037689080285.4939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-1037689080285.4939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-4323704501.189558</v>
      </c>
      <c r="L4240" s="444">
        <f t="shared" ca="1" si="182"/>
        <v>-1042012784786.6835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-1042012784786.6835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-4341719936.6111813</v>
      </c>
      <c r="L4241" s="444">
        <f t="shared" ca="1" si="182"/>
        <v>-1046354504723.2947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-1046354504723.2947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-4359810436.3470612</v>
      </c>
      <c r="L4242" s="444">
        <f t="shared" ca="1" si="182"/>
        <v>-1050714315159.6417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-1050714315159.6417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-4377976313.1651735</v>
      </c>
      <c r="L4243" s="444">
        <f t="shared" ca="1" si="182"/>
        <v>-1055092291472.8069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-1055092291472.8069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-4396217881.1366949</v>
      </c>
      <c r="L4244" s="444">
        <f t="shared" ca="1" si="182"/>
        <v>-1059488509353.9436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-1059488509353.9436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-4414535455.6414318</v>
      </c>
      <c r="L4245" s="444">
        <f t="shared" ca="1" si="182"/>
        <v>-1063903044809.5851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-1063903044809.5851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-4432929353.373271</v>
      </c>
      <c r="L4246" s="444">
        <f t="shared" ca="1" si="182"/>
        <v>-1068335974162.9584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-1068335974162.9584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-4451399892.3456593</v>
      </c>
      <c r="L4247" s="444">
        <f t="shared" ca="1" si="182"/>
        <v>-1072787374055.3041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-1072787374055.3041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-4469947391.8971004</v>
      </c>
      <c r="L4248" s="444">
        <f t="shared" ca="1" si="182"/>
        <v>-1077257321447.2012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-1077257321447.2012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-4488572172.6966705</v>
      </c>
      <c r="L4249" s="444">
        <f t="shared" ca="1" si="182"/>
        <v>-1081745893619.8978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-1081745893619.8978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-4507274556.7495747</v>
      </c>
      <c r="L4250" s="444">
        <f t="shared" ca="1" si="182"/>
        <v>-1086253168176.6475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-1086253168176.6475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-4526054867.4026976</v>
      </c>
      <c r="L4251" s="444">
        <f t="shared" ca="1" si="182"/>
        <v>-1090779223044.0502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-1090779223044.0502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-4544913429.3502092</v>
      </c>
      <c r="L4252" s="444">
        <f t="shared" ca="1" si="182"/>
        <v>-1095324136473.4004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-1095324136473.4004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-4563850568.6391678</v>
      </c>
      <c r="L4253" s="444">
        <f t="shared" ca="1" si="182"/>
        <v>-1099887987042.0396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-1099887987042.0396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-4582866612.6751652</v>
      </c>
      <c r="L4254" s="444">
        <f t="shared" ca="1" si="182"/>
        <v>-1104470853654.7146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-1104470853654.7146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-4601961890.2279778</v>
      </c>
      <c r="L4255" s="444">
        <f t="shared" ca="1" si="182"/>
        <v>-1109072815544.9426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-1109072815544.9426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-4621136731.4372606</v>
      </c>
      <c r="L4256" s="444">
        <f t="shared" ca="1" si="182"/>
        <v>-1113693952276.3799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-1113693952276.3799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-4640391467.8182497</v>
      </c>
      <c r="L4257" s="444">
        <f t="shared" ca="1" si="182"/>
        <v>-1118334343744.1982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-1118334343744.1982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-4659726432.2674923</v>
      </c>
      <c r="L4258" s="444">
        <f t="shared" ca="1" si="182"/>
        <v>-1122994070176.4658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-1122994070176.4658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-4679141959.0686073</v>
      </c>
      <c r="L4259" s="444">
        <f t="shared" ca="1" si="182"/>
        <v>-1127673212135.5344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-1127673212135.5344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-4698638383.8980598</v>
      </c>
      <c r="L4260" s="444">
        <f t="shared" ca="1" si="182"/>
        <v>-1132371850519.4324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-1132371850519.4324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-4718216043.8309679</v>
      </c>
      <c r="L4261" s="444">
        <f t="shared" ca="1" si="182"/>
        <v>-1137090066563.2634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-1137090066563.2634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-4737875277.3469305</v>
      </c>
      <c r="L4262" s="444">
        <f t="shared" ca="1" si="182"/>
        <v>-1141827941840.6104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-1141827941840.6104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-4757616424.3358765</v>
      </c>
      <c r="L4263" s="444">
        <f t="shared" ca="1" si="182"/>
        <v>-1146585558264.9463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-1146585558264.9463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-4777439826.1039429</v>
      </c>
      <c r="L4264" s="444">
        <f t="shared" ca="1" si="182"/>
        <v>-1151362998091.0503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-1151362998091.0503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-4797345825.3793764</v>
      </c>
      <c r="L4265" s="444">
        <f t="shared" ca="1" si="182"/>
        <v>-1156160343916.4297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-1156160343916.4297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-4817334766.3184566</v>
      </c>
      <c r="L4266" s="444">
        <f t="shared" ca="1" si="182"/>
        <v>-1160977678682.748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-1160977678682.748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-4837406994.5114498</v>
      </c>
      <c r="L4267" s="444">
        <f t="shared" ca="1" si="182"/>
        <v>-1165815085677.2595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-1165815085677.2595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-4857562856.9885817</v>
      </c>
      <c r="L4268" s="444">
        <f t="shared" ca="1" si="182"/>
        <v>-1170672648534.248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-1170672648534.248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-4877802702.2260332</v>
      </c>
      <c r="L4269" s="444">
        <f t="shared" ca="1" si="182"/>
        <v>-1175550451236.4741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-1175550451236.4741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-4898126880.1519756</v>
      </c>
      <c r="L4270" s="444">
        <f t="shared" ca="1" si="182"/>
        <v>-1180448578116.626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-1180448578116.626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-4918535742.1526079</v>
      </c>
      <c r="L4271" s="444">
        <f t="shared" ca="1" si="182"/>
        <v>-1185367113858.7786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-1185367113858.7786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-4939029641.0782442</v>
      </c>
      <c r="L4272" s="444">
        <f t="shared" ca="1" si="182"/>
        <v>-1190306143499.8567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-1190306143499.8567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-4959608931.249403</v>
      </c>
      <c r="L4273" s="444">
        <f t="shared" ca="1" si="182"/>
        <v>-1195265752431.1062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-1195265752431.1062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-4980273968.4629421</v>
      </c>
      <c r="L4274" s="444">
        <f t="shared" ca="1" si="182"/>
        <v>-1200246026399.5691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-1200246026399.5691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-5001025109.9982042</v>
      </c>
      <c r="L4275" s="444">
        <f t="shared" ca="1" si="182"/>
        <v>-1205247051509.5674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-1205247051509.5674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-5021862714.6231976</v>
      </c>
      <c r="L4276" s="444">
        <f t="shared" ca="1" si="182"/>
        <v>-1210268914224.1907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-1210268914224.1907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-5042787142.6007948</v>
      </c>
      <c r="L4277" s="444">
        <f t="shared" ca="1" si="182"/>
        <v>-1215311701366.7915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-1215311701366.7915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-5063798755.6949644</v>
      </c>
      <c r="L4278" s="444">
        <f t="shared" ca="1" si="182"/>
        <v>-1220375500122.4866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-1220375500122.4866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-5084897917.1770277</v>
      </c>
      <c r="L4279" s="444">
        <f t="shared" ca="1" si="182"/>
        <v>-1225460398039.6636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-1225460398039.6636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-5106084991.8319311</v>
      </c>
      <c r="L4280" s="444">
        <f t="shared" ca="1" si="182"/>
        <v>-1230566483031.4956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-1230566483031.4956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-5127360345.9645653</v>
      </c>
      <c r="L4281" s="444">
        <f t="shared" ca="1" si="182"/>
        <v>-1235693843377.4602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-1235693843377.4602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-5148724347.4060841</v>
      </c>
      <c r="L4282" s="444">
        <f t="shared" ca="1" si="182"/>
        <v>-1240842567724.8662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-1240842567724.8662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-5170177365.5202761</v>
      </c>
      <c r="L4283" s="444">
        <f t="shared" ca="1" si="182"/>
        <v>-1246012745090.3865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-1246012745090.3865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-5191719771.2099438</v>
      </c>
      <c r="L4284" s="444">
        <f t="shared" ca="1" si="182"/>
        <v>-1251204464861.5964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-1251204464861.5964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-5213351936.9233189</v>
      </c>
      <c r="L4285" s="444">
        <f t="shared" ca="1" si="182"/>
        <v>-1256417816798.5198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-1256417816798.5198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-5235074236.6604986</v>
      </c>
      <c r="L4286" s="444">
        <f t="shared" ca="1" si="182"/>
        <v>-1261652891035.1802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-1261652891035.1802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-5256887045.9799175</v>
      </c>
      <c r="L4287" s="444">
        <f t="shared" ca="1" si="182"/>
        <v>-1266909778081.1602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-1266909778081.1602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-5278790742.0048342</v>
      </c>
      <c r="L4288" s="444">
        <f t="shared" ca="1" si="182"/>
        <v>-1272188568823.165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-1272188568823.165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-5300785703.4298544</v>
      </c>
      <c r="L4289" s="444">
        <f t="shared" ca="1" si="182"/>
        <v>-1277489354526.595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-1277489354526.595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-5322872310.5274792</v>
      </c>
      <c r="L4290" s="444">
        <f t="shared" ca="1" si="182"/>
        <v>-1282812226837.1226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-1282812226837.1226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-5345050945.1546774</v>
      </c>
      <c r="L4291" s="444">
        <f t="shared" ca="1" si="182"/>
        <v>-1288157277782.2773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-1288157277782.2773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-5367321990.7594891</v>
      </c>
      <c r="L4292" s="444">
        <f t="shared" ca="1" si="182"/>
        <v>-1293524599773.0369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-1293524599773.0369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-5389685832.3876534</v>
      </c>
      <c r="L4293" s="444">
        <f t="shared" ca="1" si="182"/>
        <v>-1298914285605.4246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-1298914285605.4246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-5412142856.6892691</v>
      </c>
      <c r="L4294" s="444">
        <f t="shared" ca="1" si="182"/>
        <v>-1304326428462.1138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-1304326428462.1138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-5434693451.9254742</v>
      </c>
      <c r="L4295" s="444">
        <f t="shared" ca="1" si="182"/>
        <v>-1309761121914.0393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-1309761121914.0393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-5457338007.9751635</v>
      </c>
      <c r="L4296" s="444">
        <f t="shared" ca="1" si="182"/>
        <v>-1315218459922.0144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-1315218459922.0144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-5480076916.3417263</v>
      </c>
      <c r="L4297" s="444">
        <f t="shared" ca="1" si="182"/>
        <v>-1320698536838.3562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-1320698536838.3562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-5502910570.1598177</v>
      </c>
      <c r="L4298" s="444">
        <f t="shared" ca="1" si="182"/>
        <v>-1326201447408.5161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-1326201447408.5161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-5525839364.2021503</v>
      </c>
      <c r="L4299" s="444">
        <f t="shared" ca="1" si="182"/>
        <v>-1331727286772.7183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-1331727286772.7183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-5548863694.8863258</v>
      </c>
      <c r="L4300" s="444">
        <f t="shared" ca="1" si="182"/>
        <v>-1337276150467.6045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-1337276150467.6045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-5571983960.2816849</v>
      </c>
      <c r="L4301" s="444">
        <f t="shared" ca="1" si="182"/>
        <v>-1342848134427.8862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-1342848134427.8862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-5595200560.1161928</v>
      </c>
      <c r="L4302" s="444">
        <f t="shared" ca="1" si="182"/>
        <v>-1348443334988.0024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-1348443334988.0024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-5618513895.7833433</v>
      </c>
      <c r="L4303" s="444">
        <f t="shared" ca="1" si="182"/>
        <v>-1354061848883.7859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-1354061848883.7859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-5641924370.3491077</v>
      </c>
      <c r="L4304" s="444">
        <f t="shared" ca="1" si="182"/>
        <v>-1359703773254.135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-1359703773254.135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-5665432388.5588961</v>
      </c>
      <c r="L4305" s="444">
        <f t="shared" ca="1" si="182"/>
        <v>-1365369205642.6938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-1365369205642.6938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-5689038356.8445578</v>
      </c>
      <c r="L4306" s="444">
        <f t="shared" ca="1" si="182"/>
        <v>-1371058243999.5383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-1371058243999.5383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-5712742683.3314095</v>
      </c>
      <c r="L4307" s="444">
        <f t="shared" ca="1" si="182"/>
        <v>-1376770986682.8696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-1376770986682.8696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-5736545777.8452902</v>
      </c>
      <c r="L4308" s="444">
        <f t="shared" ca="1" si="182"/>
        <v>-1382507532460.7148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-1382507532460.7148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-5760448051.9196453</v>
      </c>
      <c r="L4309" s="444">
        <f t="shared" ca="1" si="182"/>
        <v>-1388267980512.6345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-1388267980512.6345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-5784449918.8026438</v>
      </c>
      <c r="L4310" s="444">
        <f t="shared" ca="1" si="182"/>
        <v>-1394052430431.4373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-1394052430431.4373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-5808551793.4643221</v>
      </c>
      <c r="L4311" s="444">
        <f t="shared" ca="1" si="182"/>
        <v>-1399860982224.9016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-1399860982224.9016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-5832754092.6037569</v>
      </c>
      <c r="L4312" s="444">
        <f t="shared" ca="1" si="182"/>
        <v>-1405693736317.5054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-1405693736317.5054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-5857057234.6562719</v>
      </c>
      <c r="L4313" s="444">
        <f t="shared" ca="1" si="182"/>
        <v>-1411550793552.1616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-1411550793552.1616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-5881461639.8006735</v>
      </c>
      <c r="L4314" s="444">
        <f t="shared" ca="1" si="182"/>
        <v>-1417432255191.9624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-1417432255191.9624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-5905967729.9665098</v>
      </c>
      <c r="L4315" s="444">
        <f t="shared" ca="1" si="182"/>
        <v>-1423338222921.929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-1423338222921.929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-5930575928.8413706</v>
      </c>
      <c r="L4316" s="444">
        <f t="shared" ca="1" si="182"/>
        <v>-1429268798850.7703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-1429268798850.7703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-5955286661.8782091</v>
      </c>
      <c r="L4317" s="444">
        <f t="shared" ca="1" si="182"/>
        <v>-1435224085512.6484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-1435224085512.6484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-5980100356.302702</v>
      </c>
      <c r="L4318" s="444">
        <f t="shared" ca="1" si="182"/>
        <v>-1441204185868.9512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-1441204185868.9512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-6005017441.1206303</v>
      </c>
      <c r="L4319" s="444">
        <f t="shared" ca="1" si="182"/>
        <v>-1447209203310.0718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-1447209203310.0718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-6030038347.1252995</v>
      </c>
      <c r="L4320" s="444">
        <f t="shared" ca="1" si="182"/>
        <v>-1453239241657.197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-1453239241657.197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-6055163506.9049873</v>
      </c>
      <c r="L4321" s="444">
        <f t="shared" ca="1" si="182"/>
        <v>-1459294405164.1021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-1459294405164.1021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-6080393354.8504248</v>
      </c>
      <c r="L4322" s="444">
        <f t="shared" ca="1" si="182"/>
        <v>-1465374798518.9524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-1465374798518.9524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-6105728327.162302</v>
      </c>
      <c r="L4323" s="444">
        <f t="shared" ca="1" si="182"/>
        <v>-1471480526846.1147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-1471480526846.1147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-6131168861.8588114</v>
      </c>
      <c r="L4324" s="444">
        <f t="shared" ca="1" si="182"/>
        <v>-1477611695707.9736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-1477611695707.9736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-6156715398.7832232</v>
      </c>
      <c r="L4325" s="444">
        <f t="shared" ca="1" si="182"/>
        <v>-1483768411106.7568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-1483768411106.7568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-6182368379.6114864</v>
      </c>
      <c r="L4326" s="444">
        <f t="shared" ca="1" si="182"/>
        <v>-1489950779486.3684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-1489950779486.3684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-6208128247.859868</v>
      </c>
      <c r="L4327" s="444">
        <f t="shared" ca="1" si="182"/>
        <v>-1496158907734.2283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-1496158907734.2283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-6233995448.8926182</v>
      </c>
      <c r="L4328" s="444">
        <f t="shared" ca="1" si="182"/>
        <v>-1502392903183.1208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-1502392903183.1208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-6259970429.9296703</v>
      </c>
      <c r="L4329" s="444">
        <f t="shared" ca="1" si="182"/>
        <v>-1508652873613.0505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-1508652873613.0505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-6286053640.0543776</v>
      </c>
      <c r="L4330" s="444">
        <f t="shared" ca="1" si="182"/>
        <v>-1514938927253.105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-1514938927253.105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-6312245530.2212706</v>
      </c>
      <c r="L4331" s="444">
        <f t="shared" ca="1" si="182"/>
        <v>-1521251172783.3262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-1521251172783.3262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-6338546553.2638588</v>
      </c>
      <c r="L4332" s="444">
        <f t="shared" ca="1" si="182"/>
        <v>-1527589719336.5901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-1527589719336.5901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-6364957163.9024582</v>
      </c>
      <c r="L4333" s="444">
        <f t="shared" ca="1" si="182"/>
        <v>-1533954676500.4924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-1533954676500.4924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-6391477818.7520514</v>
      </c>
      <c r="L4334" s="444">
        <f t="shared" ca="1" si="182"/>
        <v>-1540346154319.2444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-1540346154319.2444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-6418108976.3301849</v>
      </c>
      <c r="L4335" s="444">
        <f t="shared" ca="1" si="182"/>
        <v>-1546764263295.5745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-1546764263295.5745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-6444851097.0648937</v>
      </c>
      <c r="L4336" s="444">
        <f t="shared" ca="1" si="182"/>
        <v>-1553209114392.6394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-1553209114392.6394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-6471704643.3026638</v>
      </c>
      <c r="L4337" s="444">
        <f t="shared" ca="1" si="182"/>
        <v>-1559680819035.9421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-1559680819035.9421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-6498670079.3164253</v>
      </c>
      <c r="L4338" s="444">
        <f t="shared" ca="1" si="182"/>
        <v>-1566179489115.2585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-1566179489115.2585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-6525747871.3135777</v>
      </c>
      <c r="L4339" s="444">
        <f t="shared" ca="1" si="182"/>
        <v>-1572705236986.572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-1572705236986.572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-6552938487.4440498</v>
      </c>
      <c r="L4340" s="444">
        <f t="shared" ca="1" si="182"/>
        <v>-1579258175474.0161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-1579258175474.0161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-6580242397.8084002</v>
      </c>
      <c r="L4341" s="444">
        <f t="shared" ca="1" si="182"/>
        <v>-1585838417871.8245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-1585838417871.8245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-6607660074.4659348</v>
      </c>
      <c r="L4342" s="444">
        <f t="shared" ca="1" si="182"/>
        <v>-1592446077946.2903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-1592446077946.2903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-6635191991.4428759</v>
      </c>
      <c r="L4343" s="444">
        <f t="shared" ref="L4343:L4597" ca="1" si="187">I4343-J4343+K4343</f>
        <v>-1599081269937.7332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-1599081269937.7332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-6662838624.7405548</v>
      </c>
      <c r="L4344" s="444">
        <f t="shared" ca="1" si="187"/>
        <v>-1605744108562.4736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-1605744108562.4736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-6690600452.3436403</v>
      </c>
      <c r="L4345" s="444">
        <f t="shared" ca="1" si="187"/>
        <v>-1612434709014.8174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-1612434709014.8174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-6718477954.228406</v>
      </c>
      <c r="L4346" s="444">
        <f t="shared" ca="1" si="187"/>
        <v>-1619153186969.0459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-1619153186969.0459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-6746471612.3710241</v>
      </c>
      <c r="L4347" s="444">
        <f t="shared" ca="1" si="187"/>
        <v>-1625899658581.417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-1625899658581.417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-6774581910.7559042</v>
      </c>
      <c r="L4348" s="444">
        <f t="shared" ca="1" si="187"/>
        <v>-1632674240492.1729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-1632674240492.1729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-6802809335.3840532</v>
      </c>
      <c r="L4349" s="444">
        <f t="shared" ca="1" si="187"/>
        <v>-1639477049827.5569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-1639477049827.5569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-6831154374.2814865</v>
      </c>
      <c r="L4350" s="444">
        <f t="shared" ca="1" si="187"/>
        <v>-1646308204201.8384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-1646308204201.8384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-6859617517.5076599</v>
      </c>
      <c r="L4351" s="444">
        <f t="shared" ca="1" si="187"/>
        <v>-1653167821719.3459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-1653167821719.3459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-6888199257.1639414</v>
      </c>
      <c r="L4352" s="444">
        <f t="shared" ca="1" si="187"/>
        <v>-1660056020976.51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-1660056020976.51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-6916900087.4021254</v>
      </c>
      <c r="L4353" s="444">
        <f t="shared" ca="1" si="187"/>
        <v>-1666972921063.9121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-1666972921063.9121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-6945720504.4329672</v>
      </c>
      <c r="L4354" s="444">
        <f t="shared" ca="1" si="187"/>
        <v>-1673918641568.345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-1673918641568.345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-6974661006.534771</v>
      </c>
      <c r="L4355" s="444">
        <f t="shared" ca="1" si="187"/>
        <v>-1680893302574.8796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-1680893302574.8796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-7003722094.0619984</v>
      </c>
      <c r="L4356" s="444">
        <f t="shared" ca="1" si="187"/>
        <v>-1687897024668.9417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-1687897024668.9417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-7032904269.4539232</v>
      </c>
      <c r="L4357" s="444">
        <f t="shared" ca="1" si="187"/>
        <v>-1694929928938.3955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-1694929928938.3955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-7062208037.2433147</v>
      </c>
      <c r="L4358" s="444">
        <f t="shared" ca="1" si="187"/>
        <v>-1701992136975.6389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-1701992136975.6389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-7091633904.0651617</v>
      </c>
      <c r="L4359" s="444">
        <f t="shared" ca="1" si="187"/>
        <v>-1709083770879.7041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-1709083770879.7041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-7121182378.6654339</v>
      </c>
      <c r="L4360" s="444">
        <f t="shared" ca="1" si="187"/>
        <v>-1716204953258.3696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-1716204953258.3696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-7150853971.909873</v>
      </c>
      <c r="L4361" s="444">
        <f t="shared" ca="1" si="187"/>
        <v>-1723355807230.2795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-1723355807230.2795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-7180649196.7928314</v>
      </c>
      <c r="L4362" s="444">
        <f t="shared" ca="1" si="187"/>
        <v>-1730536456427.0723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-1730536456427.0723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-7210568568.4461336</v>
      </c>
      <c r="L4363" s="444">
        <f t="shared" ca="1" si="187"/>
        <v>-1737747024995.5183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-1737747024995.5183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-7240612604.1479931</v>
      </c>
      <c r="L4364" s="444">
        <f t="shared" ca="1" si="187"/>
        <v>-1744987637599.6663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-1744987637599.6663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-7270781823.3319426</v>
      </c>
      <c r="L4365" s="444">
        <f t="shared" ca="1" si="187"/>
        <v>-1752258419422.9983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-1752258419422.9983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-7301076747.5958261</v>
      </c>
      <c r="L4366" s="444">
        <f t="shared" ca="1" si="187"/>
        <v>-1759559496170.5942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-1759559496170.5942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-7331497900.7108088</v>
      </c>
      <c r="L4367" s="444">
        <f t="shared" ca="1" si="187"/>
        <v>-1766890994071.3049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-1766890994071.3049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-7362045808.6304369</v>
      </c>
      <c r="L4368" s="444">
        <f t="shared" ca="1" si="187"/>
        <v>-1774253039879.9353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-1774253039879.9353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-7392720999.4997301</v>
      </c>
      <c r="L4369" s="444">
        <f t="shared" ca="1" si="187"/>
        <v>-1781645760879.4351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-1781645760879.4351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-7423524003.6643124</v>
      </c>
      <c r="L4370" s="444">
        <f t="shared" ca="1" si="187"/>
        <v>-1789069284883.0994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-1789069284883.0994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-7454455353.6795807</v>
      </c>
      <c r="L4371" s="444">
        <f t="shared" ca="1" si="187"/>
        <v>-1796523740236.7791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-1796523740236.7791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-7485515584.3199129</v>
      </c>
      <c r="L4372" s="444">
        <f t="shared" ca="1" si="187"/>
        <v>-1804009255821.0989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-1804009255821.0989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-7516705232.5879116</v>
      </c>
      <c r="L4373" s="444">
        <f t="shared" ca="1" si="187"/>
        <v>-1811525961053.6868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-1811525961053.6868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-7548024837.7236948</v>
      </c>
      <c r="L4374" s="444">
        <f t="shared" ca="1" si="187"/>
        <v>-1819073985891.4104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-1819073985891.4104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-7579474941.2142105</v>
      </c>
      <c r="L4375" s="444">
        <f t="shared" ca="1" si="187"/>
        <v>-1826653460832.6245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-1826653460832.6245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-7611056086.8026028</v>
      </c>
      <c r="L4376" s="444">
        <f t="shared" ca="1" si="187"/>
        <v>-1834264516919.427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-1834264516919.427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-7642768820.497612</v>
      </c>
      <c r="L4377" s="444">
        <f t="shared" ca="1" si="187"/>
        <v>-1841907285739.9246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-1841907285739.9246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-7674613690.5830193</v>
      </c>
      <c r="L4378" s="444">
        <f t="shared" ca="1" si="187"/>
        <v>-1849581899430.5076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-1849581899430.5076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-7706591247.6271143</v>
      </c>
      <c r="L4379" s="444">
        <f t="shared" ca="1" si="187"/>
        <v>-1857288490678.1348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-1857288490678.1348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-7738702044.4922266</v>
      </c>
      <c r="L4380" s="444">
        <f t="shared" ca="1" si="187"/>
        <v>-1865027192722.627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-1865027192722.627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-7770946636.3442802</v>
      </c>
      <c r="L4381" s="444">
        <f t="shared" ca="1" si="187"/>
        <v>-1872798139358.9712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-1872798139358.9712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-7803325580.6623802</v>
      </c>
      <c r="L4382" s="444">
        <f t="shared" ca="1" si="187"/>
        <v>-1880601464939.6335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-1880601464939.6335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-7835839437.2484732</v>
      </c>
      <c r="L4383" s="444">
        <f t="shared" ca="1" si="187"/>
        <v>-1888437304376.8821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-1888437304376.8821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-7868488768.2370081</v>
      </c>
      <c r="L4384" s="444">
        <f t="shared" ca="1" si="187"/>
        <v>-1896305793145.1191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-1896305793145.1191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-7901274138.1046638</v>
      </c>
      <c r="L4385" s="444">
        <f t="shared" ca="1" si="187"/>
        <v>-1904207067283.2239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-1904207067283.2239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-7934196113.6800985</v>
      </c>
      <c r="L4386" s="444">
        <f t="shared" ca="1" si="187"/>
        <v>-1912141263396.9041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-1912141263396.9041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-7967255264.1537666</v>
      </c>
      <c r="L4387" s="444">
        <f t="shared" ca="1" si="187"/>
        <v>-1920108518661.0579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-1920108518661.0579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-8000452161.0877399</v>
      </c>
      <c r="L4388" s="444">
        <f t="shared" ca="1" si="187"/>
        <v>-1928108970822.1455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-1928108970822.1455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-8033787378.4256058</v>
      </c>
      <c r="L4389" s="444">
        <f t="shared" ca="1" si="187"/>
        <v>-1936142758200.571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-1936142758200.571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-8067261492.5023794</v>
      </c>
      <c r="L4390" s="444">
        <f t="shared" ca="1" si="187"/>
        <v>-1944210019693.0735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-1944210019693.0735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-8100875082.0544729</v>
      </c>
      <c r="L4391" s="444">
        <f t="shared" ca="1" si="187"/>
        <v>-1952310894775.1279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-1952310894775.1279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-8134628728.2296991</v>
      </c>
      <c r="L4392" s="444">
        <f t="shared" ca="1" si="187"/>
        <v>-1960445523503.3577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-1960445523503.3577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-8168523014.5973234</v>
      </c>
      <c r="L4393" s="444">
        <f t="shared" ca="1" si="187"/>
        <v>-1968614046517.9551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-1968614046517.9551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-8202558527.1581459</v>
      </c>
      <c r="L4394" s="444">
        <f t="shared" ca="1" si="187"/>
        <v>-1976816605045.1133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-1976816605045.1133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-8236735854.35464</v>
      </c>
      <c r="L4395" s="444">
        <f t="shared" ca="1" si="187"/>
        <v>-1985053340899.468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-1985053340899.468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-8271055587.0811167</v>
      </c>
      <c r="L4396" s="444">
        <f t="shared" ca="1" si="187"/>
        <v>-1993324396486.5491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-1993324396486.5491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-8305518318.6939554</v>
      </c>
      <c r="L4397" s="444">
        <f t="shared" ca="1" si="187"/>
        <v>-2001629914805.2429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-2001629914805.2429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-8340124645.0218458</v>
      </c>
      <c r="L4398" s="444">
        <f t="shared" ca="1" si="187"/>
        <v>-2009970039450.2646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-2009970039450.2646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-8374875164.3761024</v>
      </c>
      <c r="L4399" s="444">
        <f t="shared" ca="1" si="187"/>
        <v>-2018344914614.6409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-2018344914614.6409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-8409770477.5610027</v>
      </c>
      <c r="L4400" s="444">
        <f t="shared" ca="1" si="187"/>
        <v>-2026754685092.2019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-2026754685092.2019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-8444811187.8841734</v>
      </c>
      <c r="L4401" s="444">
        <f t="shared" ca="1" si="187"/>
        <v>-2035199496280.0862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-2035199496280.0862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-8479997901.1670256</v>
      </c>
      <c r="L4402" s="444">
        <f t="shared" ca="1" si="187"/>
        <v>-2043679494181.2532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-2043679494181.2532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-8515331225.7552214</v>
      </c>
      <c r="L4403" s="444">
        <f t="shared" ca="1" si="187"/>
        <v>-2052194825407.0083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-2052194825407.0083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-8550811772.5292025</v>
      </c>
      <c r="L4404" s="444">
        <f t="shared" ca="1" si="187"/>
        <v>-2060745637179.5376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-2060745637179.5376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-8586440154.9147396</v>
      </c>
      <c r="L4405" s="444">
        <f t="shared" ca="1" si="187"/>
        <v>-2069332077334.4524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-2069332077334.4524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-8622216988.8935528</v>
      </c>
      <c r="L4406" s="444">
        <f t="shared" ca="1" si="187"/>
        <v>-2077954294323.3459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-2077954294323.3459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-8658142893.0139408</v>
      </c>
      <c r="L4407" s="444">
        <f t="shared" ca="1" si="187"/>
        <v>-2086612437216.3599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-2086612437216.3599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-8694218488.4014988</v>
      </c>
      <c r="L4408" s="444">
        <f t="shared" ca="1" si="187"/>
        <v>-2095306655704.7615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-2095306655704.7615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-8730444398.7698402</v>
      </c>
      <c r="L4409" s="444">
        <f t="shared" ca="1" si="187"/>
        <v>-2104037100103.5313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-2104037100103.5313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-8766821250.4313793</v>
      </c>
      <c r="L4410" s="444">
        <f t="shared" ca="1" si="187"/>
        <v>-2112803921353.9626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-2112803921353.9626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-8803349672.3081779</v>
      </c>
      <c r="L4411" s="444">
        <f t="shared" ca="1" si="187"/>
        <v>-2121607271026.2708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-2121607271026.2708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-8840030295.9427929</v>
      </c>
      <c r="L4412" s="444">
        <f t="shared" ca="1" si="187"/>
        <v>-2130447301322.2136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-2130447301322.2136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-8876863755.5092239</v>
      </c>
      <c r="L4413" s="444">
        <f t="shared" ca="1" si="187"/>
        <v>-2139324165077.7229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-2139324165077.7229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-8913850687.8238449</v>
      </c>
      <c r="L4414" s="444">
        <f t="shared" ca="1" si="187"/>
        <v>-2148238015765.5466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-2148238015765.5466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-8950991732.3564434</v>
      </c>
      <c r="L4415" s="444">
        <f t="shared" ca="1" si="187"/>
        <v>-2157189007497.9031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-2157189007497.9031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-8988287531.2412643</v>
      </c>
      <c r="L4416" s="444">
        <f t="shared" ca="1" si="187"/>
        <v>-2166177295029.1443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-2166177295029.1443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-9025738729.2881012</v>
      </c>
      <c r="L4417" s="444">
        <f t="shared" ca="1" si="187"/>
        <v>-2175203033758.4324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-2175203033758.4324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-9063345973.9934673</v>
      </c>
      <c r="L4418" s="444">
        <f t="shared" ca="1" si="187"/>
        <v>-2184266379732.4258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-2184266379732.4258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-9101109915.5517731</v>
      </c>
      <c r="L4419" s="444">
        <f t="shared" ca="1" si="187"/>
        <v>-2193367489647.9775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-2193367489647.9775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-9139031206.8665733</v>
      </c>
      <c r="L4420" s="444">
        <f t="shared" ca="1" si="187"/>
        <v>-2202506520854.8442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-2202506520854.8442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-9177110503.5618515</v>
      </c>
      <c r="L4421" s="444">
        <f t="shared" ca="1" si="187"/>
        <v>-2211683631358.4063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-2211683631358.4063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-9215348463.9933586</v>
      </c>
      <c r="L4422" s="444">
        <f t="shared" ca="1" si="187"/>
        <v>-2220898979822.3994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-2220898979822.3994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-9253745749.2599983</v>
      </c>
      <c r="L4423" s="444">
        <f t="shared" ca="1" si="187"/>
        <v>-2230152725571.6592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-2230152725571.6592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-9292303023.2152462</v>
      </c>
      <c r="L4424" s="444">
        <f t="shared" ca="1" si="187"/>
        <v>-2239445028594.8745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-2239445028594.8745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-9331020952.4786434</v>
      </c>
      <c r="L4425" s="444">
        <f t="shared" ca="1" si="187"/>
        <v>-2248776049547.353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-2248776049547.353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-9369900206.4473038</v>
      </c>
      <c r="L4426" s="444">
        <f t="shared" ca="1" si="187"/>
        <v>-2258145949753.8003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-2258145949753.8003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-9408941457.3075008</v>
      </c>
      <c r="L4427" s="444">
        <f t="shared" ca="1" si="187"/>
        <v>-2267554891211.1079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-2267554891211.1079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-9448145380.0462837</v>
      </c>
      <c r="L4428" s="444">
        <f t="shared" ca="1" si="187"/>
        <v>-2277003036591.1543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-2277003036591.1543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-9487512652.4631424</v>
      </c>
      <c r="L4429" s="444">
        <f t="shared" ca="1" si="187"/>
        <v>-2286490549243.6177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-2286490549243.6177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-9527043955.1817398</v>
      </c>
      <c r="L4430" s="444">
        <f t="shared" ca="1" si="187"/>
        <v>-2296017593198.7993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-2296017593198.7993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-9566739971.6616631</v>
      </c>
      <c r="L4431" s="444">
        <f t="shared" ca="1" si="187"/>
        <v>-2305584333170.4609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-2305584333170.4609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-9606601388.2102547</v>
      </c>
      <c r="L4432" s="444">
        <f t="shared" ca="1" si="187"/>
        <v>-2315190934558.6714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-2315190934558.6714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-9646628893.9944649</v>
      </c>
      <c r="L4433" s="444">
        <f t="shared" ca="1" si="187"/>
        <v>-2324837563452.666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-2324837563452.666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-9686823181.0527744</v>
      </c>
      <c r="L4434" s="444">
        <f t="shared" ca="1" si="187"/>
        <v>-2334524386633.7188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-2334524386633.7188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-9727184944.3071613</v>
      </c>
      <c r="L4435" s="444">
        <f t="shared" ca="1" si="187"/>
        <v>-2344251571578.0259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-2344251571578.0259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-9767714881.5751076</v>
      </c>
      <c r="L4436" s="444">
        <f t="shared" ca="1" si="187"/>
        <v>-2354019286459.6011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-2354019286459.6011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-9808413693.5816708</v>
      </c>
      <c r="L4437" s="444">
        <f t="shared" ca="1" si="187"/>
        <v>-2363827700153.1826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-2363827700153.1826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-9849282083.9715939</v>
      </c>
      <c r="L4438" s="444">
        <f t="shared" ca="1" si="187"/>
        <v>-2373676982237.1543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-2373676982237.1543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-9890320759.321476</v>
      </c>
      <c r="L4439" s="444">
        <f t="shared" ca="1" si="187"/>
        <v>-2383567302996.4756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-2383567302996.4756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-9931530429.1519814</v>
      </c>
      <c r="L4440" s="444">
        <f t="shared" ca="1" si="187"/>
        <v>-2393498833425.6274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-2393498833425.6274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-9972911805.940115</v>
      </c>
      <c r="L4441" s="444">
        <f t="shared" ca="1" si="187"/>
        <v>-2403471745231.5674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-2403471745231.5674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-10014465605.131531</v>
      </c>
      <c r="L4442" s="444">
        <f t="shared" ca="1" si="187"/>
        <v>-2413486210836.6987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-2413486210836.6987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-10056192545.152912</v>
      </c>
      <c r="L4443" s="444">
        <f t="shared" ca="1" si="187"/>
        <v>-2423542403381.8516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-2423542403381.8516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-10098093347.424381</v>
      </c>
      <c r="L4444" s="444">
        <f t="shared" ca="1" si="187"/>
        <v>-2433640496729.2759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-2433640496729.2759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-10140168736.371983</v>
      </c>
      <c r="L4445" s="444">
        <f t="shared" ca="1" si="187"/>
        <v>-2443780665465.6479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-2443780665465.6479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-10182419439.440199</v>
      </c>
      <c r="L4446" s="444">
        <f t="shared" ca="1" si="187"/>
        <v>-2453963084905.0884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-2453963084905.0884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-10224846187.104534</v>
      </c>
      <c r="L4447" s="444">
        <f t="shared" ca="1" si="187"/>
        <v>-2464187931092.1929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-2464187931092.1929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-10267449712.884136</v>
      </c>
      <c r="L4448" s="444">
        <f t="shared" ca="1" si="187"/>
        <v>-2474455380805.0771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-2474455380805.0771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-10310230753.354488</v>
      </c>
      <c r="L4449" s="444">
        <f t="shared" ca="1" si="187"/>
        <v>-2484765611558.4316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-2484765611558.4316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-10353190048.160131</v>
      </c>
      <c r="L4450" s="444">
        <f t="shared" ca="1" si="187"/>
        <v>-2495118801606.5918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-2495118801606.5918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-10396328340.027466</v>
      </c>
      <c r="L4451" s="444">
        <f t="shared" ca="1" si="187"/>
        <v>-2505515129946.6191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-2505515129946.6191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-10439646374.77758</v>
      </c>
      <c r="L4452" s="444">
        <f t="shared" ca="1" si="187"/>
        <v>-2515954776321.3965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-2515954776321.3965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-10483144901.339151</v>
      </c>
      <c r="L4453" s="444">
        <f t="shared" ca="1" si="187"/>
        <v>-2526437921222.7358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-2526437921222.7358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-10526824671.761398</v>
      </c>
      <c r="L4454" s="444">
        <f t="shared" ca="1" si="187"/>
        <v>-2536964745894.4971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-2536964745894.4971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-10570686441.227072</v>
      </c>
      <c r="L4455" s="444">
        <f t="shared" ca="1" si="187"/>
        <v>-2547535432335.7241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-2547535432335.7241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-10614730968.065517</v>
      </c>
      <c r="L4456" s="444">
        <f t="shared" ca="1" si="187"/>
        <v>-2558150163303.7896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-2558150163303.7896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-10658959013.765789</v>
      </c>
      <c r="L4457" s="444">
        <f t="shared" ca="1" si="187"/>
        <v>-2568809122317.5552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-2568809122317.5552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-10703371342.989813</v>
      </c>
      <c r="L4458" s="444">
        <f t="shared" ca="1" si="187"/>
        <v>-2579512493660.5449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-2579512493660.5449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-10747968723.585604</v>
      </c>
      <c r="L4459" s="444">
        <f t="shared" ca="1" si="187"/>
        <v>-2590260462384.1304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-2590260462384.1304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-10792751926.600544</v>
      </c>
      <c r="L4460" s="444">
        <f t="shared" ca="1" si="187"/>
        <v>-2601053214310.731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-2601053214310.731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-10837721726.294712</v>
      </c>
      <c r="L4461" s="444">
        <f t="shared" ca="1" si="187"/>
        <v>-2611890936037.0259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-2611890936037.0259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-10882878900.154274</v>
      </c>
      <c r="L4462" s="444">
        <f t="shared" ca="1" si="187"/>
        <v>-2622773814937.1802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-2622773814937.1802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-10928224228.904917</v>
      </c>
      <c r="L4463" s="444">
        <f t="shared" ca="1" si="187"/>
        <v>-2633702039166.085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-2633702039166.085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-10973758496.525354</v>
      </c>
      <c r="L4464" s="444">
        <f t="shared" ca="1" si="187"/>
        <v>-2644675797662.6104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-2644675797662.6104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-11019482490.260876</v>
      </c>
      <c r="L4465" s="444">
        <f t="shared" ca="1" si="187"/>
        <v>-2655695280152.8711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-2655695280152.8711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-11065397000.636963</v>
      </c>
      <c r="L4466" s="444">
        <f t="shared" ca="1" si="187"/>
        <v>-2666760677153.5078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-2666760677153.5078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-11111502821.47295</v>
      </c>
      <c r="L4467" s="444">
        <f t="shared" ca="1" si="187"/>
        <v>-2677872179974.981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-2677872179974.981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-11157800749.895754</v>
      </c>
      <c r="L4468" s="444">
        <f t="shared" ca="1" si="187"/>
        <v>-2689029980724.877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-2689029980724.877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-11204291586.353653</v>
      </c>
      <c r="L4469" s="444">
        <f t="shared" ca="1" si="187"/>
        <v>-2700234272311.2305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-2700234272311.2305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-11250976134.630127</v>
      </c>
      <c r="L4470" s="444">
        <f t="shared" ca="1" si="187"/>
        <v>-2711485248445.8604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-2711485248445.8604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-11297855201.857752</v>
      </c>
      <c r="L4471" s="444">
        <f t="shared" ca="1" si="187"/>
        <v>-2722783103647.7183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-2722783103647.7183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-11344929598.53216</v>
      </c>
      <c r="L4472" s="444">
        <f t="shared" ca="1" si="187"/>
        <v>-2734128033246.2505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-2734128033246.2505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-11392200138.526043</v>
      </c>
      <c r="L4473" s="444">
        <f t="shared" ca="1" si="187"/>
        <v>-2745520233384.7764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-2745520233384.7764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-11439667639.103235</v>
      </c>
      <c r="L4474" s="444">
        <f t="shared" ca="1" si="187"/>
        <v>-2756959901023.8794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-2756959901023.8794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-11487332920.932831</v>
      </c>
      <c r="L4475" s="444">
        <f t="shared" ca="1" si="187"/>
        <v>-2768447233944.812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-2768447233944.812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-11535196808.103384</v>
      </c>
      <c r="L4476" s="444">
        <f t="shared" ca="1" si="187"/>
        <v>-2779982430752.9155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-2779982430752.9155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-11583260128.137148</v>
      </c>
      <c r="L4477" s="444">
        <f t="shared" ca="1" si="187"/>
        <v>-2791565690881.0527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-2791565690881.0527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-11631523712.004387</v>
      </c>
      <c r="L4478" s="444">
        <f t="shared" ca="1" si="187"/>
        <v>-2803197214593.0571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-2803197214593.0571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-11679988394.137737</v>
      </c>
      <c r="L4479" s="444">
        <f t="shared" ca="1" si="187"/>
        <v>-2814877202987.1948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-2814877202987.1948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-11728655012.446646</v>
      </c>
      <c r="L4480" s="444">
        <f t="shared" ca="1" si="187"/>
        <v>-2826605857999.6416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-2826605857999.6416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-11777524408.331841</v>
      </c>
      <c r="L4481" s="444">
        <f t="shared" ca="1" si="187"/>
        <v>-2838383382407.9736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-2838383382407.9736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-11826597426.69989</v>
      </c>
      <c r="L4482" s="444">
        <f t="shared" ca="1" si="187"/>
        <v>-2850209979834.6733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-2850209979834.6733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-11875874915.977806</v>
      </c>
      <c r="L4483" s="444">
        <f t="shared" ca="1" si="187"/>
        <v>-2862085854750.6514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-2862085854750.6514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-11925357728.127714</v>
      </c>
      <c r="L4484" s="444">
        <f t="shared" ca="1" si="187"/>
        <v>-2874011212478.7793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-2874011212478.7793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-11975046718.661581</v>
      </c>
      <c r="L4485" s="444">
        <f t="shared" ca="1" si="187"/>
        <v>-2885986259197.4409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-2885986259197.4409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-12024942746.656004</v>
      </c>
      <c r="L4486" s="444">
        <f t="shared" ca="1" si="187"/>
        <v>-2898011201944.0967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-2898011201944.0967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-12075046674.767069</v>
      </c>
      <c r="L4487" s="444">
        <f t="shared" ca="1" si="187"/>
        <v>-2910086248618.8638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-2910086248618.8638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-12125359369.245266</v>
      </c>
      <c r="L4488" s="444">
        <f t="shared" ca="1" si="187"/>
        <v>-2922211607988.1089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-2922211607988.1089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-12175881699.950453</v>
      </c>
      <c r="L4489" s="444">
        <f t="shared" ca="1" si="187"/>
        <v>-2934387489688.0596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-2934387489688.0596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-12226614540.366915</v>
      </c>
      <c r="L4490" s="444">
        <f t="shared" ca="1" si="187"/>
        <v>-2946614104228.4263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-2946614104228.4263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-12277558767.618443</v>
      </c>
      <c r="L4491" s="444">
        <f t="shared" ca="1" si="187"/>
        <v>-2958891662996.0449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-2958891662996.0449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-12328715262.483521</v>
      </c>
      <c r="L4492" s="444">
        <f t="shared" ca="1" si="187"/>
        <v>-2971220378258.5283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-2971220378258.5283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-12380084909.410534</v>
      </c>
      <c r="L4493" s="444">
        <f t="shared" ca="1" si="187"/>
        <v>-2983600463167.939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-2983600463167.939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-12431668596.533079</v>
      </c>
      <c r="L4494" s="444">
        <f t="shared" ca="1" si="187"/>
        <v>-2996032131764.4722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-2996032131764.4722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-12483467215.685301</v>
      </c>
      <c r="L4495" s="444">
        <f t="shared" ca="1" si="187"/>
        <v>-3008515598980.1572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-3008515598980.1572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-12535481662.417322</v>
      </c>
      <c r="L4496" s="444">
        <f t="shared" ca="1" si="187"/>
        <v>-3021051080642.5747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-3021051080642.5747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-12587712836.010727</v>
      </c>
      <c r="L4497" s="444">
        <f t="shared" ca="1" si="187"/>
        <v>-3033638793478.5854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-3033638793478.5854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-12640161639.494106</v>
      </c>
      <c r="L4498" s="444">
        <f t="shared" ca="1" si="187"/>
        <v>-3046278955118.0796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-3046278955118.0796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-12692828979.658665</v>
      </c>
      <c r="L4499" s="444">
        <f t="shared" ca="1" si="187"/>
        <v>-3058971784097.7383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-3058971784097.7383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-12745715767.07391</v>
      </c>
      <c r="L4500" s="444">
        <f t="shared" ca="1" si="187"/>
        <v>-3071717499864.812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-3071717499864.812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-12798822916.103384</v>
      </c>
      <c r="L4501" s="444">
        <f t="shared" ca="1" si="187"/>
        <v>-3084516322780.9155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-3084516322780.9155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-12852151344.920481</v>
      </c>
      <c r="L4502" s="444">
        <f t="shared" ca="1" si="187"/>
        <v>-3097368474125.8359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-3097368474125.8359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-12905701975.524317</v>
      </c>
      <c r="L4503" s="444">
        <f t="shared" ca="1" si="187"/>
        <v>-3110274176101.3604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-3110274176101.3604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-12959475733.755669</v>
      </c>
      <c r="L4504" s="444">
        <f t="shared" ca="1" si="187"/>
        <v>-3123233651835.1162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-3123233651835.1162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-13013473549.312984</v>
      </c>
      <c r="L4505" s="444">
        <f t="shared" ca="1" si="187"/>
        <v>-3136247125384.4292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-3136247125384.4292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-13067696355.768456</v>
      </c>
      <c r="L4506" s="444">
        <f t="shared" ca="1" si="187"/>
        <v>-3149314821740.1978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-3149314821740.1978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-13122145090.584158</v>
      </c>
      <c r="L4507" s="444">
        <f t="shared" ca="1" si="187"/>
        <v>-3162436966830.7817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-3162436966830.7817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-13176820695.128258</v>
      </c>
      <c r="L4508" s="444">
        <f t="shared" ca="1" si="187"/>
        <v>-3175613787525.9102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-3175613787525.9102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-13231724114.691292</v>
      </c>
      <c r="L4509" s="444">
        <f t="shared" ca="1" si="187"/>
        <v>-3188845511640.6016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-3188845511640.6016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-13286856298.502506</v>
      </c>
      <c r="L4510" s="444">
        <f t="shared" ca="1" si="187"/>
        <v>-3202132367939.104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-3202132367939.104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-13342218199.746267</v>
      </c>
      <c r="L4511" s="444">
        <f t="shared" ca="1" si="187"/>
        <v>-3215474586138.8501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-3215474586138.8501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-13397810775.578543</v>
      </c>
      <c r="L4512" s="444">
        <f t="shared" ca="1" si="187"/>
        <v>-3228872396914.4287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-3228872396914.4287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-13453634987.143454</v>
      </c>
      <c r="L4513" s="444">
        <f t="shared" ca="1" si="187"/>
        <v>-3242326031901.5723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-3242326031901.5723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-13509691799.589884</v>
      </c>
      <c r="L4514" s="444">
        <f t="shared" ca="1" si="187"/>
        <v>-3255835723701.1621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-3255835723701.1621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-13565982182.088175</v>
      </c>
      <c r="L4515" s="444">
        <f t="shared" ca="1" si="187"/>
        <v>-3269401705883.2505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-3269401705883.2505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-13622507107.846876</v>
      </c>
      <c r="L4516" s="444">
        <f t="shared" ca="1" si="187"/>
        <v>-3283024212991.0972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-3283024212991.0972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-13679267554.129572</v>
      </c>
      <c r="L4517" s="444">
        <f t="shared" ca="1" si="187"/>
        <v>-3296703480545.2266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-3296703480545.2266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-13736264502.271778</v>
      </c>
      <c r="L4518" s="444">
        <f t="shared" ca="1" si="187"/>
        <v>-3310439745047.4985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-3310439745047.4985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-13793498937.69791</v>
      </c>
      <c r="L4519" s="444">
        <f t="shared" ca="1" si="187"/>
        <v>-3324233243985.1963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-3324233243985.1963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-13850971849.938318</v>
      </c>
      <c r="L4520" s="444">
        <f t="shared" ca="1" si="187"/>
        <v>-3338084215835.1348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-3338084215835.1348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-13908684232.646395</v>
      </c>
      <c r="L4521" s="444">
        <f t="shared" ca="1" si="187"/>
        <v>-3351992900067.7813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-3351992900067.7813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-13966637083.615755</v>
      </c>
      <c r="L4522" s="444">
        <f t="shared" ca="1" si="187"/>
        <v>-3365959537151.397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-3365959537151.397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-14024831404.797487</v>
      </c>
      <c r="L4523" s="444">
        <f t="shared" ca="1" si="187"/>
        <v>-3379984368556.1943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-3379984368556.1943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-14083268202.317476</v>
      </c>
      <c r="L4524" s="444">
        <f t="shared" ca="1" si="187"/>
        <v>-3394067636758.5117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-3394067636758.5117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-14141948486.493799</v>
      </c>
      <c r="L4525" s="444">
        <f t="shared" ca="1" si="187"/>
        <v>-3408209585245.0054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-3408209585245.0054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-14200873271.854189</v>
      </c>
      <c r="L4526" s="444">
        <f t="shared" ca="1" si="187"/>
        <v>-3422410458516.8594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-3422410458516.8594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-14260043577.15358</v>
      </c>
      <c r="L4527" s="444">
        <f t="shared" ca="1" si="187"/>
        <v>-3436670502094.0132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-3436670502094.0132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-14319460425.39172</v>
      </c>
      <c r="L4528" s="444">
        <f t="shared" ca="1" si="187"/>
        <v>-3450989962519.4048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-3450989962519.4048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-14379124843.830853</v>
      </c>
      <c r="L4529" s="444">
        <f t="shared" ca="1" si="187"/>
        <v>-3465369087363.2358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-3465369087363.2358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-14439037864.013483</v>
      </c>
      <c r="L4530" s="444">
        <f t="shared" ca="1" si="187"/>
        <v>-3479808125227.2495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-3479808125227.2495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-14499200521.780207</v>
      </c>
      <c r="L4531" s="444">
        <f t="shared" ca="1" si="187"/>
        <v>-3494307325749.0298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-3494307325749.0298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-14559613857.287622</v>
      </c>
      <c r="L4532" s="444">
        <f t="shared" ca="1" si="187"/>
        <v>-3508866939606.3174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-3508866939606.3174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-14620278915.026321</v>
      </c>
      <c r="L4533" s="444">
        <f t="shared" ca="1" si="187"/>
        <v>-3523487218521.3438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-3523487218521.3438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-14681196743.838932</v>
      </c>
      <c r="L4534" s="444">
        <f t="shared" ca="1" si="187"/>
        <v>-3538168415265.1826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-3538168415265.1826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-14742368396.938263</v>
      </c>
      <c r="L4535" s="444">
        <f t="shared" ca="1" si="187"/>
        <v>-3552910783662.1211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-3552910783662.1211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-14803794931.925505</v>
      </c>
      <c r="L4536" s="444">
        <f t="shared" ca="1" si="187"/>
        <v>-3567714578594.0464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-3567714578594.0464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-14865477410.808525</v>
      </c>
      <c r="L4537" s="444">
        <f t="shared" ca="1" si="187"/>
        <v>-3582580056004.855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-3582580056004.855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-14927416900.020231</v>
      </c>
      <c r="L4538" s="444">
        <f t="shared" ca="1" si="187"/>
        <v>-3597507472904.875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-3597507472904.875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-14989614470.436981</v>
      </c>
      <c r="L4539" s="444">
        <f t="shared" ca="1" si="187"/>
        <v>-3612497087375.312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-3612497087375.312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-15052071197.397133</v>
      </c>
      <c r="L4540" s="444">
        <f t="shared" ca="1" si="187"/>
        <v>-3627549158572.709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-3627549158572.709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-15114788160.719618</v>
      </c>
      <c r="L4541" s="444">
        <f t="shared" ca="1" si="187"/>
        <v>-3642663946733.4287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-3642663946733.4287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-15177766444.722622</v>
      </c>
      <c r="L4542" s="444">
        <f t="shared" ca="1" si="187"/>
        <v>-3657841713178.1514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-3657841713178.1514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-15241007138.242296</v>
      </c>
      <c r="L4543" s="444">
        <f t="shared" ca="1" si="187"/>
        <v>-3673082720316.3936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-3673082720316.3936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-15304511334.65164</v>
      </c>
      <c r="L4544" s="444">
        <f t="shared" ca="1" si="187"/>
        <v>-3688387231651.0454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-3688387231651.0454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-15368280131.879356</v>
      </c>
      <c r="L4545" s="444">
        <f t="shared" ca="1" si="187"/>
        <v>-3703755511782.9248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-3703755511782.9248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-15432314632.428854</v>
      </c>
      <c r="L4546" s="444">
        <f t="shared" ca="1" si="187"/>
        <v>-3719187826415.3535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-3719187826415.3535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-15496615943.397306</v>
      </c>
      <c r="L4547" s="444">
        <f t="shared" ca="1" si="187"/>
        <v>-3734684442358.751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-3734684442358.751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-15561185176.494795</v>
      </c>
      <c r="L4548" s="444">
        <f t="shared" ca="1" si="187"/>
        <v>-3750245627535.2456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-3750245627535.2456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-15626023448.063522</v>
      </c>
      <c r="L4549" s="444">
        <f t="shared" ca="1" si="187"/>
        <v>-3765871650983.3091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-3765871650983.3091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-15691131879.09712</v>
      </c>
      <c r="L4550" s="444">
        <f t="shared" ca="1" si="187"/>
        <v>-3781562782862.4063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-3781562782862.4063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-15756511595.260025</v>
      </c>
      <c r="L4551" s="444">
        <f t="shared" ca="1" si="187"/>
        <v>-3797319294457.6665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-3797319294457.6665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-15822163726.906946</v>
      </c>
      <c r="L4552" s="444">
        <f t="shared" ca="1" si="187"/>
        <v>-3813141458184.5732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-3813141458184.5732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-15888089409.102388</v>
      </c>
      <c r="L4553" s="444">
        <f t="shared" ca="1" si="187"/>
        <v>-3829029547593.6758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-3829029547593.6758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-15954289781.640316</v>
      </c>
      <c r="L4554" s="444">
        <f t="shared" ca="1" si="187"/>
        <v>-3844983837375.3159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-3844983837375.3159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-16020765989.063816</v>
      </c>
      <c r="L4555" s="444">
        <f t="shared" ca="1" si="187"/>
        <v>-3861004603364.3799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-3861004603364.3799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-16087519180.684916</v>
      </c>
      <c r="L4556" s="444">
        <f t="shared" ca="1" si="187"/>
        <v>-3877092122545.0649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-3877092122545.0649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-16154550510.604437</v>
      </c>
      <c r="L4557" s="444">
        <f t="shared" ca="1" si="187"/>
        <v>-3893246673055.6694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-3893246673055.6694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-16221861137.731955</v>
      </c>
      <c r="L4558" s="444">
        <f t="shared" ca="1" si="187"/>
        <v>-3909468534193.4014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-3909468534193.4014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-16289452225.80584</v>
      </c>
      <c r="L4559" s="444">
        <f t="shared" ca="1" si="187"/>
        <v>-3925757986419.207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-3925757986419.207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-16357324943.413363</v>
      </c>
      <c r="L4560" s="444">
        <f t="shared" ca="1" si="187"/>
        <v>-3942115311362.6206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-3942115311362.6206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-16425480464.01092</v>
      </c>
      <c r="L4561" s="444">
        <f t="shared" ca="1" si="187"/>
        <v>-3958540791826.6313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-3958540791826.6313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-16493919965.944298</v>
      </c>
      <c r="L4562" s="444">
        <f t="shared" ca="1" si="187"/>
        <v>-3975034711792.5757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-3975034711792.5757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-16562644632.469065</v>
      </c>
      <c r="L4563" s="444">
        <f t="shared" ca="1" si="187"/>
        <v>-3991597356425.0449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-3991597356425.0449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-16631655651.771021</v>
      </c>
      <c r="L4564" s="444">
        <f t="shared" ca="1" si="187"/>
        <v>-4008229012076.8159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-4008229012076.8159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-16700954216.986732</v>
      </c>
      <c r="L4565" s="444">
        <f t="shared" ca="1" si="187"/>
        <v>-4024929966293.8027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-4024929966293.8027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-16770541526.224178</v>
      </c>
      <c r="L4566" s="444">
        <f t="shared" ca="1" si="187"/>
        <v>-4041700507820.0269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-4041700507820.0269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-16840418782.583443</v>
      </c>
      <c r="L4567" s="444">
        <f t="shared" ca="1" si="187"/>
        <v>-4058540926602.6104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-4058540926602.6104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-16910587194.177542</v>
      </c>
      <c r="L4568" s="444">
        <f t="shared" ca="1" si="187"/>
        <v>-4075451513796.7881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-4075451513796.7881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-16981047974.153284</v>
      </c>
      <c r="L4569" s="444">
        <f t="shared" ca="1" si="187"/>
        <v>-4092432561770.9414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-4092432561770.9414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-17051802340.712255</v>
      </c>
      <c r="L4570" s="444">
        <f t="shared" ca="1" si="187"/>
        <v>-4109484364111.6538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-4109484364111.6538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-17122851517.131891</v>
      </c>
      <c r="L4571" s="444">
        <f t="shared" ca="1" si="187"/>
        <v>-4126607215628.7856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-4126607215628.7856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-17194196731.786606</v>
      </c>
      <c r="L4572" s="444">
        <f t="shared" ca="1" si="187"/>
        <v>-4143801412360.5723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-4143801412360.5723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-17265839218.169048</v>
      </c>
      <c r="L4573" s="444">
        <f t="shared" ca="1" si="187"/>
        <v>-4161067251578.7412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-4161067251578.7412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-17337780214.911423</v>
      </c>
      <c r="L4574" s="444">
        <f t="shared" ca="1" si="187"/>
        <v>-4178405031793.6528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-4178405031793.6528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-17410020965.806889</v>
      </c>
      <c r="L4575" s="444">
        <f t="shared" ca="1" si="187"/>
        <v>-4195815052759.46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-4195815052759.46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-17482562719.831081</v>
      </c>
      <c r="L4576" s="444">
        <f t="shared" ca="1" si="187"/>
        <v>-4213297615479.291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-4213297615479.291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-17555406731.163715</v>
      </c>
      <c r="L4577" s="444">
        <f t="shared" ca="1" si="187"/>
        <v>-4230853022210.4546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-4230853022210.4546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-17628554259.210228</v>
      </c>
      <c r="L4578" s="444">
        <f t="shared" ca="1" si="187"/>
        <v>-4248481576469.665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-4248481576469.665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-17702006568.623604</v>
      </c>
      <c r="L4579" s="444">
        <f t="shared" ca="1" si="187"/>
        <v>-4266183583038.2886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-4266183583038.2886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-17775764929.326202</v>
      </c>
      <c r="L4580" s="444">
        <f t="shared" ca="1" si="187"/>
        <v>-4283959347967.6147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-4283959347967.6147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-17849830616.531727</v>
      </c>
      <c r="L4581" s="444">
        <f t="shared" ca="1" si="187"/>
        <v>-4301809178584.1465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-4301809178584.1465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-17924204910.767277</v>
      </c>
      <c r="L4582" s="444">
        <f t="shared" ca="1" si="187"/>
        <v>-4319733383494.9136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-4319733383494.9136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-17998889097.89547</v>
      </c>
      <c r="L4583" s="444">
        <f t="shared" ca="1" si="187"/>
        <v>-4337732272592.8091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-4337732272592.8091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-18073884469.136703</v>
      </c>
      <c r="L4584" s="444">
        <f t="shared" ca="1" si="187"/>
        <v>-4355806157061.9458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-4355806157061.9458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-18149192321.091442</v>
      </c>
      <c r="L4585" s="444">
        <f t="shared" ca="1" si="187"/>
        <v>-4373955349383.0371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-4373955349383.0371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-18224813955.762657</v>
      </c>
      <c r="L4586" s="444">
        <f t="shared" ca="1" si="187"/>
        <v>-4392180163338.7998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-4392180163338.7998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-18300750680.578331</v>
      </c>
      <c r="L4587" s="444">
        <f t="shared" ca="1" si="187"/>
        <v>-4410480914019.3779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-4410480914019.3779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-18377003808.414074</v>
      </c>
      <c r="L4588" s="444">
        <f t="shared" ca="1" si="187"/>
        <v>-4428857917827.792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-4428857917827.792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-18453574657.615799</v>
      </c>
      <c r="L4589" s="444">
        <f t="shared" ca="1" si="187"/>
        <v>-4447311492485.4082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-4447311492485.4082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-18530464552.022533</v>
      </c>
      <c r="L4590" s="444">
        <f t="shared" ca="1" si="187"/>
        <v>-4465841957037.4307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-4465841957037.4307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-18607674820.989296</v>
      </c>
      <c r="L4591" s="444">
        <f t="shared" ca="1" si="187"/>
        <v>-4484449631858.4199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-4484449631858.4199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-18685206799.410084</v>
      </c>
      <c r="L4592" s="444">
        <f t="shared" ca="1" si="187"/>
        <v>-4503134838657.8301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-4503134838657.8301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-18763061827.740959</v>
      </c>
      <c r="L4593" s="444">
        <f t="shared" ca="1" si="187"/>
        <v>-4521897900485.5713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-4521897900485.5713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-18841241252.023212</v>
      </c>
      <c r="L4594" s="444">
        <f t="shared" ca="1" si="187"/>
        <v>-4540739141737.5947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-4540739141737.5947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-18919746423.906643</v>
      </c>
      <c r="L4595" s="444">
        <f t="shared" ca="1" si="187"/>
        <v>-4559658888161.501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-4559658888161.501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-18998578700.67292</v>
      </c>
      <c r="L4596" s="444">
        <f t="shared" ca="1" si="187"/>
        <v>-4578657466862.1738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-4578657466862.1738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-19077739445.259056</v>
      </c>
      <c r="L4597" s="444">
        <f t="shared" ca="1" si="187"/>
        <v>-4597735206307.4326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-4597735206307.4326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-19157230026.280968</v>
      </c>
      <c r="L4598" s="444">
        <f t="shared" ref="L4598:L4852" ca="1" si="192">I4598-J4598+K4598</f>
        <v>-4616892436333.7139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-4616892436333.7139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-19237051818.05714</v>
      </c>
      <c r="L4599" s="444">
        <f t="shared" ca="1" si="192"/>
        <v>-4636129488151.7715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-4636129488151.7715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-19317206200.632381</v>
      </c>
      <c r="L4600" s="444">
        <f t="shared" ca="1" si="192"/>
        <v>-4655446694352.4043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-4655446694352.4043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-19397694559.801685</v>
      </c>
      <c r="L4601" s="444">
        <f t="shared" ca="1" si="192"/>
        <v>-4674844388912.2061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-4674844388912.2061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-19478518287.134193</v>
      </c>
      <c r="L4602" s="444">
        <f t="shared" ca="1" si="192"/>
        <v>-4694322907199.3398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-4694322907199.3398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-19559678779.99725</v>
      </c>
      <c r="L4603" s="444">
        <f t="shared" ca="1" si="192"/>
        <v>-4713882585979.3369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-4713882585979.3369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-19641177441.58057</v>
      </c>
      <c r="L4604" s="444">
        <f t="shared" ca="1" si="192"/>
        <v>-4733523763420.918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-4733523763420.918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-19723015680.92049</v>
      </c>
      <c r="L4605" s="444">
        <f t="shared" ca="1" si="192"/>
        <v>-4753246779101.8389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-4753246779101.8389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-19805194912.924328</v>
      </c>
      <c r="L4606" s="444">
        <f t="shared" ca="1" si="192"/>
        <v>-4773051974014.7637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-4773051974014.7637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-19887716558.394848</v>
      </c>
      <c r="L4607" s="444">
        <f t="shared" ca="1" si="192"/>
        <v>-4792939690573.1582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-4792939690573.1582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-19970582044.054825</v>
      </c>
      <c r="L4608" s="444">
        <f t="shared" ca="1" si="192"/>
        <v>-4812910272617.2129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-4812910272617.2129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-20053792802.57172</v>
      </c>
      <c r="L4609" s="444">
        <f t="shared" ca="1" si="192"/>
        <v>-4832964065419.7842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-4832964065419.7842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-20137350272.582436</v>
      </c>
      <c r="L4610" s="444">
        <f t="shared" ca="1" si="192"/>
        <v>-4853101415692.3662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-4853101415692.3662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-20221255898.718193</v>
      </c>
      <c r="L4611" s="444">
        <f t="shared" ca="1" si="192"/>
        <v>-4873322671591.084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-4873322671591.084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-20305511131.629517</v>
      </c>
      <c r="L4612" s="444">
        <f t="shared" ca="1" si="192"/>
        <v>-4893628182722.7139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-4893628182722.7139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-20390117428.011307</v>
      </c>
      <c r="L4613" s="444">
        <f t="shared" ca="1" si="192"/>
        <v>-4914018300150.7256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-4914018300150.7256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-20475076250.628021</v>
      </c>
      <c r="L4614" s="444">
        <f t="shared" ca="1" si="192"/>
        <v>-4934493376401.3535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-4934493376401.3535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-20560389068.338974</v>
      </c>
      <c r="L4615" s="444">
        <f t="shared" ca="1" si="192"/>
        <v>-4955053765469.6924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-4955053765469.6924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-20646057356.123718</v>
      </c>
      <c r="L4616" s="444">
        <f t="shared" ca="1" si="192"/>
        <v>-4975699822825.8164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-4975699822825.8164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-20732082595.107567</v>
      </c>
      <c r="L4617" s="444">
        <f t="shared" ca="1" si="192"/>
        <v>-4996431905420.9238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-4996431905420.9238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-20818466272.587181</v>
      </c>
      <c r="L4618" s="444">
        <f t="shared" ca="1" si="192"/>
        <v>-5017250371693.5107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-5017250371693.5107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-20905209882.056293</v>
      </c>
      <c r="L4619" s="444">
        <f t="shared" ca="1" si="192"/>
        <v>-5038155581575.5674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-5038155581575.5674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-20992314923.231529</v>
      </c>
      <c r="L4620" s="444">
        <f t="shared" ca="1" si="192"/>
        <v>-5059147896498.7988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-5059147896498.7988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-21079782902.078327</v>
      </c>
      <c r="L4621" s="444">
        <f t="shared" ca="1" si="192"/>
        <v>-5080227679400.877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-5080227679400.877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-21167615330.836987</v>
      </c>
      <c r="L4622" s="444">
        <f t="shared" ca="1" si="192"/>
        <v>-5101395294731.7139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-5101395294731.7139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-21255813728.048809</v>
      </c>
      <c r="L4623" s="444">
        <f t="shared" ca="1" si="192"/>
        <v>-5122651108459.7627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-5122651108459.7627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-21344379618.582344</v>
      </c>
      <c r="L4624" s="444">
        <f t="shared" ca="1" si="192"/>
        <v>-5143995488078.3447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-5143995488078.3447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-21433314533.659771</v>
      </c>
      <c r="L4625" s="444">
        <f t="shared" ca="1" si="192"/>
        <v>-5165428802612.0049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-5165428802612.0049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-21522620010.883354</v>
      </c>
      <c r="L4626" s="444">
        <f t="shared" ca="1" si="192"/>
        <v>-5186951422622.8887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-5186951422622.8887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-21612297594.262035</v>
      </c>
      <c r="L4627" s="444">
        <f t="shared" ca="1" si="192"/>
        <v>-5208563720217.1504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-5208563720217.1504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-21702348834.238125</v>
      </c>
      <c r="L4628" s="444">
        <f t="shared" ca="1" si="192"/>
        <v>-5230266069051.3887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-5230266069051.3887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-21792775287.714119</v>
      </c>
      <c r="L4629" s="444">
        <f t="shared" ca="1" si="192"/>
        <v>-5252058844339.1025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-5252058844339.1025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-21883578518.079594</v>
      </c>
      <c r="L4630" s="444">
        <f t="shared" ca="1" si="192"/>
        <v>-5273942422857.1826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-5273942422857.1826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-21974760095.238262</v>
      </c>
      <c r="L4631" s="444">
        <f t="shared" ca="1" si="192"/>
        <v>-5295917182952.4209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-5295917182952.4209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-22066321595.635086</v>
      </c>
      <c r="L4632" s="444">
        <f t="shared" ca="1" si="192"/>
        <v>-5317983504548.0557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-5317983504548.0557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-22158264602.283566</v>
      </c>
      <c r="L4633" s="444">
        <f t="shared" ca="1" si="192"/>
        <v>-5340141769150.3389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-5340141769150.3389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-22250590704.793079</v>
      </c>
      <c r="L4634" s="444">
        <f t="shared" ca="1" si="192"/>
        <v>-5362392359855.1318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-5362392359855.1318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-22343301499.396381</v>
      </c>
      <c r="L4635" s="444">
        <f t="shared" ca="1" si="192"/>
        <v>-5384735661354.5283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-5384735661354.5283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-22436398588.9772</v>
      </c>
      <c r="L4636" s="444">
        <f t="shared" ca="1" si="192"/>
        <v>-5407172059943.5059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-5407172059943.5059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-22529883583.097942</v>
      </c>
      <c r="L4637" s="444">
        <f t="shared" ca="1" si="192"/>
        <v>-5429701943526.6035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-5429701943526.6035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-22623758098.027515</v>
      </c>
      <c r="L4638" s="444">
        <f t="shared" ca="1" si="192"/>
        <v>-5452325701624.6309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-5452325701624.6309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-22718023756.769295</v>
      </c>
      <c r="L4639" s="444">
        <f t="shared" ca="1" si="192"/>
        <v>-5475043725381.4004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-5475043725381.4004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-22812682189.089169</v>
      </c>
      <c r="L4640" s="444">
        <f t="shared" ca="1" si="192"/>
        <v>-5497856407570.4893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-5497856407570.4893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-22907735031.543705</v>
      </c>
      <c r="L4641" s="444">
        <f t="shared" ca="1" si="192"/>
        <v>-5520764142602.0332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-5520764142602.0332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-23003183927.508472</v>
      </c>
      <c r="L4642" s="444">
        <f t="shared" ca="1" si="192"/>
        <v>-5543767326529.542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-5543767326529.542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-23099030527.206425</v>
      </c>
      <c r="L4643" s="444">
        <f t="shared" ca="1" si="192"/>
        <v>-5566866357056.748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-5566866357056.748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-23195276487.73645</v>
      </c>
      <c r="L4644" s="444">
        <f t="shared" ca="1" si="192"/>
        <v>-5590061633544.4844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-5590061633544.4844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-23291923473.102016</v>
      </c>
      <c r="L4645" s="444">
        <f t="shared" ca="1" si="192"/>
        <v>-5613353557017.5859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-5613353557017.5859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-23388973154.239941</v>
      </c>
      <c r="L4646" s="444">
        <f t="shared" ca="1" si="192"/>
        <v>-5636742530171.8262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-5636742530171.8262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-23486427209.049274</v>
      </c>
      <c r="L4647" s="444">
        <f t="shared" ca="1" si="192"/>
        <v>-5660228957380.875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-5660228957380.875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-23584287322.420311</v>
      </c>
      <c r="L4648" s="444">
        <f t="shared" ca="1" si="192"/>
        <v>-5683813244703.2949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-5683813244703.2949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-23682555186.263729</v>
      </c>
      <c r="L4649" s="444">
        <f t="shared" ca="1" si="192"/>
        <v>-5707495799889.5586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-5707495799889.5586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-23781232499.539825</v>
      </c>
      <c r="L4650" s="444">
        <f t="shared" ca="1" si="192"/>
        <v>-5731277032389.0986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-5731277032389.0986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-23880320968.28791</v>
      </c>
      <c r="L4651" s="444">
        <f t="shared" ca="1" si="192"/>
        <v>-5755157353357.3867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-5755157353357.3867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-23979822305.655777</v>
      </c>
      <c r="L4652" s="444">
        <f t="shared" ca="1" si="192"/>
        <v>-5779137175663.043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-5779137175663.043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-24079738231.929344</v>
      </c>
      <c r="L4653" s="444">
        <f t="shared" ca="1" si="192"/>
        <v>-5803216913894.9727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-5803216913894.9727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-24180070474.562386</v>
      </c>
      <c r="L4654" s="444">
        <f t="shared" ca="1" si="192"/>
        <v>-5827396984369.5352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-5827396984369.5352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-24280820768.206398</v>
      </c>
      <c r="L4655" s="444">
        <f t="shared" ca="1" si="192"/>
        <v>-5851677805137.7412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-5851677805137.7412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-24381990854.740589</v>
      </c>
      <c r="L4656" s="444">
        <f t="shared" ca="1" si="192"/>
        <v>-5876059795992.4814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-5876059795992.4814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-24483582483.302006</v>
      </c>
      <c r="L4657" s="444">
        <f t="shared" ca="1" si="192"/>
        <v>-5900543378475.7832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-5900543378475.7832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-24585597410.315762</v>
      </c>
      <c r="L4658" s="444">
        <f t="shared" ca="1" si="192"/>
        <v>-5925128975886.0986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-5925128975886.0986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-24688037399.52541</v>
      </c>
      <c r="L4659" s="444">
        <f t="shared" ca="1" si="192"/>
        <v>-5949817013285.624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-5949817013285.624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-24790904222.023434</v>
      </c>
      <c r="L4660" s="444">
        <f t="shared" ca="1" si="192"/>
        <v>-5974607917507.6475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-5974607917507.6475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-24894199656.281864</v>
      </c>
      <c r="L4661" s="444">
        <f t="shared" ca="1" si="192"/>
        <v>-5999502117163.9297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-5999502117163.9297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-24997925488.183041</v>
      </c>
      <c r="L4662" s="444">
        <f t="shared" ca="1" si="192"/>
        <v>-6024500042652.1123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-6024500042652.1123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-25102083511.050468</v>
      </c>
      <c r="L4663" s="444">
        <f t="shared" ca="1" si="192"/>
        <v>-6049602126163.1631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-6049602126163.1631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-25206675525.679848</v>
      </c>
      <c r="L4664" s="444">
        <f t="shared" ca="1" si="192"/>
        <v>-6074808801688.8428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-6074808801688.8428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-25311703340.370178</v>
      </c>
      <c r="L4665" s="444">
        <f t="shared" ca="1" si="192"/>
        <v>-6100120505029.2129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-6100120505029.2129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-25417168770.955055</v>
      </c>
      <c r="L4666" s="444">
        <f t="shared" ca="1" si="192"/>
        <v>-6125537673800.168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-6125537673800.168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-25523073640.834034</v>
      </c>
      <c r="L4667" s="444">
        <f t="shared" ca="1" si="192"/>
        <v>-6151060747441.002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-6151060747441.002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-25629419781.004173</v>
      </c>
      <c r="L4668" s="444">
        <f t="shared" ca="1" si="192"/>
        <v>-6176690167222.0059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-6176690167222.0059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-25736209030.09169</v>
      </c>
      <c r="L4669" s="444">
        <f t="shared" ca="1" si="192"/>
        <v>-6202426376252.0977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-6202426376252.0977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-25843443234.383739</v>
      </c>
      <c r="L4670" s="444">
        <f t="shared" ca="1" si="192"/>
        <v>-6228269819486.4814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-6228269819486.4814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-25951124247.86034</v>
      </c>
      <c r="L4671" s="444">
        <f t="shared" ca="1" si="192"/>
        <v>-6254220943734.3418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-6254220943734.3418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-26059253932.226425</v>
      </c>
      <c r="L4672" s="444">
        <f t="shared" ca="1" si="192"/>
        <v>-6280280197666.5684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-6280280197666.5684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-26167834156.944035</v>
      </c>
      <c r="L4673" s="444">
        <f t="shared" ca="1" si="192"/>
        <v>-6306448031823.5127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-6306448031823.5127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-26276866799.264637</v>
      </c>
      <c r="L4674" s="444">
        <f t="shared" ca="1" si="192"/>
        <v>-6332724898622.7773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-6332724898622.7773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-26386353744.261574</v>
      </c>
      <c r="L4675" s="444">
        <f t="shared" ca="1" si="192"/>
        <v>-6359111252367.0391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-6359111252367.0391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-26496296884.862663</v>
      </c>
      <c r="L4676" s="444">
        <f t="shared" ca="1" si="192"/>
        <v>-6385607549251.9014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-6385607549251.9014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-26606698121.882923</v>
      </c>
      <c r="L4677" s="444">
        <f t="shared" ca="1" si="192"/>
        <v>-6412214247373.7842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-6412214247373.7842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-26717559364.057434</v>
      </c>
      <c r="L4678" s="444">
        <f t="shared" ca="1" si="192"/>
        <v>-6438931806737.8418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-6438931806737.8418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-26828882528.074341</v>
      </c>
      <c r="L4679" s="444">
        <f t="shared" ca="1" si="192"/>
        <v>-6465760689265.916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-6465760689265.916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-26940669538.607983</v>
      </c>
      <c r="L4680" s="444">
        <f t="shared" ca="1" si="192"/>
        <v>-6492701358804.5244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-6492701358804.5244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-27052922328.352184</v>
      </c>
      <c r="L4681" s="444">
        <f t="shared" ca="1" si="192"/>
        <v>-6519754281132.877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-6519754281132.877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-27165642838.053654</v>
      </c>
      <c r="L4682" s="444">
        <f t="shared" ca="1" si="192"/>
        <v>-6546919923970.9307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-6546919923970.9307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-27278833016.545544</v>
      </c>
      <c r="L4683" s="444">
        <f t="shared" ca="1" si="192"/>
        <v>-6574198756987.4766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-6574198756987.4766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-27392494820.781151</v>
      </c>
      <c r="L4684" s="444">
        <f t="shared" ca="1" si="192"/>
        <v>-6601591251808.2578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-6601591251808.2578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-27506630215.867741</v>
      </c>
      <c r="L4685" s="444">
        <f t="shared" ca="1" si="192"/>
        <v>-6629097882024.126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-6629097882024.126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-27621241175.100525</v>
      </c>
      <c r="L4686" s="444">
        <f t="shared" ca="1" si="192"/>
        <v>-6656719123199.2266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-6656719123199.2266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-27736329679.996777</v>
      </c>
      <c r="L4687" s="444">
        <f t="shared" ca="1" si="192"/>
        <v>-6684455452879.2236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-6684455452879.2236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-27851897720.330097</v>
      </c>
      <c r="L4688" s="444">
        <f t="shared" ca="1" si="192"/>
        <v>-6712307350599.5537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-6712307350599.5537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-27967947294.164806</v>
      </c>
      <c r="L4689" s="444">
        <f t="shared" ca="1" si="192"/>
        <v>-6740275297893.7188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-6740275297893.7188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-28084480407.890495</v>
      </c>
      <c r="L4690" s="444">
        <f t="shared" ca="1" si="192"/>
        <v>-6768359778301.6094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-6768359778301.6094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-28201499076.256706</v>
      </c>
      <c r="L4691" s="444">
        <f t="shared" ca="1" si="192"/>
        <v>-6796561277377.8662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-6796561277377.8662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-28319005322.407776</v>
      </c>
      <c r="L4692" s="444">
        <f t="shared" ca="1" si="192"/>
        <v>-6824880282700.2744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-6824880282700.2744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-28437001177.917809</v>
      </c>
      <c r="L4693" s="444">
        <f t="shared" ca="1" si="192"/>
        <v>-6853317283878.1924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-6853317283878.1924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-28555488682.825798</v>
      </c>
      <c r="L4694" s="444">
        <f t="shared" ca="1" si="192"/>
        <v>-6881872772561.0186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-6881872772561.0186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-28674469885.670914</v>
      </c>
      <c r="L4695" s="444">
        <f t="shared" ca="1" si="192"/>
        <v>-6910547242446.6895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-6910547242446.6895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-28793946843.527874</v>
      </c>
      <c r="L4696" s="444">
        <f t="shared" ca="1" si="192"/>
        <v>-6939341189290.2178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-6939341189290.2178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-28913921622.042572</v>
      </c>
      <c r="L4697" s="444">
        <f t="shared" ca="1" si="192"/>
        <v>-6968255110912.2607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-6968255110912.2607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-29034396295.467754</v>
      </c>
      <c r="L4698" s="444">
        <f t="shared" ca="1" si="192"/>
        <v>-6997289507207.7285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-6997289507207.7285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-29155372946.698864</v>
      </c>
      <c r="L4699" s="444">
        <f t="shared" ca="1" si="192"/>
        <v>-7026444880154.4277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-7026444880154.4277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-29276853667.310116</v>
      </c>
      <c r="L4700" s="444">
        <f t="shared" ca="1" si="192"/>
        <v>-7055721733821.7383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-7055721733821.7383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-29398840557.590576</v>
      </c>
      <c r="L4701" s="444">
        <f t="shared" ca="1" si="192"/>
        <v>-7085120574379.3291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-7085120574379.3291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-29521335726.580532</v>
      </c>
      <c r="L4702" s="444">
        <f t="shared" ca="1" si="192"/>
        <v>-7114641910105.9092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-7114641910105.9092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-29644341292.107956</v>
      </c>
      <c r="L4703" s="444">
        <f t="shared" ca="1" si="192"/>
        <v>-7144286251398.0176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-7144286251398.0176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-29767859380.825069</v>
      </c>
      <c r="L4704" s="444">
        <f t="shared" ca="1" si="192"/>
        <v>-7174054110778.8428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-7174054110778.8428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-29891892128.245174</v>
      </c>
      <c r="L4705" s="444">
        <f t="shared" ca="1" si="192"/>
        <v>-7203946002907.0879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-7203946002907.0879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-30016441678.779537</v>
      </c>
      <c r="L4706" s="444">
        <f t="shared" ca="1" si="192"/>
        <v>-7233962444585.8672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-7233962444585.8672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-30141510185.774448</v>
      </c>
      <c r="L4707" s="444">
        <f t="shared" ca="1" si="192"/>
        <v>-7264103954771.6416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-7264103954771.6416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-30267099811.548504</v>
      </c>
      <c r="L4708" s="444">
        <f t="shared" ca="1" si="192"/>
        <v>-7294371054583.1904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-7294371054583.1904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-30393212727.429958</v>
      </c>
      <c r="L4709" s="444">
        <f t="shared" ca="1" si="192"/>
        <v>-7324764267310.6201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-7324764267310.6201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-30519851113.79425</v>
      </c>
      <c r="L4710" s="444">
        <f t="shared" ca="1" si="192"/>
        <v>-7355284118424.4141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-7355284118424.4141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-30647017160.101727</v>
      </c>
      <c r="L4711" s="444">
        <f t="shared" ca="1" si="192"/>
        <v>-7385931135584.5156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-7385931135584.5156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-30774713064.935486</v>
      </c>
      <c r="L4712" s="444">
        <f t="shared" ca="1" si="192"/>
        <v>-7416705848649.4512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-7416705848649.4512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-30902941036.039379</v>
      </c>
      <c r="L4713" s="444">
        <f t="shared" ca="1" si="192"/>
        <v>-7447608789685.4902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-7447608789685.4902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-31031703290.356213</v>
      </c>
      <c r="L4714" s="444">
        <f t="shared" ca="1" si="192"/>
        <v>-7478640492975.8467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-7478640492975.8467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-31161002054.066029</v>
      </c>
      <c r="L4715" s="444">
        <f t="shared" ca="1" si="192"/>
        <v>-7509801495029.9131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-7509801495029.9131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-31290839562.624641</v>
      </c>
      <c r="L4716" s="444">
        <f t="shared" ca="1" si="192"/>
        <v>-7541092334592.5381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-7541092334592.5381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-31421218060.802246</v>
      </c>
      <c r="L4717" s="444">
        <f t="shared" ca="1" si="192"/>
        <v>-7572513552653.3398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-7572513552653.3398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-31552139802.722248</v>
      </c>
      <c r="L4718" s="444">
        <f t="shared" ca="1" si="192"/>
        <v>-7604065692456.0625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-7604065692456.0625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-31683607051.900265</v>
      </c>
      <c r="L4719" s="444">
        <f t="shared" ca="1" si="192"/>
        <v>-7635749299507.9629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-7635749299507.9629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-31815622081.283173</v>
      </c>
      <c r="L4720" s="444">
        <f t="shared" ca="1" si="192"/>
        <v>-7667564921589.2461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-7667564921589.2461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-31948187173.288525</v>
      </c>
      <c r="L4721" s="444">
        <f t="shared" ca="1" si="192"/>
        <v>-7699513108762.5342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-7699513108762.5342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-32081304619.843891</v>
      </c>
      <c r="L4722" s="444">
        <f t="shared" ca="1" si="192"/>
        <v>-7731594413382.3779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-7731594413382.3779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-32214976722.426575</v>
      </c>
      <c r="L4723" s="444">
        <f t="shared" ca="1" si="192"/>
        <v>-7763809390104.8047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-7763809390104.8047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-32349205792.103355</v>
      </c>
      <c r="L4724" s="444">
        <f t="shared" ca="1" si="192"/>
        <v>-7796158595896.9082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-7796158595896.9082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-32483994149.570454</v>
      </c>
      <c r="L4725" s="444">
        <f t="shared" ca="1" si="192"/>
        <v>-7828642590046.4785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-7828642590046.4785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-32619344125.193657</v>
      </c>
      <c r="L4726" s="444">
        <f t="shared" ca="1" si="192"/>
        <v>-7861261934171.6719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-7861261934171.6719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-32755258059.04863</v>
      </c>
      <c r="L4727" s="444">
        <f t="shared" ca="1" si="192"/>
        <v>-7894017192230.7207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-7894017192230.7207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-32891738300.961338</v>
      </c>
      <c r="L4728" s="444">
        <f t="shared" ca="1" si="192"/>
        <v>-7926908930531.6816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-7926908930531.6816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-33028787210.548672</v>
      </c>
      <c r="L4729" s="444">
        <f t="shared" ca="1" si="192"/>
        <v>-7959937717742.2305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-7959937717742.2305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-33166407157.259296</v>
      </c>
      <c r="L4730" s="444">
        <f t="shared" ca="1" si="192"/>
        <v>-7993104124899.4902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-7993104124899.4902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-33304600520.414539</v>
      </c>
      <c r="L4731" s="444">
        <f t="shared" ca="1" si="192"/>
        <v>-8026408725419.9043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-8026408725419.9043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-33443369689.249599</v>
      </c>
      <c r="L4732" s="444">
        <f t="shared" ca="1" si="192"/>
        <v>-8059852095109.1543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-8059852095109.1543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-33582717062.954807</v>
      </c>
      <c r="L4733" s="444">
        <f t="shared" ca="1" si="192"/>
        <v>-8093434812172.1094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-8093434812172.1094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-33722645050.717125</v>
      </c>
      <c r="L4734" s="444">
        <f t="shared" ca="1" si="192"/>
        <v>-8127157457222.8262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-8127157457222.8262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-33863156071.761776</v>
      </c>
      <c r="L4735" s="444">
        <f t="shared" ca="1" si="192"/>
        <v>-8161020613294.5879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-8161020613294.5879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-34004252555.394112</v>
      </c>
      <c r="L4736" s="444">
        <f t="shared" ca="1" si="192"/>
        <v>-8195024865849.9824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-8195024865849.9824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-34145936941.041592</v>
      </c>
      <c r="L4737" s="444">
        <f t="shared" ca="1" si="192"/>
        <v>-8229170802791.0244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-8229170802791.0244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-34288211678.29594</v>
      </c>
      <c r="L4738" s="444">
        <f t="shared" ca="1" si="192"/>
        <v>-8263459014469.3203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-8263459014469.3203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-34431079226.955498</v>
      </c>
      <c r="L4739" s="444">
        <f t="shared" ca="1" si="192"/>
        <v>-8297890093696.2754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-8297890093696.2754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-34574542057.06781</v>
      </c>
      <c r="L4740" s="444">
        <f t="shared" ca="1" si="192"/>
        <v>-8332464635753.3428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-8332464635753.3428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-34718602648.97226</v>
      </c>
      <c r="L4741" s="444">
        <f t="shared" ca="1" si="192"/>
        <v>-8367183238402.3154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-8367183238402.3154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-34863263493.342979</v>
      </c>
      <c r="L4742" s="444">
        <f t="shared" ca="1" si="192"/>
        <v>-8402046501895.6582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-8402046501895.6582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-35008527091.231903</v>
      </c>
      <c r="L4743" s="444">
        <f t="shared" ca="1" si="192"/>
        <v>-8437055028986.8896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-8437055028986.8896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-35154395954.112038</v>
      </c>
      <c r="L4744" s="444">
        <f t="shared" ca="1" si="192"/>
        <v>-8472209424941.002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-8472209424941.002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-35300872603.920837</v>
      </c>
      <c r="L4745" s="444">
        <f t="shared" ca="1" si="192"/>
        <v>-8507510297544.9229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-8507510297544.9229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-35447959573.103844</v>
      </c>
      <c r="L4746" s="444">
        <f t="shared" ca="1" si="192"/>
        <v>-8542958257118.0264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-8542958257118.0264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-35595659404.65844</v>
      </c>
      <c r="L4747" s="444">
        <f t="shared" ca="1" si="192"/>
        <v>-8578553916522.6846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-8578553916522.6846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-35743974652.177849</v>
      </c>
      <c r="L4748" s="444">
        <f t="shared" ca="1" si="192"/>
        <v>-8614297891174.8623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-8614297891174.8623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-35892907879.895256</v>
      </c>
      <c r="L4749" s="444">
        <f t="shared" ca="1" si="192"/>
        <v>-8650190799054.7578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-8650190799054.7578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-36042461662.728157</v>
      </c>
      <c r="L4750" s="444">
        <f t="shared" ca="1" si="192"/>
        <v>-8686233260717.4863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-8686233260717.4863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-36192638586.322853</v>
      </c>
      <c r="L4751" s="444">
        <f t="shared" ca="1" si="192"/>
        <v>-8722425899303.8096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-8722425899303.8096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-36343441247.099213</v>
      </c>
      <c r="L4752" s="444">
        <f t="shared" ca="1" si="192"/>
        <v>-8758769340550.9092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-8758769340550.9092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-36494872252.295456</v>
      </c>
      <c r="L4753" s="444">
        <f t="shared" ca="1" si="192"/>
        <v>-8795264212803.2051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-8795264212803.2051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-36646934220.013351</v>
      </c>
      <c r="L4754" s="444">
        <f t="shared" ca="1" si="192"/>
        <v>-8831911147023.2188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-8831911147023.2188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-36799629779.263412</v>
      </c>
      <c r="L4755" s="444">
        <f t="shared" ca="1" si="192"/>
        <v>-8868710776802.4824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-8868710776802.4824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-36952961570.010345</v>
      </c>
      <c r="L4756" s="444">
        <f t="shared" ca="1" si="192"/>
        <v>-8905663738372.4922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-8905663738372.4922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-37106932243.218719</v>
      </c>
      <c r="L4757" s="444">
        <f t="shared" ca="1" si="192"/>
        <v>-8942770670615.7109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-8942770670615.7109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-37261544460.898796</v>
      </c>
      <c r="L4758" s="444">
        <f t="shared" ca="1" si="192"/>
        <v>-8980032215076.6094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-8980032215076.6094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-37416800896.152542</v>
      </c>
      <c r="L4759" s="444">
        <f t="shared" ca="1" si="192"/>
        <v>-9017449015972.7617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-9017449015972.7617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-37572704233.219841</v>
      </c>
      <c r="L4760" s="444">
        <f t="shared" ca="1" si="192"/>
        <v>-9055021720205.9824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-9055021720205.9824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-37729257167.524925</v>
      </c>
      <c r="L4761" s="444">
        <f t="shared" ca="1" si="192"/>
        <v>-9092750977373.5078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-9092750977373.5078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-37886462405.722946</v>
      </c>
      <c r="L4762" s="444">
        <f t="shared" ca="1" si="192"/>
        <v>-9130637439779.2305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-9130637439779.2305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-38044322665.746796</v>
      </c>
      <c r="L4763" s="444">
        <f t="shared" ca="1" si="192"/>
        <v>-9168681762444.9766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-9168681762444.9766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-38202840676.854065</v>
      </c>
      <c r="L4764" s="444">
        <f t="shared" ca="1" si="192"/>
        <v>-9206884603121.8301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-9206884603121.8301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-38362019179.674294</v>
      </c>
      <c r="L4765" s="444">
        <f t="shared" ca="1" si="192"/>
        <v>-9245246622301.5039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-9245246622301.5039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-38521860926.256264</v>
      </c>
      <c r="L4766" s="444">
        <f t="shared" ca="1" si="192"/>
        <v>-9283768483227.7598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-9283768483227.7598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-38682368680.115662</v>
      </c>
      <c r="L4767" s="444">
        <f t="shared" ca="1" si="192"/>
        <v>-9322450851907.875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-9322450851907.875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-38843545216.282814</v>
      </c>
      <c r="L4768" s="444">
        <f t="shared" ca="1" si="192"/>
        <v>-9361294397124.1582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-9361294397124.1582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-39005393321.350662</v>
      </c>
      <c r="L4769" s="444">
        <f t="shared" ca="1" si="192"/>
        <v>-9400299790445.5098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-9400299790445.5098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-39167915793.522957</v>
      </c>
      <c r="L4770" s="444">
        <f t="shared" ca="1" si="192"/>
        <v>-9439467706239.0332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-9439467706239.0332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-39331115442.662636</v>
      </c>
      <c r="L4771" s="444">
        <f t="shared" ca="1" si="192"/>
        <v>-9478798821681.6953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-9478798821681.6953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-39494995090.340393</v>
      </c>
      <c r="L4772" s="444">
        <f t="shared" ca="1" si="192"/>
        <v>-9518293816772.0352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-9518293816772.0352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-39659557569.883476</v>
      </c>
      <c r="L4773" s="444">
        <f t="shared" ca="1" si="192"/>
        <v>-9557953374341.918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-9557953374341.918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-39824805726.42466</v>
      </c>
      <c r="L4774" s="444">
        <f t="shared" ca="1" si="192"/>
        <v>-9597778180068.3418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-9597778180068.3418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-39990742416.951424</v>
      </c>
      <c r="L4775" s="444">
        <f t="shared" ca="1" si="192"/>
        <v>-9637768922485.293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-9637768922485.293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-40157370510.355385</v>
      </c>
      <c r="L4776" s="444">
        <f t="shared" ca="1" si="192"/>
        <v>-9677926292995.6484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-9677926292995.6484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-40324692887.481865</v>
      </c>
      <c r="L4777" s="444">
        <f t="shared" ca="1" si="192"/>
        <v>-9718250985883.1309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-9718250985883.1309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-40492712441.17971</v>
      </c>
      <c r="L4778" s="444">
        <f t="shared" ca="1" si="192"/>
        <v>-9758743698324.3105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-9758743698324.3105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-40661432076.351295</v>
      </c>
      <c r="L4779" s="444">
        <f t="shared" ca="1" si="192"/>
        <v>-9799405130400.6621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-9799405130400.6621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-40830854710.002762</v>
      </c>
      <c r="L4780" s="444">
        <f t="shared" ca="1" si="192"/>
        <v>-9840235985110.6641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-9840235985110.6641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-41000983271.294434</v>
      </c>
      <c r="L4781" s="444">
        <f t="shared" ca="1" si="192"/>
        <v>-9881236968381.959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-9881236968381.959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-41171820701.591492</v>
      </c>
      <c r="L4782" s="444">
        <f t="shared" ca="1" si="192"/>
        <v>-9922408789083.5508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-9922408789083.5508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-41343369954.514793</v>
      </c>
      <c r="L4783" s="444">
        <f t="shared" ca="1" si="192"/>
        <v>-9963752159038.0664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-9963752159038.0664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-41515633995.991943</v>
      </c>
      <c r="L4784" s="444">
        <f t="shared" ca="1" si="192"/>
        <v>-10005267793034.059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-10005267793034.059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-41688615804.308578</v>
      </c>
      <c r="L4785" s="444">
        <f t="shared" ca="1" si="192"/>
        <v>-10046956408838.367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-10046956408838.367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-41862318370.159866</v>
      </c>
      <c r="L4786" s="444">
        <f t="shared" ca="1" si="192"/>
        <v>-10088818727208.527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-10088818727208.527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-42036744696.702194</v>
      </c>
      <c r="L4787" s="444">
        <f t="shared" ca="1" si="192"/>
        <v>-10130855471905.23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-10130855471905.23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-42211897799.605125</v>
      </c>
      <c r="L4788" s="444">
        <f t="shared" ca="1" si="192"/>
        <v>-10173067369704.836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-10173067369704.836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-42387780707.103485</v>
      </c>
      <c r="L4789" s="444">
        <f t="shared" ca="1" si="192"/>
        <v>-10215455150411.939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-10215455150411.939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-42564396460.049744</v>
      </c>
      <c r="L4790" s="444">
        <f t="shared" ca="1" si="192"/>
        <v>-10258019546871.988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-10258019546871.988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-42741748111.966614</v>
      </c>
      <c r="L4791" s="444">
        <f t="shared" ca="1" si="192"/>
        <v>-10300761294983.955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-10300761294983.955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-42919838729.099815</v>
      </c>
      <c r="L4792" s="444">
        <f t="shared" ca="1" si="192"/>
        <v>-10343681133713.055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-10343681133713.055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-43098671390.471062</v>
      </c>
      <c r="L4793" s="444">
        <f t="shared" ca="1" si="192"/>
        <v>-10386779805103.525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-10386779805103.525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-43278249187.931358</v>
      </c>
      <c r="L4794" s="444">
        <f t="shared" ca="1" si="192"/>
        <v>-10430058054291.457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-10430058054291.457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-43458575226.214401</v>
      </c>
      <c r="L4795" s="444">
        <f t="shared" ca="1" si="192"/>
        <v>-10473516629517.672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-10473516629517.672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-43639652622.990295</v>
      </c>
      <c r="L4796" s="444">
        <f t="shared" ca="1" si="192"/>
        <v>-10517156282140.662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-10517156282140.662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-43821484508.919426</v>
      </c>
      <c r="L4797" s="444">
        <f t="shared" ca="1" si="192"/>
        <v>-10560977766649.582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-10560977766649.582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-44004074027.706589</v>
      </c>
      <c r="L4798" s="444">
        <f t="shared" ca="1" si="192"/>
        <v>-10604981840677.289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-10604981840677.289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-44187424336.155373</v>
      </c>
      <c r="L4799" s="444">
        <f t="shared" ca="1" si="192"/>
        <v>-10649169265013.445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-10649169265013.445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-44371538604.222687</v>
      </c>
      <c r="L4800" s="444">
        <f t="shared" ca="1" si="192"/>
        <v>-10693540803617.668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-10693540803617.668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-44556420015.073616</v>
      </c>
      <c r="L4801" s="444">
        <f t="shared" ca="1" si="192"/>
        <v>-10738097223632.742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-10738097223632.742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-44742071765.136429</v>
      </c>
      <c r="L4802" s="444">
        <f t="shared" ca="1" si="192"/>
        <v>-10782839295397.879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-10782839295397.879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-44928497064.157829</v>
      </c>
      <c r="L4803" s="444">
        <f t="shared" ca="1" si="192"/>
        <v>-10827767792462.037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-10827767792462.037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-45115699135.258484</v>
      </c>
      <c r="L4804" s="444">
        <f t="shared" ca="1" si="192"/>
        <v>-10872883491597.295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-10872883491597.295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-45303681214.988731</v>
      </c>
      <c r="L4805" s="444">
        <f t="shared" ca="1" si="192"/>
        <v>-10918187172812.283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-10918187172812.283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-45492446553.384514</v>
      </c>
      <c r="L4806" s="444">
        <f t="shared" ca="1" si="192"/>
        <v>-10963679619365.668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-10963679619365.668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-45681998414.023613</v>
      </c>
      <c r="L4807" s="444">
        <f t="shared" ca="1" si="192"/>
        <v>-11009361617779.691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-11009361617779.691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-45872340074.082047</v>
      </c>
      <c r="L4808" s="444">
        <f t="shared" ca="1" si="192"/>
        <v>-11055233957853.773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-11055233957853.773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-46063474824.390724</v>
      </c>
      <c r="L4809" s="444">
        <f t="shared" ca="1" si="192"/>
        <v>-11101297432678.164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-11101297432678.164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-46255405969.492348</v>
      </c>
      <c r="L4810" s="444">
        <f t="shared" ca="1" si="192"/>
        <v>-11147552838647.656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-11147552838647.656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-46448136827.69857</v>
      </c>
      <c r="L4811" s="444">
        <f t="shared" ca="1" si="192"/>
        <v>-11194000975475.355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-11194000975475.355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-46641670731.147316</v>
      </c>
      <c r="L4812" s="444">
        <f t="shared" ca="1" si="192"/>
        <v>-11240642646206.502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-11240642646206.502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-46836011025.860428</v>
      </c>
      <c r="L4813" s="444">
        <f t="shared" ca="1" si="192"/>
        <v>-11287478657232.363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-11287478657232.363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-47031161071.801514</v>
      </c>
      <c r="L4814" s="444">
        <f t="shared" ca="1" si="192"/>
        <v>-11334509818304.164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-11334509818304.164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-47227124242.934013</v>
      </c>
      <c r="L4815" s="444">
        <f t="shared" ca="1" si="192"/>
        <v>-11381736942547.098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-11381736942547.098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-47423903927.279572</v>
      </c>
      <c r="L4816" s="444">
        <f t="shared" ca="1" si="192"/>
        <v>-11429160846474.377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-11429160846474.377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-47621503526.97657</v>
      </c>
      <c r="L4817" s="444">
        <f t="shared" ca="1" si="192"/>
        <v>-11476782350001.354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-11476782350001.354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-47819926458.338974</v>
      </c>
      <c r="L4818" s="444">
        <f t="shared" ca="1" si="192"/>
        <v>-11524602276459.693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-11524602276459.693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-48019176151.91539</v>
      </c>
      <c r="L4819" s="444">
        <f t="shared" ca="1" si="192"/>
        <v>-11572621452611.609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-11572621452611.609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-48219256052.54837</v>
      </c>
      <c r="L4820" s="444">
        <f t="shared" ca="1" si="192"/>
        <v>-11620840708664.158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-11620840708664.158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-48420169619.43399</v>
      </c>
      <c r="L4821" s="444">
        <f t="shared" ca="1" si="192"/>
        <v>-11669260878283.592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-11669260878283.592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-48621920326.181633</v>
      </c>
      <c r="L4822" s="444">
        <f t="shared" ca="1" si="192"/>
        <v>-11717882798609.773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-11717882798609.773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-48824511660.874054</v>
      </c>
      <c r="L4823" s="444">
        <f t="shared" ca="1" si="192"/>
        <v>-11766707310270.648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-11766707310270.648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-49027947126.127701</v>
      </c>
      <c r="L4824" s="444">
        <f t="shared" ca="1" si="192"/>
        <v>-11815735257396.775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-11815735257396.775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-49232230239.153229</v>
      </c>
      <c r="L4825" s="444">
        <f t="shared" ca="1" si="192"/>
        <v>-11864967487635.928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-11864967487635.928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-49437364531.816368</v>
      </c>
      <c r="L4826" s="444">
        <f t="shared" ca="1" si="192"/>
        <v>-11914404852167.744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-11914404852167.744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-49643353550.698936</v>
      </c>
      <c r="L4827" s="444">
        <f t="shared" ca="1" si="192"/>
        <v>-11964048205718.443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-11964048205718.443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-49850200857.160179</v>
      </c>
      <c r="L4828" s="444">
        <f t="shared" ca="1" si="192"/>
        <v>-12013898406575.604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-12013898406575.604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-50057910027.398346</v>
      </c>
      <c r="L4829" s="444">
        <f t="shared" ca="1" si="192"/>
        <v>-12063956316603.002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-12063956316603.002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-50266484652.512505</v>
      </c>
      <c r="L4830" s="444">
        <f t="shared" ca="1" si="192"/>
        <v>-12114222801255.514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-12114222801255.514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-50475928338.564636</v>
      </c>
      <c r="L4831" s="444">
        <f t="shared" ca="1" si="192"/>
        <v>-12164698729594.078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-12164698729594.078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-50686244706.641991</v>
      </c>
      <c r="L4832" s="444">
        <f t="shared" ca="1" si="192"/>
        <v>-12215384974300.721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-12215384974300.721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-50897437392.91967</v>
      </c>
      <c r="L4833" s="444">
        <f t="shared" ca="1" si="192"/>
        <v>-12266282411693.641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-12266282411693.641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-51109510048.723503</v>
      </c>
      <c r="L4834" s="444">
        <f t="shared" ca="1" si="192"/>
        <v>-12317391921742.363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-12317391921742.363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-51322466340.593178</v>
      </c>
      <c r="L4835" s="444">
        <f t="shared" ca="1" si="192"/>
        <v>-12368714388082.957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-12368714388082.957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-51536309950.345657</v>
      </c>
      <c r="L4836" s="444">
        <f t="shared" ca="1" si="192"/>
        <v>-12420250698033.303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-12420250698033.303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-51751044575.138763</v>
      </c>
      <c r="L4837" s="444">
        <f t="shared" ca="1" si="192"/>
        <v>-12472001742608.441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-12472001742608.441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-51966673927.535172</v>
      </c>
      <c r="L4838" s="444">
        <f t="shared" ca="1" si="192"/>
        <v>-12523968416535.977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-12523968416535.977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-52183201735.566566</v>
      </c>
      <c r="L4839" s="444">
        <f t="shared" ca="1" si="192"/>
        <v>-12576151618271.543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-12576151618271.543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-52400631742.798096</v>
      </c>
      <c r="L4840" s="444">
        <f t="shared" ca="1" si="192"/>
        <v>-12628552250014.342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-12628552250014.342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-52618967708.393089</v>
      </c>
      <c r="L4841" s="444">
        <f t="shared" ca="1" si="192"/>
        <v>-12681171217722.734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-12681171217722.734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-52838213407.178062</v>
      </c>
      <c r="L4842" s="444">
        <f t="shared" ca="1" si="192"/>
        <v>-12734009431129.912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-12734009431129.912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-53058372629.70797</v>
      </c>
      <c r="L4843" s="444">
        <f t="shared" ca="1" si="192"/>
        <v>-12787067803759.619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-12787067803759.619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-53279449182.331749</v>
      </c>
      <c r="L4844" s="444">
        <f t="shared" ca="1" si="192"/>
        <v>-12840347252941.951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-12840347252941.951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-53501446887.258133</v>
      </c>
      <c r="L4845" s="444">
        <f t="shared" ca="1" si="192"/>
        <v>-12893848699829.209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-12893848699829.209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-53724369582.621704</v>
      </c>
      <c r="L4846" s="444">
        <f t="shared" ca="1" si="192"/>
        <v>-12947573069411.83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-12947573069411.83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-53948221122.549294</v>
      </c>
      <c r="L4847" s="444">
        <f t="shared" ca="1" si="192"/>
        <v>-13001521290534.379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-13001521290534.379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-54173005377.226578</v>
      </c>
      <c r="L4848" s="444">
        <f t="shared" ca="1" si="192"/>
        <v>-13055694295911.605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-13055694295911.605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-54398726232.965019</v>
      </c>
      <c r="L4849" s="444">
        <f t="shared" ca="1" si="192"/>
        <v>-13110093022144.57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-13110093022144.57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-54625387592.269043</v>
      </c>
      <c r="L4850" s="444">
        <f t="shared" ca="1" si="192"/>
        <v>-13164718409736.84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-13164718409736.84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-54852993373.903496</v>
      </c>
      <c r="L4851" s="444">
        <f t="shared" ca="1" si="192"/>
        <v>-13219571403110.744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-13219571403110.744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-55081547512.961433</v>
      </c>
      <c r="L4852" s="444">
        <f t="shared" ca="1" si="192"/>
        <v>-13274652950623.705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-13274652950623.705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-55311053960.932106</v>
      </c>
      <c r="L4853" s="444">
        <f t="shared" ref="L4853:L5107" ca="1" si="197">I4853-J4853+K4853</f>
        <v>-13329964004584.637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-13329964004584.637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-55541516685.769318</v>
      </c>
      <c r="L4854" s="444">
        <f t="shared" ca="1" si="197"/>
        <v>-13385505521270.406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-13385505521270.406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-55772939671.960022</v>
      </c>
      <c r="L4855" s="444">
        <f t="shared" ca="1" si="197"/>
        <v>-13441278460942.367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-13441278460942.367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-56005326920.593193</v>
      </c>
      <c r="L4856" s="444">
        <f t="shared" ca="1" si="197"/>
        <v>-13497283787862.961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-13497283787862.961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-56238682449.429001</v>
      </c>
      <c r="L4857" s="444">
        <f t="shared" ca="1" si="197"/>
        <v>-13553522470312.391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-13553522470312.391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-56473010292.968292</v>
      </c>
      <c r="L4858" s="444">
        <f t="shared" ca="1" si="197"/>
        <v>-13609995480605.359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-13609995480605.359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-56708314502.522331</v>
      </c>
      <c r="L4859" s="444">
        <f t="shared" ca="1" si="197"/>
        <v>-13666703795107.881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-13666703795107.881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-56944599146.282837</v>
      </c>
      <c r="L4860" s="444">
        <f t="shared" ca="1" si="197"/>
        <v>-13723648394254.164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-13723648394254.164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-57181868309.392349</v>
      </c>
      <c r="L4861" s="444">
        <f t="shared" ca="1" si="197"/>
        <v>-13780830262563.557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-13780830262563.557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-57420126094.014816</v>
      </c>
      <c r="L4862" s="444">
        <f t="shared" ca="1" si="197"/>
        <v>-13838250388657.572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-13838250388657.572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-57659376619.406548</v>
      </c>
      <c r="L4863" s="444">
        <f t="shared" ca="1" si="197"/>
        <v>-13895909765276.979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-13895909765276.979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-57899624021.987411</v>
      </c>
      <c r="L4864" s="444">
        <f t="shared" ca="1" si="197"/>
        <v>-13953809389298.967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-13953809389298.967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-58140872455.412361</v>
      </c>
      <c r="L4865" s="444">
        <f t="shared" ca="1" si="197"/>
        <v>-14011950261754.379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-14011950261754.379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-58383126090.64325</v>
      </c>
      <c r="L4866" s="444">
        <f t="shared" ca="1" si="197"/>
        <v>-14070333387845.021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-14070333387845.021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-58626389116.02092</v>
      </c>
      <c r="L4867" s="444">
        <f t="shared" ca="1" si="197"/>
        <v>-14128959776961.043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-14128959776961.043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-58870665737.337677</v>
      </c>
      <c r="L4868" s="444">
        <f t="shared" ca="1" si="197"/>
        <v>-14187830442698.381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-14187830442698.381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-59115960177.90992</v>
      </c>
      <c r="L4869" s="444">
        <f t="shared" ca="1" si="197"/>
        <v>-14246946402876.291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-14246946402876.291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-59362276678.651222</v>
      </c>
      <c r="L4870" s="444">
        <f t="shared" ca="1" si="197"/>
        <v>-14306308679554.941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-14306308679554.941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-59609619498.145592</v>
      </c>
      <c r="L4871" s="444">
        <f t="shared" ca="1" si="197"/>
        <v>-14365918299053.088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-14365918299053.088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-59857992912.721207</v>
      </c>
      <c r="L4872" s="444">
        <f t="shared" ca="1" si="197"/>
        <v>-14425776291965.809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-14425776291965.809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-60107401216.5242</v>
      </c>
      <c r="L4873" s="444">
        <f t="shared" ca="1" si="197"/>
        <v>-14485883693182.332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-14485883693182.332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-60357848721.593048</v>
      </c>
      <c r="L4874" s="444">
        <f t="shared" ca="1" si="197"/>
        <v>-14546241541903.926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-14546241541903.926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-60609339757.933022</v>
      </c>
      <c r="L4875" s="444">
        <f t="shared" ca="1" si="197"/>
        <v>-14606850881661.859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-14606850881661.859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-60861878673.59108</v>
      </c>
      <c r="L4876" s="444">
        <f t="shared" ca="1" si="197"/>
        <v>-14667712760335.451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-14667712760335.451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-61115469834.731049</v>
      </c>
      <c r="L4877" s="444">
        <f t="shared" ca="1" si="197"/>
        <v>-14728828230170.182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-14728828230170.182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-61370117625.709091</v>
      </c>
      <c r="L4878" s="444">
        <f t="shared" ca="1" si="197"/>
        <v>-14790198347795.891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-14790198347795.891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-61625826449.149544</v>
      </c>
      <c r="L4879" s="444">
        <f t="shared" ca="1" si="197"/>
        <v>-14851824174245.041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-14851824174245.041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-61882600726.021004</v>
      </c>
      <c r="L4880" s="444">
        <f t="shared" ca="1" si="197"/>
        <v>-14913706774971.063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-14913706774971.063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-62140444895.712753</v>
      </c>
      <c r="L4881" s="444">
        <f t="shared" ca="1" si="197"/>
        <v>-14975847219866.775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-14975847219866.775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-62399363416.111557</v>
      </c>
      <c r="L4882" s="444">
        <f t="shared" ca="1" si="197"/>
        <v>-15038246583282.887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-15038246583282.887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-62659360763.678696</v>
      </c>
      <c r="L4883" s="444">
        <f t="shared" ca="1" si="197"/>
        <v>-15100905944046.564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-15100905944046.564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-62920441433.527351</v>
      </c>
      <c r="L4884" s="444">
        <f t="shared" ca="1" si="197"/>
        <v>-15163826385480.092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-15163826385480.092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-63182609939.500381</v>
      </c>
      <c r="L4885" s="444">
        <f t="shared" ca="1" si="197"/>
        <v>-15227008995419.592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-15227008995419.592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-63445870814.248299</v>
      </c>
      <c r="L4886" s="444">
        <f t="shared" ca="1" si="197"/>
        <v>-15290454866233.84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-15290454866233.84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-63710228609.307655</v>
      </c>
      <c r="L4887" s="444">
        <f t="shared" ca="1" si="197"/>
        <v>-15354165094843.148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-15354165094843.148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-63975687895.179794</v>
      </c>
      <c r="L4888" s="444">
        <f t="shared" ca="1" si="197"/>
        <v>-15418140782738.328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-15418140782738.328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-64242253261.409698</v>
      </c>
      <c r="L4889" s="444">
        <f t="shared" ca="1" si="197"/>
        <v>-15482383035999.738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-15482383035999.738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-64509929316.665573</v>
      </c>
      <c r="L4890" s="444">
        <f t="shared" ca="1" si="197"/>
        <v>-15546892965316.404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-15546892965316.404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-64778720688.818352</v>
      </c>
      <c r="L4891" s="444">
        <f t="shared" ca="1" si="197"/>
        <v>-15611671686005.223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-15611671686005.223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-65048632025.021759</v>
      </c>
      <c r="L4892" s="444">
        <f t="shared" ca="1" si="197"/>
        <v>-15676720318030.244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-15676720318030.244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-65319667991.792671</v>
      </c>
      <c r="L4893" s="444">
        <f t="shared" ca="1" si="197"/>
        <v>-15742039986022.037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-15742039986022.037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-65591833275.09182</v>
      </c>
      <c r="L4894" s="444">
        <f t="shared" ca="1" si="197"/>
        <v>-15807631819297.129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-15807631819297.129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-65865132580.404694</v>
      </c>
      <c r="L4895" s="444">
        <f t="shared" ca="1" si="197"/>
        <v>-15873496951877.533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-15873496951877.533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-66139570632.823059</v>
      </c>
      <c r="L4896" s="444">
        <f t="shared" ca="1" si="197"/>
        <v>-15939636522510.355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-15939636522510.355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-66415152177.126488</v>
      </c>
      <c r="L4897" s="444">
        <f t="shared" ca="1" si="197"/>
        <v>-16006051674687.482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-16006051674687.482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-66691881977.86451</v>
      </c>
      <c r="L4898" s="444">
        <f t="shared" ca="1" si="197"/>
        <v>-16072743556665.348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-16072743556665.348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-66969764819.438957</v>
      </c>
      <c r="L4899" s="444">
        <f t="shared" ca="1" si="197"/>
        <v>-16139713321484.787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-16139713321484.787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-67248805506.186623</v>
      </c>
      <c r="L4900" s="444">
        <f t="shared" ca="1" si="197"/>
        <v>-16206962126990.975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-16206962126990.975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-67529008862.462387</v>
      </c>
      <c r="L4901" s="444">
        <f t="shared" ca="1" si="197"/>
        <v>-16274491135853.438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-16274491135853.438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-67810379732.722664</v>
      </c>
      <c r="L4902" s="444">
        <f t="shared" ca="1" si="197"/>
        <v>-16342301515586.16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-16342301515586.16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-68092922981.609001</v>
      </c>
      <c r="L4903" s="444">
        <f t="shared" ca="1" si="197"/>
        <v>-16410394438567.77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-16410394438567.77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-68376643494.032372</v>
      </c>
      <c r="L4904" s="444">
        <f t="shared" ca="1" si="197"/>
        <v>-16478771082061.803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-16478771082061.803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-68661546175.257507</v>
      </c>
      <c r="L4905" s="444">
        <f t="shared" ca="1" si="197"/>
        <v>-16547432628237.061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-16547432628237.061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-68947635950.987747</v>
      </c>
      <c r="L4906" s="444">
        <f t="shared" ca="1" si="197"/>
        <v>-16616380264188.049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-16616380264188.049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-69234917767.450195</v>
      </c>
      <c r="L4907" s="444">
        <f t="shared" ca="1" si="197"/>
        <v>-16685615181955.5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-16685615181955.5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-69523396591.481247</v>
      </c>
      <c r="L4908" s="444">
        <f t="shared" ca="1" si="197"/>
        <v>-16755138578546.98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-16755138578546.98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-69813077410.612411</v>
      </c>
      <c r="L4909" s="444">
        <f t="shared" ca="1" si="197"/>
        <v>-16824951655957.594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-16824951655957.594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-70103965233.156647</v>
      </c>
      <c r="L4910" s="444">
        <f t="shared" ca="1" si="197"/>
        <v>-16895055621190.75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-16895055621190.75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-70396065088.294785</v>
      </c>
      <c r="L4911" s="444">
        <f t="shared" ca="1" si="197"/>
        <v>-16965451686279.045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-16965451686279.045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-70689382026.162689</v>
      </c>
      <c r="L4912" s="444">
        <f t="shared" ca="1" si="197"/>
        <v>-17036141068305.207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-17036141068305.207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-70983921117.93837</v>
      </c>
      <c r="L4913" s="444">
        <f t="shared" ca="1" si="197"/>
        <v>-17107124989423.145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-17107124989423.145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-71279687455.929764</v>
      </c>
      <c r="L4914" s="444">
        <f t="shared" ca="1" si="197"/>
        <v>-17178404676879.074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-17178404676879.074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-71576686153.662811</v>
      </c>
      <c r="L4915" s="444">
        <f t="shared" ca="1" si="197"/>
        <v>-17249981363032.736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-17249981363032.736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-71874922345.969727</v>
      </c>
      <c r="L4916" s="444">
        <f t="shared" ca="1" si="197"/>
        <v>-17321856285378.707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-17321856285378.707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-72174401189.077942</v>
      </c>
      <c r="L4917" s="444">
        <f t="shared" ca="1" si="197"/>
        <v>-17394030686567.785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-17394030686567.785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-72475127860.699097</v>
      </c>
      <c r="L4918" s="444">
        <f t="shared" ca="1" si="197"/>
        <v>-17466505814428.484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-17466505814428.484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-72777107560.118683</v>
      </c>
      <c r="L4919" s="444">
        <f t="shared" ca="1" si="197"/>
        <v>-17539282921988.604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-17539282921988.604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-73080345508.285843</v>
      </c>
      <c r="L4920" s="444">
        <f t="shared" ca="1" si="197"/>
        <v>-17612363267496.891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-17612363267496.891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-73384846947.903717</v>
      </c>
      <c r="L4921" s="444">
        <f t="shared" ca="1" si="197"/>
        <v>-17685748114444.793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-17685748114444.793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-73690617143.519974</v>
      </c>
      <c r="L4922" s="444">
        <f t="shared" ca="1" si="197"/>
        <v>-17759438731588.313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-17759438731588.313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-73997661381.617966</v>
      </c>
      <c r="L4923" s="444">
        <f t="shared" ca="1" si="197"/>
        <v>-17833436392969.93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-17833436392969.93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-74305984970.708038</v>
      </c>
      <c r="L4924" s="444">
        <f t="shared" ca="1" si="197"/>
        <v>-17907742377940.637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-17907742377940.637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-74615593241.419312</v>
      </c>
      <c r="L4925" s="444">
        <f t="shared" ca="1" si="197"/>
        <v>-17982357971182.055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-17982357971182.055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-74926491546.591888</v>
      </c>
      <c r="L4926" s="444">
        <f t="shared" ca="1" si="197"/>
        <v>-18057284462728.648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-18057284462728.648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-75238685261.36937</v>
      </c>
      <c r="L4927" s="444">
        <f t="shared" ca="1" si="197"/>
        <v>-18132523147990.02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-18132523147990.02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-75552179783.291748</v>
      </c>
      <c r="L4928" s="444">
        <f t="shared" ca="1" si="197"/>
        <v>-18208075327773.313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-18208075327773.313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-75866980532.388794</v>
      </c>
      <c r="L4929" s="444">
        <f t="shared" ca="1" si="197"/>
        <v>-18283942308305.703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-18283942308305.703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-76183092951.273758</v>
      </c>
      <c r="L4930" s="444">
        <f t="shared" ca="1" si="197"/>
        <v>-18360125401256.977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-18360125401256.977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-76500522505.237396</v>
      </c>
      <c r="L4931" s="444">
        <f t="shared" ca="1" si="197"/>
        <v>-18436625923762.215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-18436625923762.215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-76819274682.34256</v>
      </c>
      <c r="L4932" s="444">
        <f t="shared" ca="1" si="197"/>
        <v>-18513445198444.559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-18513445198444.559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-77139354993.518997</v>
      </c>
      <c r="L4933" s="444">
        <f t="shared" ca="1" si="197"/>
        <v>-18590584553438.078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-18590584553438.078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-77460768972.658661</v>
      </c>
      <c r="L4934" s="444">
        <f t="shared" ca="1" si="197"/>
        <v>-18668045322410.738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-18668045322410.738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-77783522176.711411</v>
      </c>
      <c r="L4935" s="444">
        <f t="shared" ca="1" si="197"/>
        <v>-18745828844587.449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-18745828844587.449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-78107620185.781036</v>
      </c>
      <c r="L4936" s="444">
        <f t="shared" ca="1" si="197"/>
        <v>-18823936464773.23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-18823936464773.23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-78433068603.221786</v>
      </c>
      <c r="L4937" s="444">
        <f t="shared" ca="1" si="197"/>
        <v>-18902369533376.453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-18902369533376.453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-78759873055.735214</v>
      </c>
      <c r="L4938" s="444">
        <f t="shared" ca="1" si="197"/>
        <v>-18981129406432.188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-18981129406432.188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-79088039193.467453</v>
      </c>
      <c r="L4939" s="444">
        <f t="shared" ca="1" si="197"/>
        <v>-19060217445625.656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-19060217445625.656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-79417572690.106903</v>
      </c>
      <c r="L4940" s="444">
        <f t="shared" ca="1" si="197"/>
        <v>-19139635018315.762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-19139635018315.762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-79748479242.982346</v>
      </c>
      <c r="L4941" s="444">
        <f t="shared" ca="1" si="197"/>
        <v>-19219383497558.742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-19219383497558.742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-80080764573.161423</v>
      </c>
      <c r="L4942" s="444">
        <f t="shared" ca="1" si="197"/>
        <v>-19299464262131.902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-19299464262131.902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-80414434425.549591</v>
      </c>
      <c r="L4943" s="444">
        <f t="shared" ca="1" si="197"/>
        <v>-19379878696557.453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-19379878696557.453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-80749494568.98938</v>
      </c>
      <c r="L4944" s="444">
        <f t="shared" ca="1" si="197"/>
        <v>-19460628191126.441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-19460628191126.441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-81085950796.360168</v>
      </c>
      <c r="L4945" s="444">
        <f t="shared" ca="1" si="197"/>
        <v>-19541714141922.801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-19541714141922.801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-81423808924.678329</v>
      </c>
      <c r="L4946" s="444">
        <f t="shared" ca="1" si="197"/>
        <v>-19623137950847.48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-19623137950847.48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-81763074795.19783</v>
      </c>
      <c r="L4947" s="444">
        <f t="shared" ca="1" si="197"/>
        <v>-19704901025642.68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-19704901025642.68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-82103754273.511169</v>
      </c>
      <c r="L4948" s="444">
        <f t="shared" ca="1" si="197"/>
        <v>-19787004779916.191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-19787004779916.191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-82445853249.650803</v>
      </c>
      <c r="L4949" s="444">
        <f t="shared" ca="1" si="197"/>
        <v>-19869450633165.844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-19869450633165.844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-82789377638.19101</v>
      </c>
      <c r="L4950" s="444">
        <f t="shared" ca="1" si="197"/>
        <v>-19952240010804.035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-19952240010804.035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-83134333378.350143</v>
      </c>
      <c r="L4951" s="444">
        <f t="shared" ca="1" si="197"/>
        <v>-20035374344182.387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-20035374344182.387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-83480726434.093277</v>
      </c>
      <c r="L4952" s="444">
        <f t="shared" ca="1" si="197"/>
        <v>-20118855070616.48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-20118855070616.48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-83828562794.235336</v>
      </c>
      <c r="L4953" s="444">
        <f t="shared" ca="1" si="197"/>
        <v>-20202683633410.715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-20202683633410.715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-84177848472.544647</v>
      </c>
      <c r="L4954" s="444">
        <f t="shared" ca="1" si="197"/>
        <v>-20286861481883.258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-20286861481883.258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-84528589507.846909</v>
      </c>
      <c r="L4955" s="444">
        <f t="shared" ca="1" si="197"/>
        <v>-20371390071391.105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-20371390071391.105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-84880791964.129608</v>
      </c>
      <c r="L4956" s="444">
        <f t="shared" ca="1" si="197"/>
        <v>-20456270863355.234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-20456270863355.234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-85234461930.646805</v>
      </c>
      <c r="L4957" s="444">
        <f t="shared" ca="1" si="197"/>
        <v>-20541505325285.883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-20541505325285.883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-85589605522.024506</v>
      </c>
      <c r="L4958" s="444">
        <f t="shared" ca="1" si="197"/>
        <v>-20627094930807.906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-20627094930807.906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-85946228878.366272</v>
      </c>
      <c r="L4959" s="444">
        <f t="shared" ca="1" si="197"/>
        <v>-20713041159686.273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-20713041159686.273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-86304338165.359467</v>
      </c>
      <c r="L4960" s="444">
        <f t="shared" ca="1" si="197"/>
        <v>-20799345497851.633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-20799345497851.633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-86663939574.381805</v>
      </c>
      <c r="L4961" s="444">
        <f t="shared" ca="1" si="197"/>
        <v>-20886009437426.016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-20886009437426.016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-87025039322.608398</v>
      </c>
      <c r="L4962" s="444">
        <f t="shared" ca="1" si="197"/>
        <v>-20973034476748.625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-20973034476748.625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-87387643653.119263</v>
      </c>
      <c r="L4963" s="444">
        <f t="shared" ca="1" si="197"/>
        <v>-21060422120401.746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-21060422120401.746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-87751758835.007278</v>
      </c>
      <c r="L4964" s="444">
        <f t="shared" ca="1" si="197"/>
        <v>-21148173879236.754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-21148173879236.754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-88117391163.486481</v>
      </c>
      <c r="L4965" s="444">
        <f t="shared" ca="1" si="197"/>
        <v>-21236291270400.242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-21236291270400.242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-88484546960.001007</v>
      </c>
      <c r="L4966" s="444">
        <f t="shared" ca="1" si="197"/>
        <v>-21324775817360.242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-21324775817360.242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-88853232572.334335</v>
      </c>
      <c r="L4967" s="444">
        <f t="shared" ca="1" si="197"/>
        <v>-21413629049932.578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-21413629049932.578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-89223454374.71907</v>
      </c>
      <c r="L4968" s="444">
        <f t="shared" ca="1" si="197"/>
        <v>-21502852504307.297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-21502852504307.297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-89595218767.947067</v>
      </c>
      <c r="L4969" s="444">
        <f t="shared" ca="1" si="197"/>
        <v>-21592447723075.242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-21592447723075.242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-89968532179.480179</v>
      </c>
      <c r="L4970" s="444">
        <f t="shared" ca="1" si="197"/>
        <v>-21682416255254.723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-21682416255254.723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-90343401063.56134</v>
      </c>
      <c r="L4971" s="444">
        <f t="shared" ca="1" si="197"/>
        <v>-21772759656318.285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-21772759656318.285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-90719831901.326187</v>
      </c>
      <c r="L4972" s="444">
        <f t="shared" ca="1" si="197"/>
        <v>-21863479488219.613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-21863479488219.613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-91097831200.915054</v>
      </c>
      <c r="L4973" s="444">
        <f t="shared" ca="1" si="197"/>
        <v>-21954577319420.527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-21954577319420.527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-91477405497.585526</v>
      </c>
      <c r="L4974" s="444">
        <f t="shared" ca="1" si="197"/>
        <v>-22046054724918.113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-22046054724918.113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-91858561353.82547</v>
      </c>
      <c r="L4975" s="444">
        <f t="shared" ca="1" si="197"/>
        <v>-22137913286271.938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-22137913286271.938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-92241305359.4664</v>
      </c>
      <c r="L4976" s="444">
        <f t="shared" ca="1" si="197"/>
        <v>-22230154591631.402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-22230154591631.402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-92625644131.797516</v>
      </c>
      <c r="L4977" s="444">
        <f t="shared" ca="1" si="197"/>
        <v>-22322780235763.199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-22322780235763.199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-93011584315.679993</v>
      </c>
      <c r="L4978" s="444">
        <f t="shared" ca="1" si="197"/>
        <v>-22415791820078.879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-22415791820078.879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-93399132583.661987</v>
      </c>
      <c r="L4979" s="444">
        <f t="shared" ca="1" si="197"/>
        <v>-22509190952662.539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-22509190952662.539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-93788295636.093918</v>
      </c>
      <c r="L4980" s="444">
        <f t="shared" ca="1" si="197"/>
        <v>-22602979248298.633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-22602979248298.633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-94179080201.244308</v>
      </c>
      <c r="L4981" s="444">
        <f t="shared" ca="1" si="197"/>
        <v>-22697158328499.879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-22697158328499.879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-94571493035.416168</v>
      </c>
      <c r="L4982" s="444">
        <f t="shared" ca="1" si="197"/>
        <v>-22791729821535.297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-22791729821535.297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-94965540923.063736</v>
      </c>
      <c r="L4983" s="444">
        <f t="shared" ca="1" si="197"/>
        <v>-22886695362458.359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-22886695362458.359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-95361230676.909836</v>
      </c>
      <c r="L4984" s="444">
        <f t="shared" ca="1" si="197"/>
        <v>-22982056593135.27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-22982056593135.27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-95758569138.063629</v>
      </c>
      <c r="L4985" s="444">
        <f t="shared" ca="1" si="197"/>
        <v>-23077815162273.332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-23077815162273.332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-96157563176.138885</v>
      </c>
      <c r="L4986" s="444">
        <f t="shared" ca="1" si="197"/>
        <v>-23173972725449.473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-23173972725449.473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-96558219689.372803</v>
      </c>
      <c r="L4987" s="444">
        <f t="shared" ca="1" si="197"/>
        <v>-23270530945138.844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-23270530945138.844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-96960545604.745178</v>
      </c>
      <c r="L4988" s="444">
        <f t="shared" ca="1" si="197"/>
        <v>-23367491490743.59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-23367491490743.59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-97364547878.098297</v>
      </c>
      <c r="L4989" s="444">
        <f t="shared" ca="1" si="197"/>
        <v>-23464856038621.688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-23464856038621.688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-97770233494.257034</v>
      </c>
      <c r="L4990" s="444">
        <f t="shared" ca="1" si="197"/>
        <v>-23562626272115.945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-23562626272115.945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-98177609467.149765</v>
      </c>
      <c r="L4991" s="444">
        <f t="shared" ca="1" si="197"/>
        <v>-23660803881583.094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-23660803881583.094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-98586682839.92955</v>
      </c>
      <c r="L4992" s="444">
        <f t="shared" ca="1" si="197"/>
        <v>-23759390564423.023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-23759390564423.023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-98997460685.095932</v>
      </c>
      <c r="L4993" s="444">
        <f t="shared" ca="1" si="197"/>
        <v>-23858388025108.121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-23858388025108.121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-99409950104.617172</v>
      </c>
      <c r="L4994" s="444">
        <f t="shared" ca="1" si="197"/>
        <v>-23957797975212.738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-23957797975212.738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-99824158230.05307</v>
      </c>
      <c r="L4995" s="444">
        <f t="shared" ca="1" si="197"/>
        <v>-24057622133442.793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-24057622133442.793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-100240092222.6783</v>
      </c>
      <c r="L4996" s="444">
        <f t="shared" ca="1" si="197"/>
        <v>-24157862225665.473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-24157862225665.473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-100657759273.60614</v>
      </c>
      <c r="L4997" s="444">
        <f t="shared" ca="1" si="197"/>
        <v>-24258519984939.078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-24258519984939.078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-101077166603.91283</v>
      </c>
      <c r="L4998" s="444">
        <f t="shared" ca="1" si="197"/>
        <v>-24359597151542.992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-24359597151542.992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-101498321464.76247</v>
      </c>
      <c r="L4999" s="444">
        <f t="shared" ca="1" si="197"/>
        <v>-24461095473007.754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-24461095473007.754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-101921231137.5323</v>
      </c>
      <c r="L5000" s="444">
        <f t="shared" ca="1" si="197"/>
        <v>-24563016704145.285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-24563016704145.285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-102345902933.93869</v>
      </c>
      <c r="L5001" s="444">
        <f t="shared" ca="1" si="197"/>
        <v>-24665362607079.223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-24665362607079.223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-102772344196.16342</v>
      </c>
      <c r="L5002" s="444">
        <f t="shared" ca="1" si="197"/>
        <v>-24768134951275.387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-24768134951275.387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-103200562296.98077</v>
      </c>
      <c r="L5003" s="444">
        <f t="shared" ca="1" si="197"/>
        <v>-24871335513572.367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-24871335513572.367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-103630564639.88486</v>
      </c>
      <c r="L5004" s="444">
        <f t="shared" ca="1" si="197"/>
        <v>-24974966078212.254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-24974966078212.254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-104062358659.21773</v>
      </c>
      <c r="L5005" s="444">
        <f t="shared" ca="1" si="197"/>
        <v>-25079028436871.473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-25079028436871.473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-104495951820.29781</v>
      </c>
      <c r="L5006" s="444">
        <f t="shared" ca="1" si="197"/>
        <v>-25183524388691.77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-25183524388691.77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-104931351619.54904</v>
      </c>
      <c r="L5007" s="444">
        <f t="shared" ca="1" si="197"/>
        <v>-25288455740311.32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-25288455740311.32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-105368565584.63049</v>
      </c>
      <c r="L5008" s="444">
        <f t="shared" ca="1" si="197"/>
        <v>-25393824305895.949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-25393824305895.949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-105807601274.56645</v>
      </c>
      <c r="L5009" s="444">
        <f t="shared" ca="1" si="197"/>
        <v>-25499631907170.516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-25499631907170.516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-106248466279.87715</v>
      </c>
      <c r="L5010" s="444">
        <f t="shared" ca="1" si="197"/>
        <v>-25605880373450.395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-25605880373450.395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-106691168222.70998</v>
      </c>
      <c r="L5011" s="444">
        <f t="shared" ca="1" si="197"/>
        <v>-25712571541673.105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-25712571541673.105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-107135714756.97127</v>
      </c>
      <c r="L5012" s="444">
        <f t="shared" ca="1" si="197"/>
        <v>-25819707256430.078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-25819707256430.078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-107582113568.45866</v>
      </c>
      <c r="L5013" s="444">
        <f t="shared" ca="1" si="197"/>
        <v>-25927289369998.535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-25927289369998.535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-108030372374.9939</v>
      </c>
      <c r="L5014" s="444">
        <f t="shared" ca="1" si="197"/>
        <v>-26035319742373.527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-26035319742373.527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-108480498926.55637</v>
      </c>
      <c r="L5015" s="444">
        <f t="shared" ca="1" si="197"/>
        <v>-26143800241300.082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-26143800241300.082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-108932501005.41701</v>
      </c>
      <c r="L5016" s="444">
        <f t="shared" ca="1" si="197"/>
        <v>-26252732742305.5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-26252732742305.5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-109386386426.27292</v>
      </c>
      <c r="L5017" s="444">
        <f t="shared" ca="1" si="197"/>
        <v>-26362119128731.773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-26362119128731.773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-109842163036.38239</v>
      </c>
      <c r="L5018" s="444">
        <f t="shared" ca="1" si="197"/>
        <v>-26471961291768.156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-26471961291768.156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-110299838715.70065</v>
      </c>
      <c r="L5019" s="444">
        <f t="shared" ca="1" si="197"/>
        <v>-26582261130483.855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-26582261130483.855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-110759421377.01607</v>
      </c>
      <c r="L5020" s="444">
        <f t="shared" ca="1" si="197"/>
        <v>-26693020551860.871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-26693020551860.871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-111220918966.08696</v>
      </c>
      <c r="L5021" s="444">
        <f t="shared" ca="1" si="197"/>
        <v>-26804241470826.957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-26804241470826.957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-111684339461.77899</v>
      </c>
      <c r="L5022" s="444">
        <f t="shared" ca="1" si="197"/>
        <v>-26915925810288.734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-26915925810288.734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-112149690876.20306</v>
      </c>
      <c r="L5023" s="444">
        <f t="shared" ca="1" si="197"/>
        <v>-27028075501164.938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-27028075501164.938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-112616981254.8539</v>
      </c>
      <c r="L5024" s="444">
        <f t="shared" ca="1" si="197"/>
        <v>-27140692482419.793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-27140692482419.793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-113086218676.74913</v>
      </c>
      <c r="L5025" s="444">
        <f t="shared" ca="1" si="197"/>
        <v>-27253778701096.543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-27253778701096.543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-113557411254.56892</v>
      </c>
      <c r="L5026" s="444">
        <f t="shared" ca="1" si="197"/>
        <v>-27367336112351.113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-27367336112351.113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-114030567134.79631</v>
      </c>
      <c r="L5027" s="444">
        <f t="shared" ca="1" si="197"/>
        <v>-27481366679485.91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-27481366679485.91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-114505694497.85796</v>
      </c>
      <c r="L5028" s="444">
        <f t="shared" ca="1" si="197"/>
        <v>-27595872373983.77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-27595872373983.77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-114982801558.2657</v>
      </c>
      <c r="L5029" s="444">
        <f t="shared" ca="1" si="197"/>
        <v>-27710855175542.035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-27710855175542.035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-115461896564.7585</v>
      </c>
      <c r="L5030" s="444">
        <f t="shared" ca="1" si="197"/>
        <v>-27826317072106.793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-27826317072106.793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-115942987800.44496</v>
      </c>
      <c r="L5031" s="444">
        <f t="shared" ca="1" si="197"/>
        <v>-27942260059907.238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-27942260059907.238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-116426083582.94682</v>
      </c>
      <c r="L5032" s="444">
        <f t="shared" ca="1" si="197"/>
        <v>-28058686143490.184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-28058686143490.184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-116911192264.54243</v>
      </c>
      <c r="L5033" s="444">
        <f t="shared" ca="1" si="197"/>
        <v>-28175597335754.727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-28175597335754.727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-117398322232.31136</v>
      </c>
      <c r="L5034" s="444">
        <f t="shared" ca="1" si="197"/>
        <v>-28292995657987.039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-28292995657987.039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-117887481908.27934</v>
      </c>
      <c r="L5035" s="444">
        <f t="shared" ca="1" si="197"/>
        <v>-28410883139895.32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-28410883139895.32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-118378679749.56381</v>
      </c>
      <c r="L5036" s="444">
        <f t="shared" ca="1" si="197"/>
        <v>-28529261819644.883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-28529261819644.883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-118871924248.52034</v>
      </c>
      <c r="L5037" s="444">
        <f t="shared" ca="1" si="197"/>
        <v>-28648133743893.402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-28648133743893.402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-119367223932.88918</v>
      </c>
      <c r="L5038" s="444">
        <f t="shared" ca="1" si="197"/>
        <v>-28767500967826.293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-28767500967826.293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-119864587365.94289</v>
      </c>
      <c r="L5039" s="444">
        <f t="shared" ca="1" si="197"/>
        <v>-28887365555192.234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-28887365555192.234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-120364023146.63431</v>
      </c>
      <c r="L5040" s="444">
        <f t="shared" ca="1" si="197"/>
        <v>-29007729578338.867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-29007729578338.867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-120865539909.74529</v>
      </c>
      <c r="L5041" s="444">
        <f t="shared" ca="1" si="197"/>
        <v>-29128595118248.613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-29128595118248.613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-121369146326.03587</v>
      </c>
      <c r="L5042" s="444">
        <f t="shared" ca="1" si="197"/>
        <v>-29249964264574.648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-29249964264574.648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-121874851102.39436</v>
      </c>
      <c r="L5043" s="444">
        <f t="shared" ca="1" si="197"/>
        <v>-29371839115677.043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-29371839115677.043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-122382662981.98767</v>
      </c>
      <c r="L5044" s="444">
        <f t="shared" ca="1" si="197"/>
        <v>-29494221778659.031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-29494221778659.031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-122892590744.41263</v>
      </c>
      <c r="L5045" s="444">
        <f t="shared" ca="1" si="197"/>
        <v>-29617114369403.445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-29617114369403.445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-123404643205.84769</v>
      </c>
      <c r="L5046" s="444">
        <f t="shared" ca="1" si="197"/>
        <v>-29740519012609.293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-29740519012609.293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-123918829219.20538</v>
      </c>
      <c r="L5047" s="444">
        <f t="shared" ca="1" si="197"/>
        <v>-29864437841828.5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-29864437841828.5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-124435157674.2854</v>
      </c>
      <c r="L5048" s="444">
        <f t="shared" ca="1" si="197"/>
        <v>-29988872999502.785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-29988872999502.785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-124953637497.92828</v>
      </c>
      <c r="L5049" s="444">
        <f t="shared" ca="1" si="197"/>
        <v>-30113826637000.715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-30113826637000.715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-125474277654.16963</v>
      </c>
      <c r="L5050" s="444">
        <f t="shared" ca="1" si="197"/>
        <v>-30239300914654.883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-30239300914654.883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-125997087144.39534</v>
      </c>
      <c r="L5051" s="444">
        <f t="shared" ca="1" si="197"/>
        <v>-30365298001799.277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-30365298001799.277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-126522075007.49699</v>
      </c>
      <c r="L5052" s="444">
        <f t="shared" ca="1" si="197"/>
        <v>-30491820076806.773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-30491820076806.773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-127049250320.02821</v>
      </c>
      <c r="L5053" s="444">
        <f t="shared" ca="1" si="197"/>
        <v>-30618869327126.801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-30618869327126.801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-127578622196.36166</v>
      </c>
      <c r="L5054" s="444">
        <f t="shared" ca="1" si="197"/>
        <v>-30746447949323.164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-30746447949323.164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-128110199788.84651</v>
      </c>
      <c r="L5055" s="444">
        <f t="shared" ca="1" si="197"/>
        <v>-30874558149112.012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-30874558149112.012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-128643992287.96672</v>
      </c>
      <c r="L5056" s="444">
        <f t="shared" ca="1" si="197"/>
        <v>-31003202141399.977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-31003202141399.977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-129180008922.49989</v>
      </c>
      <c r="L5057" s="444">
        <f t="shared" ca="1" si="197"/>
        <v>-31132382150322.477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-31132382150322.477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-129718258959.677</v>
      </c>
      <c r="L5058" s="444">
        <f t="shared" ca="1" si="197"/>
        <v>-31262100409282.152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-31262100409282.152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-130258751705.3423</v>
      </c>
      <c r="L5059" s="444">
        <f t="shared" ca="1" si="197"/>
        <v>-31392359160987.496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-31392359160987.496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-130801496504.11456</v>
      </c>
      <c r="L5060" s="444">
        <f t="shared" ca="1" si="197"/>
        <v>-31523160657491.609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-31523160657491.609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-131346502739.54837</v>
      </c>
      <c r="L5061" s="444">
        <f t="shared" ca="1" si="197"/>
        <v>-31654507160231.156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-31654507160231.156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-131893779834.29648</v>
      </c>
      <c r="L5062" s="444">
        <f t="shared" ca="1" si="197"/>
        <v>-31786400940065.453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-31786400940065.453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-132443337250.27272</v>
      </c>
      <c r="L5063" s="444">
        <f t="shared" ca="1" si="197"/>
        <v>-31918844277315.727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-31918844277315.727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-132995184488.81552</v>
      </c>
      <c r="L5064" s="444">
        <f t="shared" ca="1" si="197"/>
        <v>-32051839461804.543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-32051839461804.543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-133549331090.85228</v>
      </c>
      <c r="L5065" s="444">
        <f t="shared" ca="1" si="197"/>
        <v>-32185388792895.395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-32185388792895.395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-134105786637.06415</v>
      </c>
      <c r="L5066" s="444">
        <f t="shared" ca="1" si="197"/>
        <v>-32319494579532.457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-32319494579532.457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-134664560748.0519</v>
      </c>
      <c r="L5067" s="444">
        <f t="shared" ca="1" si="197"/>
        <v>-32454159140280.508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-32454159140280.508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-135225663084.50212</v>
      </c>
      <c r="L5068" s="444">
        <f t="shared" ca="1" si="197"/>
        <v>-32589384803365.012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-32589384803365.012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-135789103347.35422</v>
      </c>
      <c r="L5069" s="444">
        <f t="shared" ca="1" si="197"/>
        <v>-32725173906712.367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-32725173906712.367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-136354891277.96819</v>
      </c>
      <c r="L5070" s="444">
        <f t="shared" ca="1" si="197"/>
        <v>-32861528797990.336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-32861528797990.336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-136923036658.29306</v>
      </c>
      <c r="L5071" s="444">
        <f t="shared" ca="1" si="197"/>
        <v>-32998451834648.629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-32998451834648.629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-137493549311.03595</v>
      </c>
      <c r="L5072" s="444">
        <f t="shared" ca="1" si="197"/>
        <v>-33135945383959.664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-33135945383959.664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-138066439099.83194</v>
      </c>
      <c r="L5073" s="444">
        <f t="shared" ca="1" si="197"/>
        <v>-33274011823059.496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-33274011823059.496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-138641715929.41455</v>
      </c>
      <c r="L5074" s="444">
        <f t="shared" ca="1" si="197"/>
        <v>-33412653538988.91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-33412653538988.91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-139219389745.78711</v>
      </c>
      <c r="L5075" s="444">
        <f t="shared" ca="1" si="197"/>
        <v>-33551872928734.695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-33551872928734.695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-139799470536.39456</v>
      </c>
      <c r="L5076" s="444">
        <f t="shared" ca="1" si="197"/>
        <v>-33691672399271.09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-33691672399271.09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-140381968330.2962</v>
      </c>
      <c r="L5077" s="444">
        <f t="shared" ca="1" si="197"/>
        <v>-33832054367601.387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-33832054367601.387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-140966893198.33911</v>
      </c>
      <c r="L5078" s="444">
        <f t="shared" ca="1" si="197"/>
        <v>-33973021260799.727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-33973021260799.727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-141554255253.33218</v>
      </c>
      <c r="L5079" s="444">
        <f t="shared" ca="1" si="197"/>
        <v>-34114575516053.059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-34114575516053.059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-142144064650.22107</v>
      </c>
      <c r="L5080" s="444">
        <f t="shared" ca="1" si="197"/>
        <v>-34256719580703.281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-34256719580703.281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-142736331586.26364</v>
      </c>
      <c r="L5081" s="444">
        <f t="shared" ca="1" si="197"/>
        <v>-34399455912289.543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-34399455912289.543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-143331066301.20645</v>
      </c>
      <c r="L5082" s="444">
        <f t="shared" ca="1" si="197"/>
        <v>-34542786978590.75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-34542786978590.75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-143928279077.46146</v>
      </c>
      <c r="L5083" s="444">
        <f t="shared" ca="1" si="197"/>
        <v>-34686715257668.211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-34686715257668.211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-144527980240.28418</v>
      </c>
      <c r="L5084" s="444">
        <f t="shared" ca="1" si="197"/>
        <v>-34831243237908.496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-34831243237908.496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-145130180157.95206</v>
      </c>
      <c r="L5085" s="444">
        <f t="shared" ca="1" si="197"/>
        <v>-34976373418066.449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-34976373418066.449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-145734889241.94354</v>
      </c>
      <c r="L5086" s="444">
        <f t="shared" ca="1" si="197"/>
        <v>-35122108307308.395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-35122108307308.395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-146342117947.11832</v>
      </c>
      <c r="L5087" s="444">
        <f t="shared" ca="1" si="197"/>
        <v>-35268450425255.516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-35268450425255.516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-146951876771.89798</v>
      </c>
      <c r="L5088" s="444">
        <f t="shared" ca="1" si="197"/>
        <v>-35415402302027.414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-35415402302027.414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-147564176258.44757</v>
      </c>
      <c r="L5089" s="444">
        <f t="shared" ca="1" si="197"/>
        <v>-35562966478285.859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-35562966478285.859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-148179026992.85776</v>
      </c>
      <c r="L5090" s="444">
        <f t="shared" ca="1" si="197"/>
        <v>-35711145505278.719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-35711145505278.719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-148796439605.328</v>
      </c>
      <c r="L5091" s="444">
        <f t="shared" ca="1" si="197"/>
        <v>-35859941944884.047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-35859941944884.047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-149416424770.35019</v>
      </c>
      <c r="L5092" s="444">
        <f t="shared" ca="1" si="197"/>
        <v>-36009358369654.398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-36009358369654.398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-150038993206.89331</v>
      </c>
      <c r="L5093" s="444">
        <f t="shared" ca="1" si="197"/>
        <v>-36159397362861.289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-36159397362861.289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-150664155678.58871</v>
      </c>
      <c r="L5094" s="444">
        <f t="shared" ca="1" si="197"/>
        <v>-36310061518539.875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-36310061518539.875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-151291922993.91614</v>
      </c>
      <c r="L5095" s="444">
        <f t="shared" ca="1" si="197"/>
        <v>-36461353441533.789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-36461353441533.789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-151922306006.39078</v>
      </c>
      <c r="L5096" s="444">
        <f t="shared" ca="1" si="197"/>
        <v>-36613275747540.18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-36613275747540.18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-152555315614.75073</v>
      </c>
      <c r="L5097" s="444">
        <f t="shared" ca="1" si="197"/>
        <v>-36765831063154.93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-36765831063154.93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-153190962763.14554</v>
      </c>
      <c r="L5098" s="444">
        <f t="shared" ca="1" si="197"/>
        <v>-36919022025918.078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-36919022025918.078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-153829258441.32532</v>
      </c>
      <c r="L5099" s="444">
        <f t="shared" ca="1" si="197"/>
        <v>-37072851284359.406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-37072851284359.406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-154470213684.83087</v>
      </c>
      <c r="L5100" s="444">
        <f t="shared" ca="1" si="197"/>
        <v>-37227321498044.234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-37227321498044.234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-155113839575.1843</v>
      </c>
      <c r="L5101" s="444">
        <f t="shared" ca="1" si="197"/>
        <v>-37382435337619.422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-37382435337619.422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-155760147240.08093</v>
      </c>
      <c r="L5102" s="444">
        <f t="shared" ca="1" si="197"/>
        <v>-37538195484859.5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-37538195484859.5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-156409147853.58124</v>
      </c>
      <c r="L5103" s="444">
        <f t="shared" ca="1" si="197"/>
        <v>-37694604632713.078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-37694604632713.078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-157060852636.3045</v>
      </c>
      <c r="L5104" s="444">
        <f t="shared" ca="1" si="197"/>
        <v>-37851665485349.383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-37851665485349.383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-157715272855.62244</v>
      </c>
      <c r="L5105" s="444">
        <f t="shared" ca="1" si="197"/>
        <v>-38009380758205.008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-38009380758205.008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-158372419825.85419</v>
      </c>
      <c r="L5106" s="444">
        <f t="shared" ca="1" si="197"/>
        <v>-38167753178030.859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-38167753178030.859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-159032304908.46191</v>
      </c>
      <c r="L5107" s="444">
        <f t="shared" ca="1" si="197"/>
        <v>-38326785482939.32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-38326785482939.32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-159694939512.24716</v>
      </c>
      <c r="L5108" s="444">
        <f t="shared" ref="L5108:L5362" ca="1" si="202">I5108-J5108+K5108</f>
        <v>-38486480422451.57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-38486480422451.57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-160360335093.54822</v>
      </c>
      <c r="L5109" s="444">
        <f t="shared" ca="1" si="202"/>
        <v>-38646840757545.117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-38646840757545.117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-161028503156.43799</v>
      </c>
      <c r="L5110" s="444">
        <f t="shared" ca="1" si="202"/>
        <v>-38807869260701.555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-38807869260701.555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-161699455252.92316</v>
      </c>
      <c r="L5111" s="444">
        <f t="shared" ca="1" si="202"/>
        <v>-38969568715954.477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-38969568715954.477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-162373202983.14365</v>
      </c>
      <c r="L5112" s="444">
        <f t="shared" ca="1" si="202"/>
        <v>-39131941918937.617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-39131941918937.617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-163049757995.57339</v>
      </c>
      <c r="L5113" s="444">
        <f t="shared" ca="1" si="202"/>
        <v>-39294991676933.188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-39294991676933.188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-163729131987.22162</v>
      </c>
      <c r="L5114" s="444">
        <f t="shared" ca="1" si="202"/>
        <v>-39458720808920.406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-39458720808920.406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-164411336703.83502</v>
      </c>
      <c r="L5115" s="444">
        <f t="shared" ca="1" si="202"/>
        <v>-39623132145624.242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-39623132145624.242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-165096383940.10101</v>
      </c>
      <c r="L5116" s="444">
        <f t="shared" ca="1" si="202"/>
        <v>-39788228529564.344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-39788228529564.344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-165784285539.85144</v>
      </c>
      <c r="L5117" s="444">
        <f t="shared" ca="1" si="202"/>
        <v>-39954012815104.195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-39954012815104.195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-166475053396.26749</v>
      </c>
      <c r="L5118" s="444">
        <f t="shared" ca="1" si="202"/>
        <v>-40120487868500.461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-40120487868500.461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-167168699452.08527</v>
      </c>
      <c r="L5119" s="444">
        <f t="shared" ca="1" si="202"/>
        <v>-40287656567952.547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-40287656567952.547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-167865235699.80228</v>
      </c>
      <c r="L5120" s="444">
        <f t="shared" ca="1" si="202"/>
        <v>-40455521803652.352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-40455521803652.352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-168564674181.8848</v>
      </c>
      <c r="L5121" s="444">
        <f t="shared" ca="1" si="202"/>
        <v>-40624086477834.234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-40624086477834.234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-169267026990.97598</v>
      </c>
      <c r="L5122" s="444">
        <f t="shared" ca="1" si="202"/>
        <v>-40793353504825.211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-40793353504825.211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-169972306270.10504</v>
      </c>
      <c r="L5123" s="444">
        <f t="shared" ca="1" si="202"/>
        <v>-40963325811095.313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-40963325811095.313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-170680524212.89713</v>
      </c>
      <c r="L5124" s="444">
        <f t="shared" ca="1" si="202"/>
        <v>-41134006335308.211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-41134006335308.211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-171391693063.78421</v>
      </c>
      <c r="L5125" s="444">
        <f t="shared" ca="1" si="202"/>
        <v>-41305398028371.992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-41305398028371.992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-172105825118.21664</v>
      </c>
      <c r="L5126" s="444">
        <f t="shared" ca="1" si="202"/>
        <v>-41477503853490.211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-41477503853490.211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-172822932722.87589</v>
      </c>
      <c r="L5127" s="444">
        <f t="shared" ca="1" si="202"/>
        <v>-41650326786213.086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-41650326786213.086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-173543028275.88785</v>
      </c>
      <c r="L5128" s="444">
        <f t="shared" ca="1" si="202"/>
        <v>-41823869814488.977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-41823869814488.977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-174266124227.03741</v>
      </c>
      <c r="L5129" s="444">
        <f t="shared" ca="1" si="202"/>
        <v>-41998135938716.016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-41998135938716.016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-174992233077.9834</v>
      </c>
      <c r="L5130" s="444">
        <f t="shared" ca="1" si="202"/>
        <v>-42173128171794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-42173128171794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-175721367382.47501</v>
      </c>
      <c r="L5131" s="444">
        <f t="shared" ca="1" si="202"/>
        <v>-42348849539176.477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-42348849539176.477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-176453539746.56866</v>
      </c>
      <c r="L5132" s="444">
        <f t="shared" ca="1" si="202"/>
        <v>-42525303078923.047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-42525303078923.047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-177188762828.84604</v>
      </c>
      <c r="L5133" s="444">
        <f t="shared" ca="1" si="202"/>
        <v>-42702491841751.891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-42702491841751.891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-177927049340.63287</v>
      </c>
      <c r="L5134" s="444">
        <f t="shared" ca="1" si="202"/>
        <v>-42880418891092.523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-42880418891092.523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-178668412046.21884</v>
      </c>
      <c r="L5135" s="444">
        <f t="shared" ca="1" si="202"/>
        <v>-43059087303138.742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-43059087303138.742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-179412863763.07809</v>
      </c>
      <c r="L5136" s="444">
        <f t="shared" ca="1" si="202"/>
        <v>-43238500166901.82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-43238500166901.82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-180160417362.09091</v>
      </c>
      <c r="L5137" s="444">
        <f t="shared" ca="1" si="202"/>
        <v>-43418660584263.914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-43418660584263.914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-180911085767.7663</v>
      </c>
      <c r="L5138" s="444">
        <f t="shared" ca="1" si="202"/>
        <v>-43599571670031.68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-43599571670031.68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-181664881958.46533</v>
      </c>
      <c r="L5139" s="444">
        <f t="shared" ca="1" si="202"/>
        <v>-43781236551990.148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-43781236551990.148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-182421818966.62561</v>
      </c>
      <c r="L5140" s="444">
        <f t="shared" ca="1" si="202"/>
        <v>-43963658370956.773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-43963658370956.773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-183181909878.98654</v>
      </c>
      <c r="L5141" s="444">
        <f t="shared" ca="1" si="202"/>
        <v>-44146840280835.758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-44146840280835.758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-183945167836.81564</v>
      </c>
      <c r="L5142" s="444">
        <f t="shared" ca="1" si="202"/>
        <v>-44330785448672.57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-44330785448672.57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-184711606036.13571</v>
      </c>
      <c r="L5143" s="444">
        <f t="shared" ca="1" si="202"/>
        <v>-44515497054708.703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-44515497054708.703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-185481237727.95294</v>
      </c>
      <c r="L5144" s="444">
        <f t="shared" ca="1" si="202"/>
        <v>-44700978292436.656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-44700978292436.656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-186254076218.48605</v>
      </c>
      <c r="L5145" s="444">
        <f t="shared" ca="1" si="202"/>
        <v>-44887232368655.141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-44887232368655.141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-187030134869.39642</v>
      </c>
      <c r="L5146" s="444">
        <f t="shared" ca="1" si="202"/>
        <v>-45074262503524.539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-45074262503524.539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-187809427098.01892</v>
      </c>
      <c r="L5147" s="444">
        <f t="shared" ca="1" si="202"/>
        <v>-45262071930622.555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-45262071930622.555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-188591966377.59396</v>
      </c>
      <c r="L5148" s="444">
        <f t="shared" ca="1" si="202"/>
        <v>-45450663897000.148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-45450663897000.148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-189377766237.50061</v>
      </c>
      <c r="L5149" s="444">
        <f t="shared" ca="1" si="202"/>
        <v>-45640041663237.648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-45640041663237.648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-190166840263.4902</v>
      </c>
      <c r="L5150" s="444">
        <f t="shared" ca="1" si="202"/>
        <v>-45830208503501.141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-45830208503501.141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-190959202097.92142</v>
      </c>
      <c r="L5151" s="444">
        <f t="shared" ca="1" si="202"/>
        <v>-46021167705599.063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-46021167705599.063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-191754865439.99609</v>
      </c>
      <c r="L5152" s="444">
        <f t="shared" ca="1" si="202"/>
        <v>-46212922571039.063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-46212922571039.063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-192553844045.99609</v>
      </c>
      <c r="L5153" s="444">
        <f t="shared" ca="1" si="202"/>
        <v>-46405476415085.063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-46405476415085.063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-193356151729.52109</v>
      </c>
      <c r="L5154" s="444">
        <f t="shared" ca="1" si="202"/>
        <v>-46598832566814.586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-46598832566814.586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-194161802361.72745</v>
      </c>
      <c r="L5155" s="444">
        <f t="shared" ca="1" si="202"/>
        <v>-46792994369176.313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-46792994369176.313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-194970809871.56796</v>
      </c>
      <c r="L5156" s="444">
        <f t="shared" ca="1" si="202"/>
        <v>-46987965179047.883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-46987965179047.883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-195783188246.03284</v>
      </c>
      <c r="L5157" s="444">
        <f t="shared" ca="1" si="202"/>
        <v>-47183748367293.914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-47183748367293.914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-196598951530.3913</v>
      </c>
      <c r="L5158" s="444">
        <f t="shared" ca="1" si="202"/>
        <v>-47380347318824.305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-47380347318824.305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-197418113828.4346</v>
      </c>
      <c r="L5159" s="444">
        <f t="shared" ca="1" si="202"/>
        <v>-47577765432652.742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-47577765432652.742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-198240689302.71976</v>
      </c>
      <c r="L5160" s="444">
        <f t="shared" ca="1" si="202"/>
        <v>-47776006121955.461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-47776006121955.461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-199066692174.81442</v>
      </c>
      <c r="L5161" s="444">
        <f t="shared" ca="1" si="202"/>
        <v>-47975072814130.273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-47975072814130.273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-199896136725.54282</v>
      </c>
      <c r="L5162" s="444">
        <f t="shared" ca="1" si="202"/>
        <v>-48174968950855.813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-48174968950855.813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-200729037295.23254</v>
      </c>
      <c r="L5163" s="444">
        <f t="shared" ca="1" si="202"/>
        <v>-48375697988151.047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-48375697988151.047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-201565408283.96271</v>
      </c>
      <c r="L5164" s="444">
        <f t="shared" ca="1" si="202"/>
        <v>-48577263396435.008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-48577263396435.008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-202405264151.81253</v>
      </c>
      <c r="L5165" s="444">
        <f t="shared" ca="1" si="202"/>
        <v>-48779668660586.82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-48779668660586.82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-203248619419.11176</v>
      </c>
      <c r="L5166" s="444">
        <f t="shared" ca="1" si="202"/>
        <v>-48982917280005.93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-48982917280005.93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-204095488666.69138</v>
      </c>
      <c r="L5167" s="444">
        <f t="shared" ca="1" si="202"/>
        <v>-49187012768672.617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-49187012768672.617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-204945886536.13589</v>
      </c>
      <c r="L5168" s="444">
        <f t="shared" ca="1" si="202"/>
        <v>-49391958655208.75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-49391958655208.75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-205799827730.03647</v>
      </c>
      <c r="L5169" s="444">
        <f t="shared" ca="1" si="202"/>
        <v>-49597758482938.789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-49597758482938.789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-206657327012.24496</v>
      </c>
      <c r="L5170" s="444">
        <f t="shared" ca="1" si="202"/>
        <v>-49804415809951.031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-49804415809951.031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-207518399208.1293</v>
      </c>
      <c r="L5171" s="444">
        <f t="shared" ca="1" si="202"/>
        <v>-50011934209159.164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-50011934209159.164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-208383059204.82983</v>
      </c>
      <c r="L5172" s="444">
        <f t="shared" ca="1" si="202"/>
        <v>-50220317268363.992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-50220317268363.992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-209251321951.51663</v>
      </c>
      <c r="L5173" s="444">
        <f t="shared" ca="1" si="202"/>
        <v>-50429568590315.508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-50429568590315.508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-210123202459.64795</v>
      </c>
      <c r="L5174" s="444">
        <f t="shared" ca="1" si="202"/>
        <v>-50639691792775.156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-50639691792775.156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-210998715803.22983</v>
      </c>
      <c r="L5175" s="444">
        <f t="shared" ca="1" si="202"/>
        <v>-50850690508578.383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-50850690508578.383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-211877877119.0766</v>
      </c>
      <c r="L5176" s="444">
        <f t="shared" ca="1" si="202"/>
        <v>-51062568385697.461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-51062568385697.461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-212760701607.07275</v>
      </c>
      <c r="L5177" s="444">
        <f t="shared" ca="1" si="202"/>
        <v>-51275329087304.531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-51275329087304.531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-213647204530.43555</v>
      </c>
      <c r="L5178" s="444">
        <f t="shared" ca="1" si="202"/>
        <v>-51488976291834.969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-51488976291834.969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-214537401215.97903</v>
      </c>
      <c r="L5179" s="444">
        <f t="shared" ca="1" si="202"/>
        <v>-51703513693050.945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-51703513693050.945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-215431307054.37894</v>
      </c>
      <c r="L5180" s="444">
        <f t="shared" ca="1" si="202"/>
        <v>-51918945000105.328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-51918945000105.328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-216328937500.43887</v>
      </c>
      <c r="L5181" s="444">
        <f t="shared" ca="1" si="202"/>
        <v>-52135273937605.766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-52135273937605.766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-217230308073.35736</v>
      </c>
      <c r="L5182" s="444">
        <f t="shared" ca="1" si="202"/>
        <v>-52352504245679.125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-52352504245679.125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-218135434356.99634</v>
      </c>
      <c r="L5183" s="444">
        <f t="shared" ca="1" si="202"/>
        <v>-52570639680036.125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-52570639680036.125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-219044332000.15051</v>
      </c>
      <c r="L5184" s="444">
        <f t="shared" ca="1" si="202"/>
        <v>-52789684012036.273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-52789684012036.273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-219957016716.81781</v>
      </c>
      <c r="L5185" s="444">
        <f t="shared" ca="1" si="202"/>
        <v>-53009641028753.094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-53009641028753.094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-220873504286.47122</v>
      </c>
      <c r="L5186" s="444">
        <f t="shared" ca="1" si="202"/>
        <v>-53230514533039.563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-53230514533039.563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-221793810554.33151</v>
      </c>
      <c r="L5187" s="444">
        <f t="shared" ca="1" si="202"/>
        <v>-53452308343593.891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-53452308343593.891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-222717951431.6412</v>
      </c>
      <c r="L5188" s="444">
        <f t="shared" ca="1" si="202"/>
        <v>-53675026295025.531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-53675026295025.531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-223645942895.9397</v>
      </c>
      <c r="L5189" s="444">
        <f t="shared" ca="1" si="202"/>
        <v>-53898672237921.469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-53898672237921.469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-224577800991.33945</v>
      </c>
      <c r="L5190" s="444">
        <f t="shared" ca="1" si="202"/>
        <v>-54123250038912.805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-54123250038912.805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-225513541828.80334</v>
      </c>
      <c r="L5191" s="444">
        <f t="shared" ca="1" si="202"/>
        <v>-54348763580741.609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-54348763580741.609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-226453181586.42337</v>
      </c>
      <c r="L5192" s="444">
        <f t="shared" ca="1" si="202"/>
        <v>-54575216762328.031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-54575216762328.031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-227396736509.70013</v>
      </c>
      <c r="L5193" s="444">
        <f t="shared" ca="1" si="202"/>
        <v>-54802613498837.734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-54802613498837.734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-228344222911.82388</v>
      </c>
      <c r="L5194" s="444">
        <f t="shared" ca="1" si="202"/>
        <v>-55030957721749.555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-55030957721749.555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-229295657173.95645</v>
      </c>
      <c r="L5195" s="444">
        <f t="shared" ca="1" si="202"/>
        <v>-55260253378923.508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-55260253378923.508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-230251055745.51459</v>
      </c>
      <c r="L5196" s="444">
        <f t="shared" ca="1" si="202"/>
        <v>-55490504434669.023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-55490504434669.023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-231210435144.45428</v>
      </c>
      <c r="L5197" s="444">
        <f t="shared" ca="1" si="202"/>
        <v>-55721714869813.477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-55721714869813.477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-232173811957.55618</v>
      </c>
      <c r="L5198" s="444">
        <f t="shared" ca="1" si="202"/>
        <v>-55953888681771.031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-55953888681771.031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-233141202840.71259</v>
      </c>
      <c r="L5199" s="444">
        <f t="shared" ca="1" si="202"/>
        <v>-56187029884611.742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-56187029884611.742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-234112624519.21558</v>
      </c>
      <c r="L5200" s="444">
        <f t="shared" ca="1" si="202"/>
        <v>-56421142509130.961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-56421142509130.961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-235088093788.04565</v>
      </c>
      <c r="L5201" s="444">
        <f t="shared" ca="1" si="202"/>
        <v>-56656230602919.008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-56656230602919.008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-236067627512.16254</v>
      </c>
      <c r="L5202" s="444">
        <f t="shared" ca="1" si="202"/>
        <v>-56892298230431.172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-56892298230431.172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-237051242626.79654</v>
      </c>
      <c r="L5203" s="444">
        <f t="shared" ca="1" si="202"/>
        <v>-57129349473057.969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-57129349473057.969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-238038956137.74155</v>
      </c>
      <c r="L5204" s="444">
        <f t="shared" ca="1" si="202"/>
        <v>-57367388429195.711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-57367388429195.711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-239030785121.6488</v>
      </c>
      <c r="L5205" s="444">
        <f t="shared" ca="1" si="202"/>
        <v>-57606419214317.359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-57606419214317.359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-240026746726.32233</v>
      </c>
      <c r="L5206" s="444">
        <f t="shared" ca="1" si="202"/>
        <v>-57846445961043.68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-57846445961043.68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-241026858171.01532</v>
      </c>
      <c r="L5207" s="444">
        <f t="shared" ca="1" si="202"/>
        <v>-58087472819214.695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-58087472819214.695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-242031136746.72787</v>
      </c>
      <c r="L5208" s="444">
        <f t="shared" ca="1" si="202"/>
        <v>-58329503955961.422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-58329503955961.422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-243039599816.50592</v>
      </c>
      <c r="L5209" s="444">
        <f t="shared" ca="1" si="202"/>
        <v>-58572543555777.93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-58572543555777.93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-244052264815.74139</v>
      </c>
      <c r="L5210" s="444">
        <f t="shared" ca="1" si="202"/>
        <v>-58816595820593.672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-58816595820593.672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-245069149252.4736</v>
      </c>
      <c r="L5211" s="444">
        <f t="shared" ca="1" si="202"/>
        <v>-59061664969846.148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-59061664969846.148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-246090270707.69229</v>
      </c>
      <c r="L5212" s="444">
        <f t="shared" ca="1" si="202"/>
        <v>-59307755240553.844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-59307755240553.844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-247115646835.64102</v>
      </c>
      <c r="L5213" s="444">
        <f t="shared" ca="1" si="202"/>
        <v>-59554870887389.484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-59554870887389.484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-248145295364.12283</v>
      </c>
      <c r="L5214" s="444">
        <f t="shared" ca="1" si="202"/>
        <v>-59803016182753.609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-59803016182753.609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-249179234094.8067</v>
      </c>
      <c r="L5215" s="444">
        <f t="shared" ca="1" si="202"/>
        <v>-60052195416848.414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-60052195416848.414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-250217480903.53506</v>
      </c>
      <c r="L5216" s="444">
        <f t="shared" ca="1" si="202"/>
        <v>-60302412897751.945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-60302412897751.945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-251260053740.63309</v>
      </c>
      <c r="L5217" s="444">
        <f t="shared" ca="1" si="202"/>
        <v>-60553672951492.578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-60553672951492.578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-252306970631.21912</v>
      </c>
      <c r="L5218" s="444">
        <f t="shared" ca="1" si="202"/>
        <v>-60805979922123.797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-60805979922123.797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-253358249675.51578</v>
      </c>
      <c r="L5219" s="444">
        <f t="shared" ca="1" si="202"/>
        <v>-61059338171799.313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-61059338171799.313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-254413909049.16379</v>
      </c>
      <c r="L5220" s="444">
        <f t="shared" ca="1" si="202"/>
        <v>-61313752080848.477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-61313752080848.477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-255473967003.53534</v>
      </c>
      <c r="L5221" s="444">
        <f t="shared" ca="1" si="202"/>
        <v>-61569226047852.016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-61569226047852.016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-256538441866.05005</v>
      </c>
      <c r="L5222" s="444">
        <f t="shared" ca="1" si="202"/>
        <v>-61825764489718.063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-61825764489718.063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-257607352040.49191</v>
      </c>
      <c r="L5223" s="444">
        <f t="shared" ca="1" si="202"/>
        <v>-62083371841758.555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-62083371841758.555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-258680716007.3273</v>
      </c>
      <c r="L5224" s="444">
        <f t="shared" ca="1" si="202"/>
        <v>-62342052557765.883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-62342052557765.883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-259758552324.02451</v>
      </c>
      <c r="L5225" s="444">
        <f t="shared" ca="1" si="202"/>
        <v>-62601811110089.906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-62601811110089.906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-260840879625.37463</v>
      </c>
      <c r="L5226" s="444">
        <f t="shared" ca="1" si="202"/>
        <v>-62862651989715.281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-62862651989715.281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-261927716623.81366</v>
      </c>
      <c r="L5227" s="444">
        <f t="shared" ca="1" si="202"/>
        <v>-63124579706339.094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-63124579706339.094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-263019082109.74622</v>
      </c>
      <c r="L5228" s="444">
        <f t="shared" ca="1" si="202"/>
        <v>-63387598788448.844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-63387598788448.844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-264114994951.87021</v>
      </c>
      <c r="L5229" s="444">
        <f t="shared" ca="1" si="202"/>
        <v>-63651713783400.711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-63651713783400.711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-265215474097.50299</v>
      </c>
      <c r="L5230" s="444">
        <f t="shared" ca="1" si="202"/>
        <v>-63916929257498.211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-63916929257498.211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-266320538572.90921</v>
      </c>
      <c r="L5231" s="444">
        <f t="shared" ca="1" si="202"/>
        <v>-64183249796071.117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-64183249796071.117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-267430207483.62964</v>
      </c>
      <c r="L5232" s="444">
        <f t="shared" ca="1" si="202"/>
        <v>-64450680003554.75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-64450680003554.75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-268544500014.81143</v>
      </c>
      <c r="L5233" s="444">
        <f t="shared" ca="1" si="202"/>
        <v>-64719224503569.563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-64719224503569.563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-269663435431.53983</v>
      </c>
      <c r="L5234" s="444">
        <f t="shared" ca="1" si="202"/>
        <v>-64988887939001.102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-64988887939001.102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-270787033079.17126</v>
      </c>
      <c r="L5235" s="444">
        <f t="shared" ca="1" si="202"/>
        <v>-65259674972080.273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-65259674972080.273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-271915312383.66782</v>
      </c>
      <c r="L5236" s="444">
        <f t="shared" ca="1" si="202"/>
        <v>-65531590284463.938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-65531590284463.938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-273048292851.93311</v>
      </c>
      <c r="L5237" s="444">
        <f t="shared" ca="1" si="202"/>
        <v>-65804638577315.867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-65804638577315.867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-274185994072.14941</v>
      </c>
      <c r="L5238" s="444">
        <f t="shared" ca="1" si="202"/>
        <v>-66078824571388.016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-66078824571388.016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-275328435714.1167</v>
      </c>
      <c r="L5239" s="444">
        <f t="shared" ca="1" si="202"/>
        <v>-66354153007102.133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-66354153007102.133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-276475637529.59222</v>
      </c>
      <c r="L5240" s="444">
        <f t="shared" ca="1" si="202"/>
        <v>-66630628644631.727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-66630628644631.727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-277627619352.6322</v>
      </c>
      <c r="L5241" s="444">
        <f t="shared" ca="1" si="202"/>
        <v>-66908256263984.359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-66908256263984.359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-278784401099.93481</v>
      </c>
      <c r="L5242" s="444">
        <f t="shared" ca="1" si="202"/>
        <v>-67187040665084.297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-67187040665084.297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-279946002771.18457</v>
      </c>
      <c r="L5243" s="444">
        <f t="shared" ca="1" si="202"/>
        <v>-67466986667855.484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-67466986667855.484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-281112444449.39783</v>
      </c>
      <c r="L5244" s="444">
        <f t="shared" ca="1" si="202"/>
        <v>-67748099112304.883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-67748099112304.883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-282283746301.27032</v>
      </c>
      <c r="L5245" s="444">
        <f t="shared" ca="1" si="202"/>
        <v>-68030382858606.156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-68030382858606.156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-283459928577.52563</v>
      </c>
      <c r="L5246" s="444">
        <f t="shared" ca="1" si="202"/>
        <v>-68313842787183.68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-68313842787183.68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-284641011613.26532</v>
      </c>
      <c r="L5247" s="444">
        <f t="shared" ca="1" si="202"/>
        <v>-68598483798796.945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-68598483798796.945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-285827015828.32062</v>
      </c>
      <c r="L5248" s="444">
        <f t="shared" ca="1" si="202"/>
        <v>-68884310814625.266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-68884310814625.266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-287017961727.60529</v>
      </c>
      <c r="L5249" s="444">
        <f t="shared" ca="1" si="202"/>
        <v>-69171328776352.867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-69171328776352.867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-288213869901.47021</v>
      </c>
      <c r="L5250" s="444">
        <f t="shared" ca="1" si="202"/>
        <v>-69459542646254.336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-69459542646254.336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-289414761026.05975</v>
      </c>
      <c r="L5251" s="444">
        <f t="shared" ca="1" si="202"/>
        <v>-69748957407280.398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-69748957407280.398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-290620655863.66833</v>
      </c>
      <c r="L5252" s="444">
        <f t="shared" ca="1" si="202"/>
        <v>-70039578063144.07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-70039578063144.07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-291831575263.10028</v>
      </c>
      <c r="L5253" s="444">
        <f t="shared" ca="1" si="202"/>
        <v>-70331409638407.172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-70331409638407.172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-293047540160.02991</v>
      </c>
      <c r="L5254" s="444">
        <f t="shared" ca="1" si="202"/>
        <v>-70624457178567.203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-70624457178567.203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-294268571577.36334</v>
      </c>
      <c r="L5255" s="444">
        <f t="shared" ca="1" si="202"/>
        <v>-70918725750144.563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-70918725750144.563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-295494690625.60236</v>
      </c>
      <c r="L5256" s="444">
        <f t="shared" ca="1" si="202"/>
        <v>-71214220440770.172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-71214220440770.172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-296725918503.20905</v>
      </c>
      <c r="L5257" s="444">
        <f t="shared" ca="1" si="202"/>
        <v>-71510946359273.375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-71510946359273.375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-297962276496.97241</v>
      </c>
      <c r="L5258" s="444">
        <f t="shared" ca="1" si="202"/>
        <v>-71808908635770.344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-71808908635770.344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-299203785982.3764</v>
      </c>
      <c r="L5259" s="444">
        <f t="shared" ca="1" si="202"/>
        <v>-72108112421752.719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-72108112421752.719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-300450468423.96967</v>
      </c>
      <c r="L5260" s="444">
        <f t="shared" ca="1" si="202"/>
        <v>-72408562890176.688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-72408562890176.688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-301702345375.73621</v>
      </c>
      <c r="L5261" s="444">
        <f t="shared" ca="1" si="202"/>
        <v>-72710265235552.422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-72710265235552.422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-302959438481.46844</v>
      </c>
      <c r="L5262" s="444">
        <f t="shared" ca="1" si="202"/>
        <v>-73013224674033.891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-73013224674033.891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-304221769475.14124</v>
      </c>
      <c r="L5263" s="444">
        <f t="shared" ca="1" si="202"/>
        <v>-73317446443509.031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-73317446443509.031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-305489360181.2876</v>
      </c>
      <c r="L5264" s="444">
        <f t="shared" ca="1" si="202"/>
        <v>-73622935803690.313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-73622935803690.313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-306762232515.37628</v>
      </c>
      <c r="L5265" s="444">
        <f t="shared" ca="1" si="202"/>
        <v>-73929698036205.688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-73929698036205.688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-308040408484.19037</v>
      </c>
      <c r="L5266" s="444">
        <f t="shared" ca="1" si="202"/>
        <v>-74237738444689.875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-74237738444689.875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-309323910186.20782</v>
      </c>
      <c r="L5267" s="444">
        <f t="shared" ca="1" si="202"/>
        <v>-74547062354876.078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-74547062354876.078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-310612759811.98364</v>
      </c>
      <c r="L5268" s="444">
        <f t="shared" ca="1" si="202"/>
        <v>-74857675114688.063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-74857675114688.063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-311906979644.53357</v>
      </c>
      <c r="L5269" s="444">
        <f t="shared" ca="1" si="202"/>
        <v>-75169582094332.594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-75169582094332.594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-313206592059.71912</v>
      </c>
      <c r="L5270" s="444">
        <f t="shared" ca="1" si="202"/>
        <v>-75482788686392.313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-75482788686392.313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-314511619526.63464</v>
      </c>
      <c r="L5271" s="444">
        <f t="shared" ca="1" si="202"/>
        <v>-75797300305918.953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-75797300305918.953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-315822084607.99561</v>
      </c>
      <c r="L5272" s="444">
        <f t="shared" ca="1" si="202"/>
        <v>-76113122390526.953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-76113122390526.953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-317138009960.52899</v>
      </c>
      <c r="L5273" s="444">
        <f t="shared" ca="1" si="202"/>
        <v>-76430260400487.484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-76430260400487.484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-318459418335.3645</v>
      </c>
      <c r="L5274" s="444">
        <f t="shared" ca="1" si="202"/>
        <v>-76748719818822.844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-76748719818822.844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-319786332578.42853</v>
      </c>
      <c r="L5275" s="444">
        <f t="shared" ca="1" si="202"/>
        <v>-77068506151401.266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-77068506151401.266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-321118775630.83862</v>
      </c>
      <c r="L5276" s="444">
        <f t="shared" ca="1" si="202"/>
        <v>-77389624927032.109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-77389624927032.109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-322456770529.30048</v>
      </c>
      <c r="L5277" s="444">
        <f t="shared" ca="1" si="202"/>
        <v>-77712081697561.406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-77712081697561.406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-323800340406.50586</v>
      </c>
      <c r="L5278" s="444">
        <f t="shared" ca="1" si="202"/>
        <v>-78035882037967.906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-78035882037967.906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-325149508491.53296</v>
      </c>
      <c r="L5279" s="444">
        <f t="shared" ca="1" si="202"/>
        <v>-78361031546459.438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-78361031546459.438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-326504298110.24768</v>
      </c>
      <c r="L5280" s="444">
        <f t="shared" ca="1" si="202"/>
        <v>-78687535844569.688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-78687535844569.688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-327864732685.70703</v>
      </c>
      <c r="L5281" s="444">
        <f t="shared" ca="1" si="202"/>
        <v>-79015400577255.391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-79015400577255.391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-329230835738.56415</v>
      </c>
      <c r="L5282" s="444">
        <f t="shared" ca="1" si="202"/>
        <v>-79344631412993.953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-79344631412993.953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-330602630887.47479</v>
      </c>
      <c r="L5283" s="444">
        <f t="shared" ca="1" si="202"/>
        <v>-79675234043881.422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-79675234043881.422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-331980141849.50592</v>
      </c>
      <c r="L5284" s="444">
        <f t="shared" ca="1" si="202"/>
        <v>-80007214185730.922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-80007214185730.922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-333363392440.54553</v>
      </c>
      <c r="L5285" s="444">
        <f t="shared" ca="1" si="202"/>
        <v>-80340577578171.469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-80340577578171.469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-334752406575.71448</v>
      </c>
      <c r="L5286" s="444">
        <f t="shared" ca="1" si="202"/>
        <v>-80675329984747.188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-80675329984747.188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-336147208269.77997</v>
      </c>
      <c r="L5287" s="444">
        <f t="shared" ca="1" si="202"/>
        <v>-81011477193016.969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-81011477193016.969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-337547821637.57068</v>
      </c>
      <c r="L5288" s="444">
        <f t="shared" ca="1" si="202"/>
        <v>-81349025014654.547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-81349025014654.547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-338954270894.39392</v>
      </c>
      <c r="L5289" s="444">
        <f t="shared" ca="1" si="202"/>
        <v>-81687979285548.938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-81687979285548.938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-340366580356.45392</v>
      </c>
      <c r="L5290" s="444">
        <f t="shared" ca="1" si="202"/>
        <v>-82028345865905.391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-82028345865905.391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-341784774441.27246</v>
      </c>
      <c r="L5291" s="444">
        <f t="shared" ca="1" si="202"/>
        <v>-82370130640346.656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-82370130640346.656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-343208877668.11108</v>
      </c>
      <c r="L5292" s="444">
        <f t="shared" ca="1" si="202"/>
        <v>-82713339518014.766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-82713339518014.766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-344638914658.39484</v>
      </c>
      <c r="L5293" s="444">
        <f t="shared" ca="1" si="202"/>
        <v>-83057978432673.156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-83057978432673.156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-346074910136.13812</v>
      </c>
      <c r="L5294" s="444">
        <f t="shared" ca="1" si="202"/>
        <v>-83404053342809.297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-83404053342809.297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-347516888928.37207</v>
      </c>
      <c r="L5295" s="444">
        <f t="shared" ca="1" si="202"/>
        <v>-83751570231737.672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-83751570231737.672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-348964875965.57361</v>
      </c>
      <c r="L5296" s="444">
        <f t="shared" ca="1" si="202"/>
        <v>-84100535107703.25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-84100535107703.25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-350418896282.09686</v>
      </c>
      <c r="L5297" s="444">
        <f t="shared" ca="1" si="202"/>
        <v>-84450954003985.344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-84450954003985.344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-351878975016.60559</v>
      </c>
      <c r="L5298" s="444">
        <f t="shared" ca="1" si="202"/>
        <v>-84802832979001.953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-84802832979001.953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-353345137412.50812</v>
      </c>
      <c r="L5299" s="444">
        <f t="shared" ca="1" si="202"/>
        <v>-85156178116414.469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-85156178116414.469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-354817408818.39362</v>
      </c>
      <c r="L5300" s="444">
        <f t="shared" ca="1" si="202"/>
        <v>-85510995525232.859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-85510995525232.859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-356295814688.47021</v>
      </c>
      <c r="L5301" s="444">
        <f t="shared" ca="1" si="202"/>
        <v>-85867291339921.328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-85867291339921.328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-357780380583.00555</v>
      </c>
      <c r="L5302" s="444">
        <f t="shared" ca="1" si="202"/>
        <v>-86225071720504.328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-86225071720504.328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-359271132168.76801</v>
      </c>
      <c r="L5303" s="444">
        <f t="shared" ca="1" si="202"/>
        <v>-86584342852673.094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-86584342852673.094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-360768095219.47119</v>
      </c>
      <c r="L5304" s="444">
        <f t="shared" ca="1" si="202"/>
        <v>-86945110947892.563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-86945110947892.563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-362271295616.21899</v>
      </c>
      <c r="L5305" s="444">
        <f t="shared" ca="1" si="202"/>
        <v>-87307382243508.781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-87307382243508.781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-363780759347.95325</v>
      </c>
      <c r="L5306" s="444">
        <f t="shared" ca="1" si="202"/>
        <v>-87671163002856.734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-87671163002856.734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-365296512511.90308</v>
      </c>
      <c r="L5307" s="444">
        <f t="shared" ca="1" si="202"/>
        <v>-88036459515368.641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-88036459515368.641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-366818581314.03601</v>
      </c>
      <c r="L5308" s="444">
        <f t="shared" ca="1" si="202"/>
        <v>-88403278096682.672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-88403278096682.672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-368346992069.51111</v>
      </c>
      <c r="L5309" s="444">
        <f t="shared" ca="1" si="202"/>
        <v>-88771625088752.188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-88771625088752.188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-369881771203.13409</v>
      </c>
      <c r="L5310" s="444">
        <f t="shared" ca="1" si="202"/>
        <v>-89141506859955.328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-89141506859955.328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-371422945249.81384</v>
      </c>
      <c r="L5311" s="444">
        <f t="shared" ca="1" si="202"/>
        <v>-89512929805205.141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-89512929805205.141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-372970540855.02142</v>
      </c>
      <c r="L5312" s="444">
        <f t="shared" ca="1" si="202"/>
        <v>-89885900346060.156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-89885900346060.156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-374524584775.25067</v>
      </c>
      <c r="L5313" s="444">
        <f t="shared" ca="1" si="202"/>
        <v>-90260424930835.406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-90260424930835.406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-376085103878.48083</v>
      </c>
      <c r="L5314" s="444">
        <f t="shared" ca="1" si="202"/>
        <v>-90636510034713.891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-90636510034713.891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-377652125144.64124</v>
      </c>
      <c r="L5315" s="444">
        <f t="shared" ca="1" si="202"/>
        <v>-91014162159858.531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-91014162159858.531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-379225675666.07721</v>
      </c>
      <c r="L5316" s="444">
        <f t="shared" ca="1" si="202"/>
        <v>-91393387835524.609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-91393387835524.609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-380805782648.01923</v>
      </c>
      <c r="L5317" s="444">
        <f t="shared" ca="1" si="202"/>
        <v>-91774193618172.625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-91774193618172.625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-382392473409.05261</v>
      </c>
      <c r="L5318" s="444">
        <f t="shared" ca="1" si="202"/>
        <v>-92156586091581.672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-92156586091581.672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-383985775381.59027</v>
      </c>
      <c r="L5319" s="444">
        <f t="shared" ca="1" si="202"/>
        <v>-92540571866963.266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-92540571866963.266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-385585716112.34692</v>
      </c>
      <c r="L5320" s="444">
        <f t="shared" ca="1" si="202"/>
        <v>-92926157583075.609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-92926157583075.609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-387192323262.81506</v>
      </c>
      <c r="L5321" s="444">
        <f t="shared" ca="1" si="202"/>
        <v>-93313349906338.422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-93313349906338.422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-388805624609.74341</v>
      </c>
      <c r="L5322" s="444">
        <f t="shared" ca="1" si="202"/>
        <v>-93702155530948.172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-93702155530948.172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-390425648045.61737</v>
      </c>
      <c r="L5323" s="444">
        <f t="shared" ca="1" si="202"/>
        <v>-94092581178993.797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-94092581178993.797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-392052421579.14081</v>
      </c>
      <c r="L5324" s="444">
        <f t="shared" ca="1" si="202"/>
        <v>-94484633600572.938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-94484633600572.938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-393685973335.72058</v>
      </c>
      <c r="L5325" s="444">
        <f t="shared" ca="1" si="202"/>
        <v>-94878319573908.656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-94878319573908.656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-395326331557.95276</v>
      </c>
      <c r="L5326" s="444">
        <f t="shared" ca="1" si="202"/>
        <v>-95273645905466.609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-95273645905466.609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-396973524606.11084</v>
      </c>
      <c r="L5327" s="444">
        <f t="shared" ca="1" si="202"/>
        <v>-95670619430072.719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-95670619430072.719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-398627580958.63635</v>
      </c>
      <c r="L5328" s="444">
        <f t="shared" ca="1" si="202"/>
        <v>-96069247011031.359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-96069247011031.359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-400288529212.63068</v>
      </c>
      <c r="L5329" s="444">
        <f t="shared" ca="1" si="202"/>
        <v>-96469535540243.984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-96469535540243.984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-401956398084.34991</v>
      </c>
      <c r="L5330" s="444">
        <f t="shared" ca="1" si="202"/>
        <v>-96871491938328.328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-96871491938328.328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-403631216409.70135</v>
      </c>
      <c r="L5331" s="444">
        <f t="shared" ca="1" si="202"/>
        <v>-97275123154738.031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-97275123154738.031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-405313013144.74182</v>
      </c>
      <c r="L5332" s="444">
        <f t="shared" ca="1" si="202"/>
        <v>-97680436167882.766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-97680436167882.766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-407001817366.17816</v>
      </c>
      <c r="L5333" s="444">
        <f t="shared" ca="1" si="202"/>
        <v>-98087437985248.938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-98087437985248.938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-408697658271.87054</v>
      </c>
      <c r="L5334" s="444">
        <f t="shared" ca="1" si="202"/>
        <v>-98496135643520.813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-98496135643520.813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-410400565181.33673</v>
      </c>
      <c r="L5335" s="444">
        <f t="shared" ca="1" si="202"/>
        <v>-98906536208702.156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-98906536208702.156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-412110567536.25897</v>
      </c>
      <c r="L5336" s="444">
        <f t="shared" ca="1" si="202"/>
        <v>-99318646776238.422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-99318646776238.422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-413827694900.99341</v>
      </c>
      <c r="L5337" s="444">
        <f t="shared" ca="1" si="202"/>
        <v>-99732474471139.422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-99732474471139.422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-415551976963.08093</v>
      </c>
      <c r="L5338" s="444">
        <f t="shared" ca="1" si="202"/>
        <v>-100148026448102.5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-100148026448102.5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-417283443533.76044</v>
      </c>
      <c r="L5339" s="444">
        <f t="shared" ca="1" si="202"/>
        <v>-100565309891636.27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-100565309891636.27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-419022124548.48444</v>
      </c>
      <c r="L5340" s="444">
        <f t="shared" ca="1" si="202"/>
        <v>-100984332016184.75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-100984332016184.75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-420768050067.43646</v>
      </c>
      <c r="L5341" s="444">
        <f t="shared" ca="1" si="202"/>
        <v>-101405100066252.19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-101405100066252.19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-422521250276.05078</v>
      </c>
      <c r="L5342" s="444">
        <f t="shared" ca="1" si="202"/>
        <v>-101827621316528.23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-101827621316528.23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-424281755485.5343</v>
      </c>
      <c r="L5343" s="444">
        <f t="shared" ca="1" si="202"/>
        <v>-102251903072013.77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-102251903072013.77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-426049596133.39069</v>
      </c>
      <c r="L5344" s="444">
        <f t="shared" ca="1" si="202"/>
        <v>-102677952668147.16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-102677952668147.16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-427824802783.94647</v>
      </c>
      <c r="L5345" s="444">
        <f t="shared" ca="1" si="202"/>
        <v>-103105777470931.11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-103105777470931.11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-429607406128.87964</v>
      </c>
      <c r="L5346" s="444">
        <f t="shared" ca="1" si="202"/>
        <v>-103535384877059.98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-103535384877059.98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-431397436987.74994</v>
      </c>
      <c r="L5347" s="444">
        <f t="shared" ca="1" si="202"/>
        <v>-103966782314047.73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-103966782314047.73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-433194926308.53223</v>
      </c>
      <c r="L5348" s="444">
        <f t="shared" ca="1" si="202"/>
        <v>-104399977240356.27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-104399977240356.27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-434999905168.15112</v>
      </c>
      <c r="L5349" s="444">
        <f t="shared" ca="1" si="202"/>
        <v>-104834977145524.42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-104834977145524.42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-436812404773.01843</v>
      </c>
      <c r="L5350" s="444">
        <f t="shared" ca="1" si="202"/>
        <v>-105271789550297.44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-105271789550297.44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-438632456459.57263</v>
      </c>
      <c r="L5351" s="444">
        <f t="shared" ca="1" si="202"/>
        <v>-105710422006757.02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-105710422006757.02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-440460091694.82092</v>
      </c>
      <c r="L5352" s="444">
        <f t="shared" ca="1" si="202"/>
        <v>-106150882098451.84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-106150882098451.84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-442295342076.88269</v>
      </c>
      <c r="L5353" s="444">
        <f t="shared" ca="1" si="202"/>
        <v>-106593177440528.72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-106593177440528.72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-444138239335.53632</v>
      </c>
      <c r="L5354" s="444">
        <f t="shared" ca="1" si="202"/>
        <v>-107037315679864.25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-107037315679864.25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-445988815332.7677</v>
      </c>
      <c r="L5355" s="444">
        <f t="shared" ca="1" si="202"/>
        <v>-107483304495197.02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-107483304495197.02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-447847102063.32086</v>
      </c>
      <c r="L5356" s="444">
        <f t="shared" ca="1" si="202"/>
        <v>-107931151597260.34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-107931151597260.34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-449713131655.2514</v>
      </c>
      <c r="L5357" s="444">
        <f t="shared" ca="1" si="202"/>
        <v>-108380864728915.59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-108380864728915.59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-451586936370.48163</v>
      </c>
      <c r="L5358" s="444">
        <f t="shared" ca="1" si="202"/>
        <v>-108832451665286.08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-108832451665286.08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-453468548605.35864</v>
      </c>
      <c r="L5359" s="444">
        <f t="shared" ca="1" si="202"/>
        <v>-109285920213891.44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-109285920213891.44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-455358000891.21429</v>
      </c>
      <c r="L5360" s="444">
        <f t="shared" ca="1" si="202"/>
        <v>-109741278214782.66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-109741278214782.66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-457255325894.92773</v>
      </c>
      <c r="L5361" s="444">
        <f t="shared" ca="1" si="202"/>
        <v>-110198533540677.58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-110198533540677.58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-459160556419.48993</v>
      </c>
      <c r="L5362" s="444">
        <f t="shared" ca="1" si="202"/>
        <v>-110657694097097.06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-110657694097097.06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-461073725404.57117</v>
      </c>
      <c r="L5363" s="444">
        <f t="shared" ref="L5363:L5617" ca="1" si="207">I5363-J5363+K5363</f>
        <v>-111118767822501.64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-111118767822501.64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-462994865927.09015</v>
      </c>
      <c r="L5364" s="444">
        <f t="shared" ca="1" si="207"/>
        <v>-111581762688428.73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-111581762688428.73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-464924011201.78632</v>
      </c>
      <c r="L5365" s="444">
        <f t="shared" ca="1" si="207"/>
        <v>-112046686699630.52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-112046686699630.52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-466861194581.79382</v>
      </c>
      <c r="L5366" s="444">
        <f t="shared" ca="1" si="207"/>
        <v>-112513547894212.31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-112513547894212.31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-468806449559.21796</v>
      </c>
      <c r="L5367" s="444">
        <f t="shared" ca="1" si="207"/>
        <v>-112982354343771.53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-112982354343771.53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-470759809765.71466</v>
      </c>
      <c r="L5368" s="444">
        <f t="shared" ca="1" si="207"/>
        <v>-113453114153537.25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-113453114153537.25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-472721308973.07184</v>
      </c>
      <c r="L5369" s="444">
        <f t="shared" ca="1" si="207"/>
        <v>-113925835462510.33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-113925835462510.33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-474690981093.79303</v>
      </c>
      <c r="L5370" s="444">
        <f t="shared" ca="1" si="207"/>
        <v>-114400526443604.13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-114400526443604.13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-476668860181.68378</v>
      </c>
      <c r="L5371" s="444">
        <f t="shared" ca="1" si="207"/>
        <v>-114877195303785.81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-114877195303785.81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-478654980432.44086</v>
      </c>
      <c r="L5372" s="444">
        <f t="shared" ca="1" si="207"/>
        <v>-115355850284218.25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-115355850284218.25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-480649376184.24268</v>
      </c>
      <c r="L5373" s="444">
        <f t="shared" ca="1" si="207"/>
        <v>-115836499660402.5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-115836499660402.5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-482652081918.34375</v>
      </c>
      <c r="L5374" s="444">
        <f t="shared" ca="1" si="207"/>
        <v>-116319151742320.84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-116319151742320.84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-484663132259.67023</v>
      </c>
      <c r="L5375" s="444">
        <f t="shared" ca="1" si="207"/>
        <v>-116803814874580.52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-116803814874580.52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-486682561977.41882</v>
      </c>
      <c r="L5376" s="444">
        <f t="shared" ca="1" si="207"/>
        <v>-117290497436557.94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-117290497436557.94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-488710405985.65802</v>
      </c>
      <c r="L5377" s="444">
        <f t="shared" ca="1" si="207"/>
        <v>-117779207842543.59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-117779207842543.59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-490746699343.93164</v>
      </c>
      <c r="L5378" s="444">
        <f t="shared" ca="1" si="207"/>
        <v>-118269954541887.53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-118269954541887.53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-492791477257.86475</v>
      </c>
      <c r="L5379" s="444">
        <f t="shared" ca="1" si="207"/>
        <v>-118762746019145.39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-118762746019145.39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-494844775079.7724</v>
      </c>
      <c r="L5380" s="444">
        <f t="shared" ca="1" si="207"/>
        <v>-119257590794225.16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-119257590794225.16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-496906628309.27148</v>
      </c>
      <c r="L5381" s="444">
        <f t="shared" ca="1" si="207"/>
        <v>-119754497422534.42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-119754497422534.42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-498977072593.89349</v>
      </c>
      <c r="L5382" s="444">
        <f t="shared" ca="1" si="207"/>
        <v>-120253474495128.31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-120253474495128.31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-501056143729.70129</v>
      </c>
      <c r="L5383" s="444">
        <f t="shared" ca="1" si="207"/>
        <v>-120754530638858.02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-120754530638858.02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-503143877661.90839</v>
      </c>
      <c r="L5384" s="444">
        <f t="shared" ca="1" si="207"/>
        <v>-121257674516519.92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-121257674516519.92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-505240310485.49969</v>
      </c>
      <c r="L5385" s="444">
        <f t="shared" ca="1" si="207"/>
        <v>-121762914827005.42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-121762914827005.42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-507345478445.85596</v>
      </c>
      <c r="L5386" s="444">
        <f t="shared" ca="1" si="207"/>
        <v>-122270260305451.28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-122270260305451.28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-509459417939.38031</v>
      </c>
      <c r="L5387" s="444">
        <f t="shared" ca="1" si="207"/>
        <v>-122779719723390.66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-122779719723390.66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-511582165514.12775</v>
      </c>
      <c r="L5388" s="444">
        <f t="shared" ca="1" si="207"/>
        <v>-123291301888904.78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-123291301888904.78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-513713757870.43658</v>
      </c>
      <c r="L5389" s="444">
        <f t="shared" ca="1" si="207"/>
        <v>-123805015646775.22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-123805015646775.22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-515854231861.56342</v>
      </c>
      <c r="L5390" s="444">
        <f t="shared" ca="1" si="207"/>
        <v>-124320869878636.78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-124320869878636.78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-518003624494.31989</v>
      </c>
      <c r="L5391" s="444">
        <f t="shared" ca="1" si="207"/>
        <v>-124838873503131.09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-124838873503131.09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-520161972929.71283</v>
      </c>
      <c r="L5392" s="444">
        <f t="shared" ca="1" si="207"/>
        <v>-125359035476060.81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-125359035476060.81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-522329314483.58673</v>
      </c>
      <c r="L5393" s="444">
        <f t="shared" ca="1" si="207"/>
        <v>-125881364790544.41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-125881364790544.41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-524505686627.26831</v>
      </c>
      <c r="L5394" s="444">
        <f t="shared" ca="1" si="207"/>
        <v>-126405870477171.67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-126405870477171.67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-526691126988.21527</v>
      </c>
      <c r="L5395" s="444">
        <f t="shared" ca="1" si="207"/>
        <v>-126932561604159.89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-126932561604159.89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-528885673350.6662</v>
      </c>
      <c r="L5396" s="444">
        <f t="shared" ca="1" si="207"/>
        <v>-127461447277510.56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-127461447277510.56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-531089363656.29395</v>
      </c>
      <c r="L5397" s="444">
        <f t="shared" ca="1" si="207"/>
        <v>-127992536641166.86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-127992536641166.86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-533302236004.86188</v>
      </c>
      <c r="L5398" s="444">
        <f t="shared" ca="1" si="207"/>
        <v>-128525838877171.72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-128525838877171.72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-535524328654.88208</v>
      </c>
      <c r="L5399" s="444">
        <f t="shared" ca="1" si="207"/>
        <v>-129061363205826.59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-129061363205826.59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-537755680024.27747</v>
      </c>
      <c r="L5400" s="444">
        <f t="shared" ca="1" si="207"/>
        <v>-129599118885850.88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-129599118885850.88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-539996328691.04529</v>
      </c>
      <c r="L5401" s="444">
        <f t="shared" ca="1" si="207"/>
        <v>-130139115214541.92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-130139115214541.92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-542246313393.92468</v>
      </c>
      <c r="L5402" s="444">
        <f t="shared" ca="1" si="207"/>
        <v>-130681361527935.84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-130681361527935.84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-544505673033.06598</v>
      </c>
      <c r="L5403" s="444">
        <f t="shared" ca="1" si="207"/>
        <v>-131225867200968.91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-131225867200968.91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-546774446670.7038</v>
      </c>
      <c r="L5404" s="444">
        <f t="shared" ca="1" si="207"/>
        <v>-131772641647639.61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-131772641647639.61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-549052673531.83173</v>
      </c>
      <c r="L5405" s="444">
        <f t="shared" ca="1" si="207"/>
        <v>-132321694321171.44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-132321694321171.44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-551340393004.88098</v>
      </c>
      <c r="L5406" s="444">
        <f t="shared" ca="1" si="207"/>
        <v>-132873034714176.31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-132873034714176.31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-553637644642.40125</v>
      </c>
      <c r="L5407" s="444">
        <f t="shared" ca="1" si="207"/>
        <v>-133426672358818.72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-133426672358818.72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-555944468161.74463</v>
      </c>
      <c r="L5408" s="444">
        <f t="shared" ca="1" si="207"/>
        <v>-133982616826980.47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-133982616826980.47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-558260903445.75195</v>
      </c>
      <c r="L5409" s="444">
        <f t="shared" ca="1" si="207"/>
        <v>-134540877730426.22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-134540877730426.22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-560586990543.44263</v>
      </c>
      <c r="L5410" s="444">
        <f t="shared" ca="1" si="207"/>
        <v>-135101464720969.66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-135101464720969.66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-562922769670.70691</v>
      </c>
      <c r="L5411" s="444">
        <f t="shared" ca="1" si="207"/>
        <v>-135664387490640.36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-135664387490640.36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-565268281211.00146</v>
      </c>
      <c r="L5412" s="444">
        <f t="shared" ca="1" si="207"/>
        <v>-136229655771851.36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-136229655771851.36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-567623565716.04724</v>
      </c>
      <c r="L5413" s="444">
        <f t="shared" ca="1" si="207"/>
        <v>-136797279337567.41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-136797279337567.41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-569988663906.53088</v>
      </c>
      <c r="L5414" s="444">
        <f t="shared" ca="1" si="207"/>
        <v>-137367268001473.94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-137367268001473.94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-572363616672.80811</v>
      </c>
      <c r="L5415" s="444">
        <f t="shared" ca="1" si="207"/>
        <v>-137939631618146.75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-137939631618146.75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-574748465075.61145</v>
      </c>
      <c r="L5416" s="444">
        <f t="shared" ca="1" si="207"/>
        <v>-138514380083222.36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-138514380083222.36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-577143250346.75989</v>
      </c>
      <c r="L5417" s="444">
        <f t="shared" ca="1" si="207"/>
        <v>-139091523333569.13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-139091523333569.13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-579548013889.87134</v>
      </c>
      <c r="L5418" s="444">
        <f t="shared" ca="1" si="207"/>
        <v>-139671071347459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-139671071347459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-581962797281.0791</v>
      </c>
      <c r="L5419" s="444">
        <f t="shared" ca="1" si="207"/>
        <v>-140253034144740.08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-140253034144740.08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-584387642269.75024</v>
      </c>
      <c r="L5420" s="444">
        <f t="shared" ca="1" si="207"/>
        <v>-140837421787009.84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-140837421787009.84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-586822590779.20764</v>
      </c>
      <c r="L5421" s="444">
        <f t="shared" ca="1" si="207"/>
        <v>-141424244377789.06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-141424244377789.06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-589267684907.45447</v>
      </c>
      <c r="L5422" s="444">
        <f t="shared" ca="1" si="207"/>
        <v>-142013512062696.53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-142013512062696.53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-591722966927.90222</v>
      </c>
      <c r="L5423" s="444">
        <f t="shared" ca="1" si="207"/>
        <v>-142605235029624.44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-142605235029624.44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-594188479290.10181</v>
      </c>
      <c r="L5424" s="444">
        <f t="shared" ca="1" si="207"/>
        <v>-143199423508914.53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-143199423508914.53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-596664264620.47717</v>
      </c>
      <c r="L5425" s="444">
        <f t="shared" ca="1" si="207"/>
        <v>-143796087773535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-143796087773535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-599150365723.0625</v>
      </c>
      <c r="L5426" s="444">
        <f t="shared" ca="1" si="207"/>
        <v>-144395238139258.06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-144395238139258.06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-601646825580.24194</v>
      </c>
      <c r="L5427" s="444">
        <f t="shared" ca="1" si="207"/>
        <v>-144996884964838.31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-144996884964838.31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-604153687353.49292</v>
      </c>
      <c r="L5428" s="444">
        <f t="shared" ca="1" si="207"/>
        <v>-145601038652191.81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-145601038652191.81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-606670994384.13257</v>
      </c>
      <c r="L5429" s="444">
        <f t="shared" ca="1" si="207"/>
        <v>-146207709646575.94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-146207709646575.94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-609198790194.06641</v>
      </c>
      <c r="L5430" s="444">
        <f t="shared" ca="1" si="207"/>
        <v>-146816908436770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-146816908436770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-611737118486.54163</v>
      </c>
      <c r="L5431" s="444">
        <f t="shared" ca="1" si="207"/>
        <v>-147428645555256.53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-147428645555256.53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-614286023146.90222</v>
      </c>
      <c r="L5432" s="444">
        <f t="shared" ca="1" si="207"/>
        <v>-148042931578403.44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-148042931578403.44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-616845548243.34766</v>
      </c>
      <c r="L5433" s="444">
        <f t="shared" ca="1" si="207"/>
        <v>-148659777126646.78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-148659777126646.78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-619415738027.69495</v>
      </c>
      <c r="L5434" s="444">
        <f t="shared" ca="1" si="207"/>
        <v>-149279192864674.47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-149279192864674.47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-621996636936.14355</v>
      </c>
      <c r="L5435" s="444">
        <f t="shared" ca="1" si="207"/>
        <v>-149901189501610.63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-149901189501610.63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-624588289590.04431</v>
      </c>
      <c r="L5436" s="444">
        <f t="shared" ca="1" si="207"/>
        <v>-150525777791200.66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-150525777791200.66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-627190740796.66943</v>
      </c>
      <c r="L5437" s="444">
        <f t="shared" ca="1" si="207"/>
        <v>-151152968531997.31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-151152968531997.31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-629804035549.98877</v>
      </c>
      <c r="L5438" s="444">
        <f t="shared" ca="1" si="207"/>
        <v>-151782772567547.31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-151782772567547.31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-632428219031.44714</v>
      </c>
      <c r="L5439" s="444">
        <f t="shared" ca="1" si="207"/>
        <v>-152415200786578.75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-152415200786578.75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-635063336610.74475</v>
      </c>
      <c r="L5440" s="444">
        <f t="shared" ca="1" si="207"/>
        <v>-153050264123189.5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-153050264123189.5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-637709433846.62292</v>
      </c>
      <c r="L5441" s="444">
        <f t="shared" ca="1" si="207"/>
        <v>-153687973557036.13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-153687973557036.13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-640366556487.65051</v>
      </c>
      <c r="L5442" s="444">
        <f t="shared" ca="1" si="207"/>
        <v>-154328340113523.78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-154328340113523.78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-643034750473.01575</v>
      </c>
      <c r="L5443" s="444">
        <f t="shared" ca="1" si="207"/>
        <v>-154971374863996.81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-154971374863996.81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-645714061933.32007</v>
      </c>
      <c r="L5444" s="444">
        <f t="shared" ca="1" si="207"/>
        <v>-155617088925930.13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-155617088925930.13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-648404537191.37549</v>
      </c>
      <c r="L5445" s="444">
        <f t="shared" ca="1" si="207"/>
        <v>-156265493463121.5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-156265493463121.5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-651106222763.00623</v>
      </c>
      <c r="L5446" s="444">
        <f t="shared" ca="1" si="207"/>
        <v>-156916599685884.5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-156916599685884.5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-653819165357.85205</v>
      </c>
      <c r="L5447" s="444">
        <f t="shared" ca="1" si="207"/>
        <v>-157570418851242.34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-157570418851242.34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-656543411880.17639</v>
      </c>
      <c r="L5448" s="444">
        <f t="shared" ca="1" si="207"/>
        <v>-158226962263122.53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-158226962263122.53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-659279009429.67725</v>
      </c>
      <c r="L5449" s="444">
        <f t="shared" ca="1" si="207"/>
        <v>-158886241272552.22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-158886241272552.22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-662026005302.3009</v>
      </c>
      <c r="L5450" s="444">
        <f t="shared" ca="1" si="207"/>
        <v>-159548267277854.53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-159548267277854.53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-664784446991.06055</v>
      </c>
      <c r="L5451" s="444">
        <f t="shared" ca="1" si="207"/>
        <v>-160213051724845.59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-160213051724845.59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-667554382186.85669</v>
      </c>
      <c r="L5452" s="444">
        <f t="shared" ca="1" si="207"/>
        <v>-160880606107032.44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-160880606107032.44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-670335858779.30176</v>
      </c>
      <c r="L5453" s="444">
        <f t="shared" ca="1" si="207"/>
        <v>-161550941965811.75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-161550941965811.75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-673128924857.54895</v>
      </c>
      <c r="L5454" s="444">
        <f t="shared" ca="1" si="207"/>
        <v>-162224070890669.31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-162224070890669.31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-675933628711.12207</v>
      </c>
      <c r="L5455" s="444">
        <f t="shared" ca="1" si="207"/>
        <v>-162900004519380.44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-162900004519380.44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-678750018830.75183</v>
      </c>
      <c r="L5456" s="444">
        <f t="shared" ca="1" si="207"/>
        <v>-163578754538211.19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-163578754538211.19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-681578143909.21326</v>
      </c>
      <c r="L5457" s="444">
        <f t="shared" ca="1" si="207"/>
        <v>-164260332682120.41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-164260332682120.41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-684418052842.16833</v>
      </c>
      <c r="L5458" s="444">
        <f t="shared" ca="1" si="207"/>
        <v>-164944750734962.56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-164944750734962.56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-687269794729.01062</v>
      </c>
      <c r="L5459" s="444">
        <f t="shared" ca="1" si="207"/>
        <v>-165632020529691.56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-165632020529691.56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-690133418873.71484</v>
      </c>
      <c r="L5460" s="444">
        <f t="shared" ca="1" si="207"/>
        <v>-166322153948565.28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-166322153948565.28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-693008974785.68872</v>
      </c>
      <c r="L5461" s="444">
        <f t="shared" ca="1" si="207"/>
        <v>-167015162923350.97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-167015162923350.97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-695896512180.62903</v>
      </c>
      <c r="L5462" s="444">
        <f t="shared" ca="1" si="207"/>
        <v>-167711059435531.59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-167711059435531.59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-698796080981.38159</v>
      </c>
      <c r="L5463" s="444">
        <f t="shared" ca="1" si="207"/>
        <v>-168409855516512.97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-168409855516512.97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-701707731318.80408</v>
      </c>
      <c r="L5464" s="444">
        <f t="shared" ca="1" si="207"/>
        <v>-169111563247831.78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-169111563247831.78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-704631513532.63245</v>
      </c>
      <c r="L5465" s="444">
        <f t="shared" ca="1" si="207"/>
        <v>-169816194761364.41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-169816194761364.41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-707567478172.35168</v>
      </c>
      <c r="L5466" s="444">
        <f t="shared" ca="1" si="207"/>
        <v>-170523762239536.75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-170523762239536.75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-710515675998.06982</v>
      </c>
      <c r="L5467" s="444">
        <f t="shared" ca="1" si="207"/>
        <v>-171234277915534.81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-171234277915534.81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-713476157981.39502</v>
      </c>
      <c r="L5468" s="444">
        <f t="shared" ca="1" si="207"/>
        <v>-171947754073516.22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-171947754073516.22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-716448975306.31763</v>
      </c>
      <c r="L5469" s="444">
        <f t="shared" ca="1" si="207"/>
        <v>-172664203048822.53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-172664203048822.53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-719434179370.09387</v>
      </c>
      <c r="L5470" s="444">
        <f t="shared" ca="1" si="207"/>
        <v>-173383637228192.63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-173383637228192.63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-722431821784.13599</v>
      </c>
      <c r="L5471" s="444">
        <f t="shared" ca="1" si="207"/>
        <v>-174106069049976.75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-174106069049976.75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-725441954374.90308</v>
      </c>
      <c r="L5472" s="444">
        <f t="shared" ca="1" si="207"/>
        <v>-174831511004351.66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-174831511004351.66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-728464629184.79858</v>
      </c>
      <c r="L5473" s="444">
        <f t="shared" ca="1" si="207"/>
        <v>-175559975633536.47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-175559975633536.47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-731499898473.0686</v>
      </c>
      <c r="L5474" s="444">
        <f t="shared" ca="1" si="207"/>
        <v>-176291475532009.53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-176291475532009.53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-734547814716.70642</v>
      </c>
      <c r="L5475" s="444">
        <f t="shared" ca="1" si="207"/>
        <v>-177026023346726.25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-177026023346726.25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-737608430611.35938</v>
      </c>
      <c r="L5476" s="444">
        <f t="shared" ca="1" si="207"/>
        <v>-177763631777337.63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-177763631777337.63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-740681799072.24011</v>
      </c>
      <c r="L5477" s="444">
        <f t="shared" ca="1" si="207"/>
        <v>-178504313576409.88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-178504313576409.88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-743767973235.04114</v>
      </c>
      <c r="L5478" s="444">
        <f t="shared" ca="1" si="207"/>
        <v>-179248081549644.91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-179248081549644.91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-746867006456.85376</v>
      </c>
      <c r="L5479" s="444">
        <f t="shared" ca="1" si="207"/>
        <v>-179994948556101.75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-179994948556101.75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-749978952317.09058</v>
      </c>
      <c r="L5480" s="444">
        <f t="shared" ca="1" si="207"/>
        <v>-180744927508418.84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-180744927508418.84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-753103864618.41187</v>
      </c>
      <c r="L5481" s="444">
        <f t="shared" ca="1" si="207"/>
        <v>-181498031373037.25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-181498031373037.25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-756241797387.65515</v>
      </c>
      <c r="L5482" s="444">
        <f t="shared" ca="1" si="207"/>
        <v>-182254273170424.91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-182254273170424.91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-759392804876.77039</v>
      </c>
      <c r="L5483" s="444">
        <f t="shared" ca="1" si="207"/>
        <v>-183013665975301.69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-183013665975301.69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-762556941563.75708</v>
      </c>
      <c r="L5484" s="444">
        <f t="shared" ca="1" si="207"/>
        <v>-183776222916865.44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-183776222916865.44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-765734262153.60596</v>
      </c>
      <c r="L5485" s="444">
        <f t="shared" ca="1" si="207"/>
        <v>-184541957179019.03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-184541957179019.03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-768924821579.24597</v>
      </c>
      <c r="L5486" s="444">
        <f t="shared" ca="1" si="207"/>
        <v>-185310882000598.28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-185310882000598.28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-772128675002.4928</v>
      </c>
      <c r="L5487" s="444">
        <f t="shared" ca="1" si="207"/>
        <v>-186083010675600.78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-186083010675600.78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-775345877815.0033</v>
      </c>
      <c r="L5488" s="444">
        <f t="shared" ca="1" si="207"/>
        <v>-186858356553415.78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-186858356553415.78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-778576485639.23242</v>
      </c>
      <c r="L5489" s="444">
        <f t="shared" ca="1" si="207"/>
        <v>-187636933039055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-187636933039055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-781820554329.39587</v>
      </c>
      <c r="L5490" s="444">
        <f t="shared" ca="1" si="207"/>
        <v>-188418753593384.41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-188418753593384.41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-785078139972.43506</v>
      </c>
      <c r="L5491" s="444">
        <f t="shared" ca="1" si="207"/>
        <v>-189203831733356.84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-189203831733356.84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-788349298888.98682</v>
      </c>
      <c r="L5492" s="444">
        <f t="shared" ca="1" si="207"/>
        <v>-189992181032245.84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-189992181032245.84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-791634087634.35767</v>
      </c>
      <c r="L5493" s="444">
        <f t="shared" ca="1" si="207"/>
        <v>-190783815119880.19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-190783815119880.19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-794932562999.50073</v>
      </c>
      <c r="L5494" s="444">
        <f t="shared" ca="1" si="207"/>
        <v>-191578747682879.69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-191578747682879.69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-798244782011.99866</v>
      </c>
      <c r="L5495" s="444">
        <f t="shared" ca="1" si="207"/>
        <v>-192376992464891.69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-192376992464891.69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-801570801937.04871</v>
      </c>
      <c r="L5496" s="444">
        <f t="shared" ca="1" si="207"/>
        <v>-193178563266828.75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-193178563266828.75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-804910680278.45313</v>
      </c>
      <c r="L5497" s="444">
        <f t="shared" ca="1" si="207"/>
        <v>-193983473947107.19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-193983473947107.19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-808264474779.61328</v>
      </c>
      <c r="L5498" s="444">
        <f t="shared" ca="1" si="207"/>
        <v>-194791738421886.81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-194791738421886.81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-811632243424.52832</v>
      </c>
      <c r="L5499" s="444">
        <f t="shared" ca="1" si="207"/>
        <v>-195603370665311.34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-195603370665311.34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-815014044438.79724</v>
      </c>
      <c r="L5500" s="444">
        <f t="shared" ca="1" si="207"/>
        <v>-196418384709750.16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-196418384709750.16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-818409936290.62561</v>
      </c>
      <c r="L5501" s="444">
        <f t="shared" ca="1" si="207"/>
        <v>-197236794646040.78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-197236794646040.78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-821819977691.83655</v>
      </c>
      <c r="L5502" s="444">
        <f t="shared" ca="1" si="207"/>
        <v>-198058614623732.63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-198058614623732.63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-825244227598.88599</v>
      </c>
      <c r="L5503" s="444">
        <f t="shared" ca="1" si="207"/>
        <v>-198883858851331.5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-198883858851331.5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-828682745213.88123</v>
      </c>
      <c r="L5504" s="444">
        <f t="shared" ca="1" si="207"/>
        <v>-199712541596545.38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-199712541596545.38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-832135589985.60571</v>
      </c>
      <c r="L5505" s="444">
        <f t="shared" ca="1" si="207"/>
        <v>-200544677186530.97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-200544677186530.97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-835602821610.54565</v>
      </c>
      <c r="L5506" s="444">
        <f t="shared" ca="1" si="207"/>
        <v>-201380280008141.5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-201380280008141.5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-839084500033.92285</v>
      </c>
      <c r="L5507" s="444">
        <f t="shared" ca="1" si="207"/>
        <v>-202219364508175.44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-202219364508175.44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-842580685450.73096</v>
      </c>
      <c r="L5508" s="444">
        <f t="shared" ca="1" si="207"/>
        <v>-203061945193626.16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-203061945193626.16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-846091438306.77563</v>
      </c>
      <c r="L5509" s="444">
        <f t="shared" ca="1" si="207"/>
        <v>-203908036631932.94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-203908036631932.94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-849616819299.72058</v>
      </c>
      <c r="L5510" s="444">
        <f t="shared" ca="1" si="207"/>
        <v>-204757653451232.66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-204757653451232.66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-853156889380.13611</v>
      </c>
      <c r="L5511" s="444">
        <f t="shared" ca="1" si="207"/>
        <v>-205610810340612.78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-205610810340612.78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-856711709752.55322</v>
      </c>
      <c r="L5512" s="444">
        <f t="shared" ca="1" si="207"/>
        <v>-206467522050365.34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-206467522050365.34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-860281341876.52222</v>
      </c>
      <c r="L5513" s="444">
        <f t="shared" ca="1" si="207"/>
        <v>-207327803392241.88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-207327803392241.88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-863865847467.67444</v>
      </c>
      <c r="L5514" s="444">
        <f t="shared" ca="1" si="207"/>
        <v>-208191669239709.56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-208191669239709.56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-867465288498.78979</v>
      </c>
      <c r="L5515" s="444">
        <f t="shared" ca="1" si="207"/>
        <v>-209059134528208.34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-209059134528208.34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-871079727200.86804</v>
      </c>
      <c r="L5516" s="444">
        <f t="shared" ca="1" si="207"/>
        <v>-209930214255409.22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-209930214255409.22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-874709226064.20508</v>
      </c>
      <c r="L5517" s="444">
        <f t="shared" ca="1" si="207"/>
        <v>-210804923481473.44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-210804923481473.44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-878353847839.47266</v>
      </c>
      <c r="L5518" s="444">
        <f t="shared" ca="1" si="207"/>
        <v>-211683277329312.91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-211683277329312.91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-882013655538.80371</v>
      </c>
      <c r="L5519" s="444">
        <f t="shared" ca="1" si="207"/>
        <v>-212565290984851.72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-212565290984851.72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-885688712436.8822</v>
      </c>
      <c r="L5520" s="444">
        <f t="shared" ca="1" si="207"/>
        <v>-213450979697288.59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-213450979697288.59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-889379082072.03577</v>
      </c>
      <c r="L5521" s="444">
        <f t="shared" ca="1" si="207"/>
        <v>-214340358779360.63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-214340358779360.63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-893084828247.33594</v>
      </c>
      <c r="L5522" s="444">
        <f t="shared" ca="1" si="207"/>
        <v>-215233443607607.97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-215233443607607.97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-896806015031.69983</v>
      </c>
      <c r="L5523" s="444">
        <f t="shared" ca="1" si="207"/>
        <v>-216130249622639.66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-216130249622639.66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-900542706760.99854</v>
      </c>
      <c r="L5524" s="444">
        <f t="shared" ca="1" si="207"/>
        <v>-217030792329400.66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-217030792329400.66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-904294968039.16943</v>
      </c>
      <c r="L5525" s="444">
        <f t="shared" ca="1" si="207"/>
        <v>-217935087297439.81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-217935087297439.81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-908062863739.33252</v>
      </c>
      <c r="L5526" s="444">
        <f t="shared" ca="1" si="207"/>
        <v>-218843150161179.16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-218843150161179.16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-911846459004.91309</v>
      </c>
      <c r="L5527" s="444">
        <f t="shared" ca="1" si="207"/>
        <v>-219754996620184.06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-219754996620184.06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-915645819250.76697</v>
      </c>
      <c r="L5528" s="444">
        <f t="shared" ca="1" si="207"/>
        <v>-220670642439434.84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-220670642439434.84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-919461010164.31165</v>
      </c>
      <c r="L5529" s="444">
        <f t="shared" ca="1" si="207"/>
        <v>-221590103449599.16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-221590103449599.16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-923292097706.66309</v>
      </c>
      <c r="L5530" s="444">
        <f t="shared" ca="1" si="207"/>
        <v>-222513395547305.81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-222513395547305.81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-927139148113.77429</v>
      </c>
      <c r="L5531" s="444">
        <f t="shared" ca="1" si="207"/>
        <v>-223440534695419.59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-223440534695419.59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-931002227897.58167</v>
      </c>
      <c r="L5532" s="444">
        <f t="shared" ca="1" si="207"/>
        <v>-224371536923317.19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-224371536923317.19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-934881403847.15479</v>
      </c>
      <c r="L5533" s="444">
        <f t="shared" ca="1" si="207"/>
        <v>-225306418327164.34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-225306418327164.34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-938776743029.85144</v>
      </c>
      <c r="L5534" s="444">
        <f t="shared" ca="1" si="207"/>
        <v>-226245195070194.19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-226245195070194.19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-942688312792.47571</v>
      </c>
      <c r="L5535" s="444">
        <f t="shared" ca="1" si="207"/>
        <v>-227187883382986.66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-227187883382986.66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-946616180762.44434</v>
      </c>
      <c r="L5536" s="444">
        <f t="shared" ca="1" si="207"/>
        <v>-228134499563749.09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-228134499563749.09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-950560414848.95459</v>
      </c>
      <c r="L5537" s="444">
        <f t="shared" ca="1" si="207"/>
        <v>-229085059978598.06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-229085059978598.06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-954521083244.15857</v>
      </c>
      <c r="L5538" s="444">
        <f t="shared" ca="1" si="207"/>
        <v>-230039581061842.22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-230039581061842.22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-958498254424.34253</v>
      </c>
      <c r="L5539" s="444">
        <f t="shared" ca="1" si="207"/>
        <v>-230998079316266.56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-230998079316266.56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-962491997151.11072</v>
      </c>
      <c r="L5540" s="444">
        <f t="shared" ca="1" si="207"/>
        <v>-231960571313417.69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-231960571313417.69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-966502380472.57385</v>
      </c>
      <c r="L5541" s="444">
        <f t="shared" ca="1" si="207"/>
        <v>-232927073693890.25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-232927073693890.25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-970529473724.54272</v>
      </c>
      <c r="L5542" s="444">
        <f t="shared" ca="1" si="207"/>
        <v>-233897603167614.78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-233897603167614.78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-974573346531.72839</v>
      </c>
      <c r="L5543" s="444">
        <f t="shared" ca="1" si="207"/>
        <v>-234872176514146.5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-234872176514146.5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-978634068808.94373</v>
      </c>
      <c r="L5544" s="444">
        <f t="shared" ca="1" si="207"/>
        <v>-235850810582955.44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-235850810582955.44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-982711710762.31421</v>
      </c>
      <c r="L5545" s="444">
        <f t="shared" ca="1" si="207"/>
        <v>-236833522293717.75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-236833522293717.75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-986806342890.4906</v>
      </c>
      <c r="L5546" s="444">
        <f t="shared" ca="1" si="207"/>
        <v>-237820328636608.25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-237820328636608.25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-990918035985.86768</v>
      </c>
      <c r="L5547" s="444">
        <f t="shared" ca="1" si="207"/>
        <v>-238811246672594.13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-238811246672594.13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-995046861135.80884</v>
      </c>
      <c r="L5548" s="444">
        <f t="shared" ca="1" si="207"/>
        <v>-239806293533729.94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-239806293533729.94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-999192889723.87476</v>
      </c>
      <c r="L5549" s="444">
        <f t="shared" ca="1" si="207"/>
        <v>-240805486423453.81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-240805486423453.81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-1003356193431.0575</v>
      </c>
      <c r="L5550" s="444">
        <f t="shared" ca="1" si="207"/>
        <v>-241808842616884.88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-241808842616884.88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-1007536844237.0203</v>
      </c>
      <c r="L5551" s="444">
        <f t="shared" ca="1" si="207"/>
        <v>-242816379461121.91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-242816379461121.91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-1011734914421.3413</v>
      </c>
      <c r="L5552" s="444">
        <f t="shared" ca="1" si="207"/>
        <v>-243828114375543.25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-243828114375543.25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-1015950476564.7635</v>
      </c>
      <c r="L5553" s="444">
        <f t="shared" ca="1" si="207"/>
        <v>-244844064852108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-244844064852108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-1020183603550.45</v>
      </c>
      <c r="L5554" s="444">
        <f t="shared" ca="1" si="207"/>
        <v>-245864248455658.44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-245864248455658.44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-1024434368565.2435</v>
      </c>
      <c r="L5555" s="444">
        <f t="shared" ca="1" si="207"/>
        <v>-246888682824223.69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-246888682824223.69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-1028702845100.932</v>
      </c>
      <c r="L5556" s="444">
        <f t="shared" ca="1" si="207"/>
        <v>-247917385669324.63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-247917385669324.63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-1032989106955.5192</v>
      </c>
      <c r="L5557" s="444">
        <f t="shared" ca="1" si="207"/>
        <v>-248950374776280.16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-248950374776280.16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-1037293228234.5006</v>
      </c>
      <c r="L5558" s="444">
        <f t="shared" ca="1" si="207"/>
        <v>-249987668004514.66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-249987668004514.66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-1041615283352.1444</v>
      </c>
      <c r="L5559" s="444">
        <f t="shared" ca="1" si="207"/>
        <v>-251029283287866.81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-251029283287866.81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-1045955347032.7782</v>
      </c>
      <c r="L5560" s="444">
        <f t="shared" ca="1" si="207"/>
        <v>-252075238634899.59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-252075238634899.59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-1050313494312.0815</v>
      </c>
      <c r="L5561" s="444">
        <f t="shared" ca="1" si="207"/>
        <v>-253125552129211.69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-253125552129211.69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-1054689800538.3818</v>
      </c>
      <c r="L5562" s="444">
        <f t="shared" ca="1" si="207"/>
        <v>-254180241929750.06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-254180241929750.06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-1059084341373.9585</v>
      </c>
      <c r="L5563" s="444">
        <f t="shared" ca="1" si="207"/>
        <v>-255239326271124.03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-255239326271124.03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-1063497192796.3501</v>
      </c>
      <c r="L5564" s="444">
        <f t="shared" ca="1" si="207"/>
        <v>-256302823463920.38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-256302823463920.38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-1067928431099.6683</v>
      </c>
      <c r="L5565" s="444">
        <f t="shared" ca="1" si="207"/>
        <v>-257370751895020.03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-257370751895020.03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-1072378132895.9169</v>
      </c>
      <c r="L5566" s="444">
        <f t="shared" ca="1" si="207"/>
        <v>-258443130027915.94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-258443130027915.94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-1076846375116.3163</v>
      </c>
      <c r="L5567" s="444">
        <f t="shared" ca="1" si="207"/>
        <v>-259519976403032.25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-259519976403032.25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-1081333235012.6345</v>
      </c>
      <c r="L5568" s="444">
        <f t="shared" ca="1" si="207"/>
        <v>-260601309638044.88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-260601309638044.88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-1085838790158.5201</v>
      </c>
      <c r="L5569" s="444">
        <f t="shared" ca="1" si="207"/>
        <v>-261687148428203.41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-261687148428203.41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-1090363118450.8475</v>
      </c>
      <c r="L5570" s="444">
        <f t="shared" ca="1" si="207"/>
        <v>-262777511546654.25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-262777511546654.25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-1094906298111.0592</v>
      </c>
      <c r="L5571" s="444">
        <f t="shared" ca="1" si="207"/>
        <v>-263872417844765.31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-263872417844765.31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-1099468407686.522</v>
      </c>
      <c r="L5572" s="444">
        <f t="shared" ca="1" si="207"/>
        <v>-264971886252451.84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-264971886252451.84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-1104049526051.8826</v>
      </c>
      <c r="L5573" s="444">
        <f t="shared" ca="1" si="207"/>
        <v>-266075935778503.72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-266075935778503.72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-1108649732410.4324</v>
      </c>
      <c r="L5574" s="444">
        <f t="shared" ca="1" si="207"/>
        <v>-267184585510914.16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-267184585510914.16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-1113269106295.4756</v>
      </c>
      <c r="L5575" s="444">
        <f t="shared" ca="1" si="207"/>
        <v>-268297854617209.63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-268297854617209.63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-1117907727571.7068</v>
      </c>
      <c r="L5576" s="444">
        <f t="shared" ca="1" si="207"/>
        <v>-269415762344781.34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-269415762344781.34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-1122565676436.5889</v>
      </c>
      <c r="L5577" s="444">
        <f t="shared" ca="1" si="207"/>
        <v>-270538328021217.94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-270538328021217.94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-1127243033421.7415</v>
      </c>
      <c r="L5578" s="444">
        <f t="shared" ca="1" si="207"/>
        <v>-271665571054639.69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-271665571054639.69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-1131939879394.332</v>
      </c>
      <c r="L5579" s="444">
        <f t="shared" ca="1" si="207"/>
        <v>-272797510934034.03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-272797510934034.03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-1136656295558.4751</v>
      </c>
      <c r="L5580" s="444">
        <f t="shared" ca="1" si="207"/>
        <v>-273934167229592.5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-273934167229592.5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-1141392363456.6355</v>
      </c>
      <c r="L5581" s="444">
        <f t="shared" ca="1" si="207"/>
        <v>-275075559593049.13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-275075559593049.13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-1146148164971.0381</v>
      </c>
      <c r="L5582" s="444">
        <f t="shared" ca="1" si="207"/>
        <v>-276221707758020.16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-276221707758020.16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-1150923782325.084</v>
      </c>
      <c r="L5583" s="444">
        <f t="shared" ca="1" si="207"/>
        <v>-277372631540345.25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-277372631540345.25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-1155719298084.772</v>
      </c>
      <c r="L5584" s="444">
        <f t="shared" ca="1" si="207"/>
        <v>-278528350838430.03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-278528350838430.03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-1160534795160.125</v>
      </c>
      <c r="L5585" s="444">
        <f t="shared" ca="1" si="207"/>
        <v>-279688885633590.16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-279688885633590.16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-1165370356806.6255</v>
      </c>
      <c r="L5586" s="444">
        <f t="shared" ca="1" si="207"/>
        <v>-280854255990396.78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-280854255990396.78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-1170226066626.6533</v>
      </c>
      <c r="L5587" s="444">
        <f t="shared" ca="1" si="207"/>
        <v>-282024482057023.44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-282024482057023.44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-1175102008570.9309</v>
      </c>
      <c r="L5588" s="444">
        <f t="shared" ca="1" si="207"/>
        <v>-283199584065594.38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-283199584065594.38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-1179998266939.9766</v>
      </c>
      <c r="L5589" s="444">
        <f t="shared" ca="1" si="207"/>
        <v>-284379582332534.38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-284379582332534.38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-1184914926385.5598</v>
      </c>
      <c r="L5590" s="444">
        <f t="shared" ca="1" si="207"/>
        <v>-285564497258919.94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-285564497258919.94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-1189852071912.1665</v>
      </c>
      <c r="L5591" s="444">
        <f t="shared" ca="1" si="207"/>
        <v>-286754349330832.13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-286754349330832.13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-1194809788878.4673</v>
      </c>
      <c r="L5592" s="444">
        <f t="shared" ca="1" si="207"/>
        <v>-287949159119710.56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-287949159119710.56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-1199788162998.7939</v>
      </c>
      <c r="L5593" s="444">
        <f t="shared" ca="1" si="207"/>
        <v>-289148947282709.38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-289148947282709.38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-1204787280344.6223</v>
      </c>
      <c r="L5594" s="444">
        <f t="shared" ca="1" si="207"/>
        <v>-290353734563054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-290353734563054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-1209807227346.0583</v>
      </c>
      <c r="L5595" s="444">
        <f t="shared" ca="1" si="207"/>
        <v>-291563541790400.06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-291563541790400.06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-1214848090793.3335</v>
      </c>
      <c r="L5596" s="444">
        <f t="shared" ca="1" si="207"/>
        <v>-292778389881193.38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-292778389881193.38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-1219909957838.3057</v>
      </c>
      <c r="L5597" s="444">
        <f t="shared" ca="1" si="207"/>
        <v>-293998299839031.69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-293998299839031.69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-1224992915995.9653</v>
      </c>
      <c r="L5598" s="444">
        <f t="shared" ca="1" si="207"/>
        <v>-295223292755027.63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-295223292755027.63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-1230097053145.9485</v>
      </c>
      <c r="L5599" s="444">
        <f t="shared" ca="1" si="207"/>
        <v>-296453389808173.56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-296453389808173.56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-1235222457534.0564</v>
      </c>
      <c r="L5600" s="444">
        <f t="shared" ca="1" si="207"/>
        <v>-297688612265707.63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-297688612265707.63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-1240369217773.7817</v>
      </c>
      <c r="L5601" s="444">
        <f t="shared" ca="1" si="207"/>
        <v>-298928981483481.44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-298928981483481.44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-1245537422847.8394</v>
      </c>
      <c r="L5602" s="444">
        <f t="shared" ca="1" si="207"/>
        <v>-300174518906329.25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-300174518906329.25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-1250727162109.7051</v>
      </c>
      <c r="L5603" s="444">
        <f t="shared" ca="1" si="207"/>
        <v>-301425246068438.94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-301425246068438.94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-1255938525285.1621</v>
      </c>
      <c r="L5604" s="444">
        <f t="shared" ca="1" si="207"/>
        <v>-302681184593724.13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-302681184593724.13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-1261171602473.8506</v>
      </c>
      <c r="L5605" s="444">
        <f t="shared" ca="1" si="207"/>
        <v>-303942356196198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-303942356196198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-1266426484150.825</v>
      </c>
      <c r="L5606" s="444">
        <f t="shared" ca="1" si="207"/>
        <v>-305208782680348.81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-305208782680348.81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-1271703261168.1201</v>
      </c>
      <c r="L5607" s="444">
        <f t="shared" ca="1" si="207"/>
        <v>-306480485941516.94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-306480485941516.94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-1277002024756.3206</v>
      </c>
      <c r="L5608" s="444">
        <f t="shared" ca="1" si="207"/>
        <v>-307757487966273.25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-307757487966273.25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-1282322866526.1384</v>
      </c>
      <c r="L5609" s="444">
        <f t="shared" ca="1" si="207"/>
        <v>-309039810832799.38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-309039810832799.38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-1287665878469.9973</v>
      </c>
      <c r="L5610" s="444">
        <f t="shared" ca="1" si="207"/>
        <v>-310327476711269.38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-310327476711269.38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-1293031152963.6223</v>
      </c>
      <c r="L5611" s="444">
        <f t="shared" ca="1" si="207"/>
        <v>-311620507864233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-311620507864233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-1298418782767.6375</v>
      </c>
      <c r="L5612" s="444">
        <f t="shared" ca="1" si="207"/>
        <v>-312918926647000.63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-312918926647000.63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-1303828861029.1692</v>
      </c>
      <c r="L5613" s="444">
        <f t="shared" ca="1" si="207"/>
        <v>-314222755508029.81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-314222755508029.81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-1309261481283.4575</v>
      </c>
      <c r="L5614" s="444">
        <f t="shared" ca="1" si="207"/>
        <v>-315532016989313.25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-315532016989313.25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-1314716737455.4719</v>
      </c>
      <c r="L5615" s="444">
        <f t="shared" ca="1" si="207"/>
        <v>-316846733726768.75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-316846733726768.75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-1320194723861.5364</v>
      </c>
      <c r="L5616" s="444">
        <f t="shared" ca="1" si="207"/>
        <v>-318166928450630.31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-318166928450630.31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-1325695535210.9597</v>
      </c>
      <c r="L5617" s="444">
        <f t="shared" ca="1" si="207"/>
        <v>-319492623985841.25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-319492623985841.25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-1331219266607.6719</v>
      </c>
      <c r="L5618" s="444">
        <f t="shared" ref="L5618:L5872" ca="1" si="212">I5618-J5618+K5618</f>
        <v>-320823843252448.94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-320823843252448.94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-1336766013551.8706</v>
      </c>
      <c r="L5619" s="444">
        <f t="shared" ca="1" si="212"/>
        <v>-322160609266000.81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-322160609266000.81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-1342335871941.6699</v>
      </c>
      <c r="L5620" s="444">
        <f t="shared" ca="1" si="212"/>
        <v>-323502945137942.5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-323502945137942.5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-1347928938074.7605</v>
      </c>
      <c r="L5621" s="444">
        <f t="shared" ca="1" si="212"/>
        <v>-324850874076017.25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-324850874076017.25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-1353545308650.0718</v>
      </c>
      <c r="L5622" s="444">
        <f t="shared" ca="1" si="212"/>
        <v>-326204419384667.31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-326204419384667.31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-1359185080769.447</v>
      </c>
      <c r="L5623" s="444">
        <f t="shared" ca="1" si="212"/>
        <v>-327563604465436.75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-327563604465436.75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-1364848351939.3198</v>
      </c>
      <c r="L5624" s="444">
        <f t="shared" ca="1" si="212"/>
        <v>-328928452817376.06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-328928452817376.06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-1370535220072.4001</v>
      </c>
      <c r="L5625" s="444">
        <f t="shared" ca="1" si="212"/>
        <v>-330298988037448.44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-330298988037448.44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-1376245783489.3684</v>
      </c>
      <c r="L5626" s="444">
        <f t="shared" ca="1" si="212"/>
        <v>-331675233820937.81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-331675233820937.81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-1381980140920.5742</v>
      </c>
      <c r="L5627" s="444">
        <f t="shared" ca="1" si="212"/>
        <v>-333057213961858.38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-333057213961858.38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-1387738391507.7432</v>
      </c>
      <c r="L5628" s="444">
        <f t="shared" ca="1" si="212"/>
        <v>-334444952353366.13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-334444952353366.13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-1393520634805.6921</v>
      </c>
      <c r="L5629" s="444">
        <f t="shared" ca="1" si="212"/>
        <v>-335838472988171.81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-335838472988171.81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-1399326970784.0493</v>
      </c>
      <c r="L5630" s="444">
        <f t="shared" ca="1" si="212"/>
        <v>-337237799958955.88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-337237799958955.88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-1405157499828.9829</v>
      </c>
      <c r="L5631" s="444">
        <f t="shared" ca="1" si="212"/>
        <v>-338642957458784.88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-338642957458784.88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-1411012322744.937</v>
      </c>
      <c r="L5632" s="444">
        <f t="shared" ca="1" si="212"/>
        <v>-340053969781529.81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-340053969781529.81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-1416891540756.3743</v>
      </c>
      <c r="L5633" s="444">
        <f t="shared" ca="1" si="212"/>
        <v>-341470861322286.19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-341470861322286.19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-1422795255509.5259</v>
      </c>
      <c r="L5634" s="444">
        <f t="shared" ca="1" si="212"/>
        <v>-342893656577795.69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-342893656577795.69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-1428723569074.1487</v>
      </c>
      <c r="L5635" s="444">
        <f t="shared" ca="1" si="212"/>
        <v>-344322380146869.81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-344322380146869.81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-1434676583945.2908</v>
      </c>
      <c r="L5636" s="444">
        <f t="shared" ca="1" si="212"/>
        <v>-345757056730815.13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-345757056730815.13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-1440654403045.063</v>
      </c>
      <c r="L5637" s="444">
        <f t="shared" ca="1" si="212"/>
        <v>-347197711133860.19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-347197711133860.19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-1446657129724.4175</v>
      </c>
      <c r="L5638" s="444">
        <f t="shared" ca="1" si="212"/>
        <v>-348644368263584.63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-348644368263584.63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-1452684867764.936</v>
      </c>
      <c r="L5639" s="444">
        <f t="shared" ca="1" si="212"/>
        <v>-350097053131349.56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-350097053131349.56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-1458737721380.623</v>
      </c>
      <c r="L5640" s="444">
        <f t="shared" ca="1" si="212"/>
        <v>-351555790852730.19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-351555790852730.19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-1464815795219.709</v>
      </c>
      <c r="L5641" s="444">
        <f t="shared" ca="1" si="212"/>
        <v>-353020606647949.88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-353020606647949.88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-1470919194366.4578</v>
      </c>
      <c r="L5642" s="444">
        <f t="shared" ca="1" si="212"/>
        <v>-354491525842316.31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-354491525842316.31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-1477048024342.9846</v>
      </c>
      <c r="L5643" s="444">
        <f t="shared" ca="1" si="212"/>
        <v>-355968573866659.31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-355968573866659.31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-1483202391111.0806</v>
      </c>
      <c r="L5644" s="444">
        <f t="shared" ca="1" si="212"/>
        <v>-357451776257770.38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-357451776257770.38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-1489382401074.0432</v>
      </c>
      <c r="L5645" s="444">
        <f t="shared" ca="1" si="212"/>
        <v>-358941158658844.44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-358941158658844.44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-1495588161078.5186</v>
      </c>
      <c r="L5646" s="444">
        <f t="shared" ca="1" si="212"/>
        <v>-360436746819922.94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-360436746819922.94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-1501819778416.3455</v>
      </c>
      <c r="L5647" s="444">
        <f t="shared" ca="1" si="212"/>
        <v>-361938566598339.31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-361938566598339.31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-1508077360826.4138</v>
      </c>
      <c r="L5648" s="444">
        <f t="shared" ca="1" si="212"/>
        <v>-363446643959165.75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-363446643959165.75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-1514361016496.5239</v>
      </c>
      <c r="L5649" s="444">
        <f t="shared" ca="1" si="212"/>
        <v>-364961004975662.25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-364961004975662.25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-1520670854065.2593</v>
      </c>
      <c r="L5650" s="444">
        <f t="shared" ca="1" si="212"/>
        <v>-366481675829727.5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-366481675829727.5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-1527006982623.8645</v>
      </c>
      <c r="L5651" s="444">
        <f t="shared" ca="1" si="212"/>
        <v>-368008682812351.38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-368008682812351.38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-1533369511718.1306</v>
      </c>
      <c r="L5652" s="444">
        <f t="shared" ca="1" si="212"/>
        <v>-369542052324069.5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-369542052324069.5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-1539758551350.2896</v>
      </c>
      <c r="L5653" s="444">
        <f t="shared" ca="1" si="212"/>
        <v>-371081810875419.81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-371081810875419.81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-1546174211980.9158</v>
      </c>
      <c r="L5654" s="444">
        <f t="shared" ca="1" si="212"/>
        <v>-372627985087400.75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-372627985087400.75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-1552616604530.8364</v>
      </c>
      <c r="L5655" s="444">
        <f t="shared" ca="1" si="212"/>
        <v>-374180601691931.56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-374180601691931.56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-1559085840383.0481</v>
      </c>
      <c r="L5656" s="444">
        <f t="shared" ca="1" si="212"/>
        <v>-375739687532314.63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-375739687532314.63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-1565582031384.6443</v>
      </c>
      <c r="L5657" s="444">
        <f t="shared" ca="1" si="212"/>
        <v>-377305269563699.25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-377305269563699.25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-1572105289848.7468</v>
      </c>
      <c r="L5658" s="444">
        <f t="shared" ca="1" si="212"/>
        <v>-378877374853548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-378877374853548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-1578655728556.45</v>
      </c>
      <c r="L5659" s="444">
        <f t="shared" ca="1" si="212"/>
        <v>-380456030582104.44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-380456030582104.44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-1585233460758.7686</v>
      </c>
      <c r="L5660" s="444">
        <f t="shared" ca="1" si="212"/>
        <v>-382041264042863.19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-382041264042863.19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-1591838600178.5967</v>
      </c>
      <c r="L5661" s="444">
        <f t="shared" ca="1" si="212"/>
        <v>-383633102643041.81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-383633102643041.81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-1598471261012.6743</v>
      </c>
      <c r="L5662" s="444">
        <f t="shared" ca="1" si="212"/>
        <v>-385231573904054.5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-385231573904054.5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-1605131557933.5603</v>
      </c>
      <c r="L5663" s="444">
        <f t="shared" ca="1" si="212"/>
        <v>-386836705461988.06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-386836705461988.06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-1611819606091.6169</v>
      </c>
      <c r="L5664" s="444">
        <f t="shared" ca="1" si="212"/>
        <v>-388448525068079.69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-388448525068079.69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-1618535521116.9988</v>
      </c>
      <c r="L5665" s="444">
        <f t="shared" ca="1" si="212"/>
        <v>-390067060589196.69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-390067060589196.69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-1625279419121.6528</v>
      </c>
      <c r="L5666" s="444">
        <f t="shared" ca="1" si="212"/>
        <v>-391692340008318.31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-391692340008318.31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-1632051416701.3262</v>
      </c>
      <c r="L5667" s="444">
        <f t="shared" ca="1" si="212"/>
        <v>-393324391425019.63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-393324391425019.63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-1638851630937.5818</v>
      </c>
      <c r="L5668" s="444">
        <f t="shared" ca="1" si="212"/>
        <v>-394963243055957.19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-394963243055957.19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-1645680179399.8215</v>
      </c>
      <c r="L5669" s="444">
        <f t="shared" ca="1" si="212"/>
        <v>-396608923235357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-396608923235357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-1652537180147.3208</v>
      </c>
      <c r="L5670" s="444">
        <f t="shared" ca="1" si="212"/>
        <v>-398261460415504.31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-398261460415504.31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-1659422751731.2681</v>
      </c>
      <c r="L5671" s="444">
        <f t="shared" ca="1" si="212"/>
        <v>-399920883167235.56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-399920883167235.56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-1666337013196.8149</v>
      </c>
      <c r="L5672" s="444">
        <f t="shared" ca="1" si="212"/>
        <v>-401587220180432.38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-401587220180432.38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-1673280084085.1348</v>
      </c>
      <c r="L5673" s="444">
        <f t="shared" ca="1" si="212"/>
        <v>-403260500264517.5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-403260500264517.5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-1680252084435.4895</v>
      </c>
      <c r="L5674" s="444">
        <f t="shared" ca="1" si="212"/>
        <v>-404940752348953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-404940752348953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-1687253134787.3042</v>
      </c>
      <c r="L5675" s="444">
        <f t="shared" ca="1" si="212"/>
        <v>-406628005483740.31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-406628005483740.31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-1694283356182.2512</v>
      </c>
      <c r="L5676" s="444">
        <f t="shared" ca="1" si="212"/>
        <v>-408322288839922.56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-408322288839922.56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-1701342870166.344</v>
      </c>
      <c r="L5677" s="444">
        <f t="shared" ca="1" si="212"/>
        <v>-410023631710088.94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-410023631710088.94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-1708431798792.0371</v>
      </c>
      <c r="L5678" s="444">
        <f t="shared" ca="1" si="212"/>
        <v>-411732063508881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-411732063508881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-1715550264620.3374</v>
      </c>
      <c r="L5679" s="444">
        <f t="shared" ca="1" si="212"/>
        <v>-413447613773501.31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-413447613773501.31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-1722698390722.9221</v>
      </c>
      <c r="L5680" s="444">
        <f t="shared" ca="1" si="212"/>
        <v>-415170312164224.25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-415170312164224.25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-1729876300684.2676</v>
      </c>
      <c r="L5681" s="444">
        <f t="shared" ca="1" si="212"/>
        <v>-416900188464908.5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-416900188464908.5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-1737084118603.7854</v>
      </c>
      <c r="L5682" s="444">
        <f t="shared" ca="1" si="212"/>
        <v>-418637272583512.31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-418637272583512.31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-1744321969097.968</v>
      </c>
      <c r="L5683" s="444">
        <f t="shared" ca="1" si="212"/>
        <v>-420381594552610.25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-420381594552610.25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-1751589977302.5427</v>
      </c>
      <c r="L5684" s="444">
        <f t="shared" ca="1" si="212"/>
        <v>-422133184529912.81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-422133184529912.81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-1758888268874.6367</v>
      </c>
      <c r="L5685" s="444">
        <f t="shared" ca="1" si="212"/>
        <v>-423892072798787.44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-423892072798787.44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-1766216969994.9475</v>
      </c>
      <c r="L5686" s="444">
        <f t="shared" ca="1" si="212"/>
        <v>-425658289768782.38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-425658289768782.38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-1773576207369.9265</v>
      </c>
      <c r="L5687" s="444">
        <f t="shared" ca="1" si="212"/>
        <v>-427431865976152.31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-427431865976152.31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-1780966108233.968</v>
      </c>
      <c r="L5688" s="444">
        <f t="shared" ca="1" si="212"/>
        <v>-429212832084386.25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-429212832084386.25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-1788386800351.6094</v>
      </c>
      <c r="L5689" s="444">
        <f t="shared" ca="1" si="212"/>
        <v>-431001218884737.88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-431001218884737.88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-1795838412019.7412</v>
      </c>
      <c r="L5690" s="444">
        <f t="shared" ca="1" si="212"/>
        <v>-432797057296757.63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-432797057296757.63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-1803321072069.8235</v>
      </c>
      <c r="L5691" s="444">
        <f t="shared" ca="1" si="212"/>
        <v>-434600378368827.44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-434600378368827.44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-1810834909870.1143</v>
      </c>
      <c r="L5692" s="444">
        <f t="shared" ca="1" si="212"/>
        <v>-436411213278697.56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-436411213278697.56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-1818380055327.9065</v>
      </c>
      <c r="L5693" s="444">
        <f t="shared" ca="1" si="212"/>
        <v>-438229593334025.5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-438229593334025.5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-1825956638891.7729</v>
      </c>
      <c r="L5694" s="444">
        <f t="shared" ca="1" si="212"/>
        <v>-440055549972917.25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-440055549972917.25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-1833564791553.8218</v>
      </c>
      <c r="L5695" s="444">
        <f t="shared" ca="1" si="212"/>
        <v>-441889114764471.06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-441889114764471.06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-1841204644851.9626</v>
      </c>
      <c r="L5696" s="444">
        <f t="shared" ca="1" si="212"/>
        <v>-443730319409323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-443730319409323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-1848876330872.1794</v>
      </c>
      <c r="L5697" s="444">
        <f t="shared" ca="1" si="212"/>
        <v>-445579195740195.19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-445579195740195.19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-1856579982250.8132</v>
      </c>
      <c r="L5698" s="444">
        <f t="shared" ca="1" si="212"/>
        <v>-447435775722446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-447435775722446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-1864315732176.8584</v>
      </c>
      <c r="L5699" s="444">
        <f t="shared" ca="1" si="212"/>
        <v>-449300091454622.88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-449300091454622.88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-1872083714394.262</v>
      </c>
      <c r="L5700" s="444">
        <f t="shared" ca="1" si="212"/>
        <v>-451172175169017.13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-451172175169017.13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-1879884063204.238</v>
      </c>
      <c r="L5701" s="444">
        <f t="shared" ca="1" si="212"/>
        <v>-453052059232221.38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-453052059232221.38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-1887716913467.5891</v>
      </c>
      <c r="L5702" s="444">
        <f t="shared" ca="1" si="212"/>
        <v>-454939776145688.94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-454939776145688.94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-1895582400607.0369</v>
      </c>
      <c r="L5703" s="444">
        <f t="shared" ca="1" si="212"/>
        <v>-456835358546296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-456835358546296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-1903480660609.5664</v>
      </c>
      <c r="L5704" s="444">
        <f t="shared" ca="1" si="212"/>
        <v>-458738839206905.56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-458738839206905.56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-1911411830028.7732</v>
      </c>
      <c r="L5705" s="444">
        <f t="shared" ca="1" si="212"/>
        <v>-460650251036934.31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-460650251036934.31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-1919376045987.2263</v>
      </c>
      <c r="L5706" s="444">
        <f t="shared" ca="1" si="212"/>
        <v>-462569627082921.56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-462569627082921.56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-1927373446178.8398</v>
      </c>
      <c r="L5707" s="444">
        <f t="shared" ca="1" si="212"/>
        <v>-464497000529100.38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-464497000529100.38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-1935404168871.2515</v>
      </c>
      <c r="L5708" s="444">
        <f t="shared" ca="1" si="212"/>
        <v>-466432404697971.63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-466432404697971.63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-1943468352908.2151</v>
      </c>
      <c r="L5709" s="444">
        <f t="shared" ca="1" si="212"/>
        <v>-468375873050879.81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-468375873050879.81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-1951566137711.9993</v>
      </c>
      <c r="L5710" s="444">
        <f t="shared" ca="1" si="212"/>
        <v>-470327439188591.81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-470327439188591.81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-1959697663285.7996</v>
      </c>
      <c r="L5711" s="444">
        <f t="shared" ca="1" si="212"/>
        <v>-472287136851877.63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-472287136851877.63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-1967863070216.157</v>
      </c>
      <c r="L5712" s="444">
        <f t="shared" ca="1" si="212"/>
        <v>-474254999922093.81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-474254999922093.81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-1976062499675.3909</v>
      </c>
      <c r="L5713" s="444">
        <f t="shared" ca="1" si="212"/>
        <v>-476231062421769.19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-476231062421769.19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-1984296093424.0383</v>
      </c>
      <c r="L5714" s="444">
        <f t="shared" ca="1" si="212"/>
        <v>-478215358515193.25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-478215358515193.25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-1992563993813.3052</v>
      </c>
      <c r="L5715" s="444">
        <f t="shared" ca="1" si="212"/>
        <v>-480207922509006.56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-480207922509006.56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-2000866343787.5276</v>
      </c>
      <c r="L5716" s="444">
        <f t="shared" ca="1" si="212"/>
        <v>-482208788852794.06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-482208788852794.06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-2009203286886.6418</v>
      </c>
      <c r="L5717" s="444">
        <f t="shared" ca="1" si="212"/>
        <v>-484217992139680.69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-484217992139680.69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-2017574967248.6694</v>
      </c>
      <c r="L5718" s="444">
        <f t="shared" ca="1" si="212"/>
        <v>-486235567106929.38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-486235567106929.38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-2025981529612.2058</v>
      </c>
      <c r="L5719" s="444">
        <f t="shared" ca="1" si="212"/>
        <v>-488261548636541.56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-488261548636541.56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-2034423119318.9231</v>
      </c>
      <c r="L5720" s="444">
        <f t="shared" ca="1" si="212"/>
        <v>-490295971755860.5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-490295971755860.5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-2042899882316.0857</v>
      </c>
      <c r="L5721" s="444">
        <f t="shared" ca="1" si="212"/>
        <v>-492338871638176.56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-492338871638176.56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-2051411965159.0691</v>
      </c>
      <c r="L5722" s="444">
        <f t="shared" ca="1" si="212"/>
        <v>-494390283603335.63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-494390283603335.63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-2059959515013.8982</v>
      </c>
      <c r="L5723" s="444">
        <f t="shared" ca="1" si="212"/>
        <v>-496450243118349.5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-496450243118349.5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-2068542679659.7896</v>
      </c>
      <c r="L5724" s="444">
        <f t="shared" ca="1" si="212"/>
        <v>-498518785798009.31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-498518785798009.31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-2077161607491.7051</v>
      </c>
      <c r="L5725" s="444">
        <f t="shared" ca="1" si="212"/>
        <v>-500595947405501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-500595947405501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-2085816447522.9209</v>
      </c>
      <c r="L5726" s="444">
        <f t="shared" ca="1" si="212"/>
        <v>-502681763853023.94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-502681763853023.94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-2094507349387.5996</v>
      </c>
      <c r="L5727" s="444">
        <f t="shared" ca="1" si="212"/>
        <v>-504776271202411.56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-504776271202411.56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-2103234463343.3816</v>
      </c>
      <c r="L5728" s="444">
        <f t="shared" ca="1" si="212"/>
        <v>-506879505665754.94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-506879505665754.94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-2111997940273.9785</v>
      </c>
      <c r="L5729" s="444">
        <f t="shared" ca="1" si="212"/>
        <v>-508991503606028.94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-508991503606028.94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-2120797931691.7871</v>
      </c>
      <c r="L5730" s="444">
        <f t="shared" ca="1" si="212"/>
        <v>-511112301537720.75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-511112301537720.75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-2129634589740.5032</v>
      </c>
      <c r="L5731" s="444">
        <f t="shared" ca="1" si="212"/>
        <v>-513241936127461.25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-513241936127461.25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-2138508067197.7551</v>
      </c>
      <c r="L5732" s="444">
        <f t="shared" ca="1" si="212"/>
        <v>-515380444194659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-515380444194659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-2147418517477.7456</v>
      </c>
      <c r="L5733" s="444">
        <f t="shared" ca="1" si="212"/>
        <v>-517527862712136.75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-517527862712136.75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-2156366094633.9033</v>
      </c>
      <c r="L5734" s="444">
        <f t="shared" ca="1" si="212"/>
        <v>-519684228806770.63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-519684228806770.63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-2165350953361.5442</v>
      </c>
      <c r="L5735" s="444">
        <f t="shared" ca="1" si="212"/>
        <v>-521849579760132.19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-521849579760132.19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-2174373249000.5508</v>
      </c>
      <c r="L5736" s="444">
        <f t="shared" ca="1" si="212"/>
        <v>-524023953009132.75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-524023953009132.75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-2183433137538.0527</v>
      </c>
      <c r="L5737" s="444">
        <f t="shared" ca="1" si="212"/>
        <v>-526207386146670.81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-526207386146670.81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-2192530775611.1282</v>
      </c>
      <c r="L5738" s="444">
        <f t="shared" ca="1" si="212"/>
        <v>-528399916922281.94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-528399916922281.94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-2201666320509.5078</v>
      </c>
      <c r="L5739" s="444">
        <f t="shared" ca="1" si="212"/>
        <v>-530601583242791.44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-530601583242791.44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-2210839930178.2979</v>
      </c>
      <c r="L5740" s="444">
        <f t="shared" ca="1" si="212"/>
        <v>-532812423172969.75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-532812423172969.75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-2220051763220.707</v>
      </c>
      <c r="L5741" s="444">
        <f t="shared" ca="1" si="212"/>
        <v>-535032474936190.44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-535032474936190.44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-2229301978900.7935</v>
      </c>
      <c r="L5742" s="444">
        <f t="shared" ca="1" si="212"/>
        <v>-537261776915091.25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-537261776915091.25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-2238590737146.2139</v>
      </c>
      <c r="L5743" s="444">
        <f t="shared" ca="1" si="212"/>
        <v>-539500367652237.44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-539500367652237.44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-2247918198550.9893</v>
      </c>
      <c r="L5744" s="444">
        <f t="shared" ca="1" si="212"/>
        <v>-541748285850788.44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-541748285850788.44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-2257284524378.2852</v>
      </c>
      <c r="L5745" s="444">
        <f t="shared" ca="1" si="212"/>
        <v>-544005570375166.75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-544005570375166.75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-2266689876563.1948</v>
      </c>
      <c r="L5746" s="444">
        <f t="shared" ca="1" si="212"/>
        <v>-546272260251729.94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-546272260251729.94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-2276134417715.5415</v>
      </c>
      <c r="L5747" s="444">
        <f t="shared" ca="1" si="212"/>
        <v>-548548394669445.5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-548548394669445.5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-2285618311122.6895</v>
      </c>
      <c r="L5748" s="444">
        <f t="shared" ca="1" si="212"/>
        <v>-550834012980568.19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-550834012980568.19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-2295141720752.3672</v>
      </c>
      <c r="L5749" s="444">
        <f t="shared" ca="1" si="212"/>
        <v>-553129154701320.56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-553129154701320.56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-2304704811255.5024</v>
      </c>
      <c r="L5750" s="444">
        <f t="shared" ca="1" si="212"/>
        <v>-555433859512576.06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-555433859512576.06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-2314307747969.0669</v>
      </c>
      <c r="L5751" s="444">
        <f t="shared" ca="1" si="212"/>
        <v>-557748167260545.13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-557748167260545.13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-2323950696918.938</v>
      </c>
      <c r="L5752" s="444">
        <f t="shared" ca="1" si="212"/>
        <v>-560072117957464.06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-560072117957464.06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-2333633824822.7671</v>
      </c>
      <c r="L5753" s="444">
        <f t="shared" ca="1" si="212"/>
        <v>-562405751782286.81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-562405751782286.81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-2343357299092.8618</v>
      </c>
      <c r="L5754" s="444">
        <f t="shared" ca="1" si="212"/>
        <v>-564749109081379.63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-564749109081379.63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-2353121287839.0815</v>
      </c>
      <c r="L5755" s="444">
        <f t="shared" ca="1" si="212"/>
        <v>-567102230369218.75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-567102230369218.75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-2362925959871.7446</v>
      </c>
      <c r="L5756" s="444">
        <f t="shared" ca="1" si="212"/>
        <v>-569465156329090.5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-569465156329090.5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-2372771484704.5439</v>
      </c>
      <c r="L5757" s="444">
        <f t="shared" ca="1" si="212"/>
        <v>-571837927813795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-571837927813795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-2382658032557.479</v>
      </c>
      <c r="L5758" s="444">
        <f t="shared" ca="1" si="212"/>
        <v>-574220585846352.5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-574220585846352.5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-2392585774359.8022</v>
      </c>
      <c r="L5759" s="444">
        <f t="shared" ca="1" si="212"/>
        <v>-576613171620712.25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-576613171620712.25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-2402554881752.9678</v>
      </c>
      <c r="L5760" s="444">
        <f t="shared" ca="1" si="212"/>
        <v>-579015726502465.25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-579015726502465.25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-2412565527093.605</v>
      </c>
      <c r="L5761" s="444">
        <f t="shared" ca="1" si="212"/>
        <v>-581428292029558.88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-581428292029558.88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-2422617883456.4951</v>
      </c>
      <c r="L5762" s="444">
        <f t="shared" ca="1" si="212"/>
        <v>-583850909913015.38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-583850909913015.38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-2432712124637.564</v>
      </c>
      <c r="L5763" s="444">
        <f t="shared" ca="1" si="212"/>
        <v>-586283622037653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-586283622037653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-2442848425156.8877</v>
      </c>
      <c r="L5764" s="444">
        <f t="shared" ca="1" si="212"/>
        <v>-588726470462809.88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-588726470462809.88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-2453026960261.708</v>
      </c>
      <c r="L5765" s="444">
        <f t="shared" ca="1" si="212"/>
        <v>-591179497423071.63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-591179497423071.63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-2463247905929.4648</v>
      </c>
      <c r="L5766" s="444">
        <f t="shared" ca="1" si="212"/>
        <v>-593642745329001.13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-593642745329001.13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-2473511438870.8379</v>
      </c>
      <c r="L5767" s="444">
        <f t="shared" ca="1" si="212"/>
        <v>-596116256767872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-596116256767872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-2483817736532.7998</v>
      </c>
      <c r="L5768" s="444">
        <f t="shared" ca="1" si="212"/>
        <v>-598600074504404.75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-598600074504404.75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-2494166977101.6865</v>
      </c>
      <c r="L5769" s="444">
        <f t="shared" ca="1" si="212"/>
        <v>-601094241481506.38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-601094241481506.38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-2504559339506.2764</v>
      </c>
      <c r="L5770" s="444">
        <f t="shared" ca="1" si="212"/>
        <v>-603598800821012.63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-603598800821012.63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-2514995003420.8857</v>
      </c>
      <c r="L5771" s="444">
        <f t="shared" ca="1" si="212"/>
        <v>-606113795824433.5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-606113795824433.5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-2525474149268.4727</v>
      </c>
      <c r="L5772" s="444">
        <f t="shared" ca="1" si="212"/>
        <v>-608639269973702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-608639269973702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-2535996958223.7583</v>
      </c>
      <c r="L5773" s="444">
        <f t="shared" ca="1" si="212"/>
        <v>-611175266931925.75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-611175266931925.75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-2546563612216.3574</v>
      </c>
      <c r="L5774" s="444">
        <f t="shared" ca="1" si="212"/>
        <v>-613721830544142.13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-613721830544142.13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-2557174293933.9253</v>
      </c>
      <c r="L5775" s="444">
        <f t="shared" ca="1" si="212"/>
        <v>-616279004838076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-616279004838076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-2567829186825.3164</v>
      </c>
      <c r="L5776" s="444">
        <f t="shared" ca="1" si="212"/>
        <v>-618846834024901.38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-618846834024901.38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-2578528475103.7559</v>
      </c>
      <c r="L5777" s="444">
        <f t="shared" ca="1" si="212"/>
        <v>-621425362500005.13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-621425362500005.13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-2589272343750.0215</v>
      </c>
      <c r="L5778" s="444">
        <f t="shared" ca="1" si="212"/>
        <v>-624014634843755.13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-624014634843755.13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-2600060978515.6465</v>
      </c>
      <c r="L5779" s="444">
        <f t="shared" ca="1" si="212"/>
        <v>-626614695822270.75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-626614695822270.75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-2610894565926.1279</v>
      </c>
      <c r="L5780" s="444">
        <f t="shared" ca="1" si="212"/>
        <v>-629225590388196.88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-629225590388196.88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-2621773293284.1538</v>
      </c>
      <c r="L5781" s="444">
        <f t="shared" ca="1" si="212"/>
        <v>-631847363681481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-631847363681481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-2632697348672.8374</v>
      </c>
      <c r="L5782" s="444">
        <f t="shared" ca="1" si="212"/>
        <v>-634480061030153.88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-634480061030153.88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-2643666920958.9746</v>
      </c>
      <c r="L5783" s="444">
        <f t="shared" ca="1" si="212"/>
        <v>-637123727951112.88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-637123727951112.88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-2654682199796.3037</v>
      </c>
      <c r="L5784" s="444">
        <f t="shared" ca="1" si="212"/>
        <v>-639778410150909.13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-639778410150909.13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-2665743375628.7881</v>
      </c>
      <c r="L5785" s="444">
        <f t="shared" ca="1" si="212"/>
        <v>-642444153526537.88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-642444153526537.88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-2676850639693.9077</v>
      </c>
      <c r="L5786" s="444">
        <f t="shared" ca="1" si="212"/>
        <v>-645121004166231.75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-645121004166231.75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-2688004184025.9658</v>
      </c>
      <c r="L5787" s="444">
        <f t="shared" ca="1" si="212"/>
        <v>-647809008350257.75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-647809008350257.75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-2699204201459.4072</v>
      </c>
      <c r="L5788" s="444">
        <f t="shared" ca="1" si="212"/>
        <v>-650508212551717.13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-650508212551717.13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-2710450885632.1548</v>
      </c>
      <c r="L5789" s="444">
        <f t="shared" ca="1" si="212"/>
        <v>-653218663437349.25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-653218663437349.25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-2721744430988.9551</v>
      </c>
      <c r="L5790" s="444">
        <f t="shared" ca="1" si="212"/>
        <v>-655940407868338.25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-655940407868338.25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-2733085032784.7427</v>
      </c>
      <c r="L5791" s="444">
        <f t="shared" ca="1" si="212"/>
        <v>-658673492901123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-658673492901123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-2744472887088.0127</v>
      </c>
      <c r="L5792" s="444">
        <f t="shared" ca="1" si="212"/>
        <v>-661417965788211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-661417965788211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-2755908190784.2124</v>
      </c>
      <c r="L5793" s="444">
        <f t="shared" ca="1" si="212"/>
        <v>-664173873978995.25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-664173873978995.25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-2767391141579.147</v>
      </c>
      <c r="L5794" s="444">
        <f t="shared" ca="1" si="212"/>
        <v>-666941265120574.38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-666941265120574.38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-2778921938002.3931</v>
      </c>
      <c r="L5795" s="444">
        <f t="shared" ca="1" si="212"/>
        <v>-669720187058576.75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-669720187058576.75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-2790500779410.7363</v>
      </c>
      <c r="L5796" s="444">
        <f t="shared" ca="1" si="212"/>
        <v>-672510687837987.5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-672510687837987.5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-2802127865991.6147</v>
      </c>
      <c r="L5797" s="444">
        <f t="shared" ca="1" si="212"/>
        <v>-675312815703979.13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-675312815703979.13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-2813803398766.5796</v>
      </c>
      <c r="L5798" s="444">
        <f t="shared" ca="1" si="212"/>
        <v>-678126619102745.75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-678126619102745.75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-2825527579594.7739</v>
      </c>
      <c r="L5799" s="444">
        <f t="shared" ca="1" si="212"/>
        <v>-680952146682340.5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-680952146682340.5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-2837300611176.4189</v>
      </c>
      <c r="L5800" s="444">
        <f t="shared" ca="1" si="212"/>
        <v>-683789447293516.88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-683789447293516.88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-2849122697056.3203</v>
      </c>
      <c r="L5801" s="444">
        <f t="shared" ca="1" si="212"/>
        <v>-686638569990573.25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-686638569990573.25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-2860994041627.3887</v>
      </c>
      <c r="L5802" s="444">
        <f t="shared" ca="1" si="212"/>
        <v>-689499564032200.63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-689499564032200.63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-2872914850134.1694</v>
      </c>
      <c r="L5803" s="444">
        <f t="shared" ca="1" si="212"/>
        <v>-692372478882334.75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-692372478882334.75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-2884885328676.3945</v>
      </c>
      <c r="L5804" s="444">
        <f t="shared" ca="1" si="212"/>
        <v>-695257364211011.13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-695257364211011.13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-2896905684212.5464</v>
      </c>
      <c r="L5805" s="444">
        <f t="shared" ca="1" si="212"/>
        <v>-698154269895223.63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-698154269895223.63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-2908976124563.4316</v>
      </c>
      <c r="L5806" s="444">
        <f t="shared" ca="1" si="212"/>
        <v>-701063246019787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-701063246019787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-2921096858415.7793</v>
      </c>
      <c r="L5807" s="444">
        <f t="shared" ca="1" si="212"/>
        <v>-703984342878202.75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-703984342878202.75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-2933268095325.8447</v>
      </c>
      <c r="L5808" s="444">
        <f t="shared" ca="1" si="212"/>
        <v>-706917610973528.63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-706917610973528.63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-2945490045723.0361</v>
      </c>
      <c r="L5809" s="444">
        <f t="shared" ca="1" si="212"/>
        <v>-709863101019251.63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-709863101019251.63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-2957762920913.5483</v>
      </c>
      <c r="L5810" s="444">
        <f t="shared" ca="1" si="212"/>
        <v>-712820863940165.13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-712820863940165.13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-2970086933084.0215</v>
      </c>
      <c r="L5811" s="444">
        <f t="shared" ca="1" si="212"/>
        <v>-715790950873249.13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-715790950873249.13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-2982462295305.2046</v>
      </c>
      <c r="L5812" s="444">
        <f t="shared" ca="1" si="212"/>
        <v>-718773413168554.38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-718773413168554.38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-2994889221535.6431</v>
      </c>
      <c r="L5813" s="444">
        <f t="shared" ca="1" si="212"/>
        <v>-721768302390090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-721768302390090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-3007367926625.375</v>
      </c>
      <c r="L5814" s="444">
        <f t="shared" ca="1" si="212"/>
        <v>-724775670316715.38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-724775670316715.38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-3019898626319.6475</v>
      </c>
      <c r="L5815" s="444">
        <f t="shared" ca="1" si="212"/>
        <v>-727795568943035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-727795568943035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-3032481537262.646</v>
      </c>
      <c r="L5816" s="444">
        <f t="shared" ca="1" si="212"/>
        <v>-730828050480297.63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-730828050480297.63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-3045116877001.2402</v>
      </c>
      <c r="L5817" s="444">
        <f t="shared" ca="1" si="212"/>
        <v>-733873167357298.88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-733873167357298.88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-3057804863988.7451</v>
      </c>
      <c r="L5818" s="444">
        <f t="shared" ca="1" si="212"/>
        <v>-736930972221287.63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-736930972221287.63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-3070545717588.6982</v>
      </c>
      <c r="L5819" s="444">
        <f t="shared" ca="1" si="212"/>
        <v>-740001517938876.38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-740001517938876.38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-3083339658078.6514</v>
      </c>
      <c r="L5820" s="444">
        <f t="shared" ca="1" si="212"/>
        <v>-743084857596955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-743084857596955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-3096186906653.979</v>
      </c>
      <c r="L5821" s="444">
        <f t="shared" ca="1" si="212"/>
        <v>-746181044503609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-746181044503609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-3109087685431.7041</v>
      </c>
      <c r="L5822" s="444">
        <f t="shared" ca="1" si="212"/>
        <v>-749290132189040.75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-749290132189040.75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-3122042217454.3364</v>
      </c>
      <c r="L5823" s="444">
        <f t="shared" ca="1" si="212"/>
        <v>-752412174406495.13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-752412174406495.13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-3135050726693.7295</v>
      </c>
      <c r="L5824" s="444">
        <f t="shared" ca="1" si="212"/>
        <v>-755547225133188.88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-755547225133188.88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-3148113438054.9536</v>
      </c>
      <c r="L5825" s="444">
        <f t="shared" ca="1" si="212"/>
        <v>-758695338571243.88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-758695338571243.88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-3161230577380.1826</v>
      </c>
      <c r="L5826" s="444">
        <f t="shared" ca="1" si="212"/>
        <v>-761856569148624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-761856569148624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-3174402371452.6001</v>
      </c>
      <c r="L5827" s="444">
        <f t="shared" ca="1" si="212"/>
        <v>-765030971520076.63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-765030971520076.63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-3187629048000.3193</v>
      </c>
      <c r="L5828" s="444">
        <f t="shared" ca="1" si="212"/>
        <v>-768218600568077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-768218600568077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-3200910835700.3208</v>
      </c>
      <c r="L5829" s="444">
        <f t="shared" ca="1" si="212"/>
        <v>-771419511403777.38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-771419511403777.38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-3214247964182.4058</v>
      </c>
      <c r="L5830" s="444">
        <f t="shared" ca="1" si="212"/>
        <v>-774633759367959.75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-774633759367959.75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-3227640664033.1655</v>
      </c>
      <c r="L5831" s="444">
        <f t="shared" ca="1" si="212"/>
        <v>-777861400031992.88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-777861400031992.88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-3241089166799.9702</v>
      </c>
      <c r="L5832" s="444">
        <f t="shared" ca="1" si="212"/>
        <v>-781102489198792.88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-781102489198792.88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-3254593704994.9702</v>
      </c>
      <c r="L5833" s="444">
        <f t="shared" ca="1" si="212"/>
        <v>-784357082903787.88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-784357082903787.88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-3268154512099.1162</v>
      </c>
      <c r="L5834" s="444">
        <f t="shared" ca="1" si="212"/>
        <v>-787625237415887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-787625237415887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-3281771822566.1958</v>
      </c>
      <c r="L5835" s="444">
        <f t="shared" ca="1" si="212"/>
        <v>-790907009238453.25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-790907009238453.25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-3295445871826.8887</v>
      </c>
      <c r="L5836" s="444">
        <f t="shared" ca="1" si="212"/>
        <v>-794202455110280.13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-794202455110280.13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-3309176896292.834</v>
      </c>
      <c r="L5837" s="444">
        <f t="shared" ca="1" si="212"/>
        <v>-797511632006573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-797511632006573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-3322965133360.7207</v>
      </c>
      <c r="L5838" s="444">
        <f t="shared" ca="1" si="212"/>
        <v>-800834597139933.75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-800834597139933.75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-3336810821416.3906</v>
      </c>
      <c r="L5839" s="444">
        <f t="shared" ca="1" si="212"/>
        <v>-804171407961350.13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-804171407961350.13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-3350714199838.959</v>
      </c>
      <c r="L5840" s="444">
        <f t="shared" ca="1" si="212"/>
        <v>-807522122161189.13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-807522122161189.13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-3364675509004.9546</v>
      </c>
      <c r="L5841" s="444">
        <f t="shared" ca="1" si="212"/>
        <v>-810886797670194.13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-810886797670194.13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-3378694990292.4756</v>
      </c>
      <c r="L5842" s="444">
        <f t="shared" ca="1" si="212"/>
        <v>-814265492660486.63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-814265492660486.63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-3392772886085.3608</v>
      </c>
      <c r="L5843" s="444">
        <f t="shared" ca="1" si="212"/>
        <v>-817658265546572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-817658265546572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-3406909439777.3833</v>
      </c>
      <c r="L5844" s="444">
        <f t="shared" ca="1" si="212"/>
        <v>-821065174986349.38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-821065174986349.38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-3421104895776.4556</v>
      </c>
      <c r="L5845" s="444">
        <f t="shared" ca="1" si="212"/>
        <v>-824486279882125.88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-824486279882125.88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-3435359499508.8579</v>
      </c>
      <c r="L5846" s="444">
        <f t="shared" ca="1" si="212"/>
        <v>-827921639381634.75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-827921639381634.75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-3449673497423.478</v>
      </c>
      <c r="L5847" s="444">
        <f t="shared" ca="1" si="212"/>
        <v>-831371312879058.25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-831371312879058.25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-3464047136996.0762</v>
      </c>
      <c r="L5848" s="444">
        <f t="shared" ca="1" si="212"/>
        <v>-834835360016054.38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-834835360016054.38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-3478480666733.5601</v>
      </c>
      <c r="L5849" s="444">
        <f t="shared" ca="1" si="212"/>
        <v>-838313840682787.88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-838313840682787.88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-3492974336178.2827</v>
      </c>
      <c r="L5850" s="444">
        <f t="shared" ca="1" si="212"/>
        <v>-841806815018966.13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-841806815018966.13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-3507528395912.3589</v>
      </c>
      <c r="L5851" s="444">
        <f t="shared" ca="1" si="212"/>
        <v>-845314343414878.5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-845314343414878.5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-3522143097561.9937</v>
      </c>
      <c r="L5852" s="444">
        <f t="shared" ca="1" si="212"/>
        <v>-848836486512440.5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-848836486512440.5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-3536818693801.8354</v>
      </c>
      <c r="L5853" s="444">
        <f t="shared" ca="1" si="212"/>
        <v>-852373305206242.38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-852373305206242.38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-3551555438359.3433</v>
      </c>
      <c r="L5854" s="444">
        <f t="shared" ca="1" si="212"/>
        <v>-855924860644601.75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-855924860644601.75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-3566353586019.1738</v>
      </c>
      <c r="L5855" s="444">
        <f t="shared" ca="1" si="212"/>
        <v>-859491214230620.88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-859491214230620.88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-3581213392627.5869</v>
      </c>
      <c r="L5856" s="444">
        <f t="shared" ca="1" si="212"/>
        <v>-863072427623248.5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-863072427623248.5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-3596135115096.8687</v>
      </c>
      <c r="L5857" s="444">
        <f t="shared" ca="1" si="212"/>
        <v>-866668562738345.38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-866668562738345.38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-3611119011409.7725</v>
      </c>
      <c r="L5858" s="444">
        <f t="shared" ca="1" si="212"/>
        <v>-870279681749755.13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-870279681749755.13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-3626165340623.9795</v>
      </c>
      <c r="L5859" s="444">
        <f t="shared" ca="1" si="212"/>
        <v>-873905847090379.13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-873905847090379.13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-3641274362876.5796</v>
      </c>
      <c r="L5860" s="444">
        <f t="shared" ca="1" si="212"/>
        <v>-877547121453255.75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-877547121453255.75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-3656446339388.5659</v>
      </c>
      <c r="L5861" s="444">
        <f t="shared" ca="1" si="212"/>
        <v>-881203567792644.38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-881203567792644.38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-3671681532469.3516</v>
      </c>
      <c r="L5862" s="444">
        <f t="shared" ca="1" si="212"/>
        <v>-884875249325113.75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-884875249325113.75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-3686980205521.3071</v>
      </c>
      <c r="L5863" s="444">
        <f t="shared" ca="1" si="212"/>
        <v>-888562229530635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-888562229530635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-3702342623044.3125</v>
      </c>
      <c r="L5864" s="444">
        <f t="shared" ca="1" si="212"/>
        <v>-892264572153679.25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-892264572153679.25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-3717769050640.3301</v>
      </c>
      <c r="L5865" s="444">
        <f t="shared" ca="1" si="212"/>
        <v>-895982341204319.63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-895982341204319.63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-3733259755017.9985</v>
      </c>
      <c r="L5866" s="444">
        <f t="shared" ca="1" si="212"/>
        <v>-899715600959337.63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-899715600959337.63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-3748815003997.2402</v>
      </c>
      <c r="L5867" s="444">
        <f t="shared" ca="1" si="212"/>
        <v>-903464415963334.88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-903464415963334.88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-3764435066513.895</v>
      </c>
      <c r="L5868" s="444">
        <f t="shared" ca="1" si="212"/>
        <v>-907228851029848.75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-907228851029848.75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-3780120212624.3696</v>
      </c>
      <c r="L5869" s="444">
        <f t="shared" ca="1" si="212"/>
        <v>-911008971242473.13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-911008971242473.13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-3795870713510.3052</v>
      </c>
      <c r="L5870" s="444">
        <f t="shared" ca="1" si="212"/>
        <v>-914804841955983.38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-914804841955983.38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-3811686841483.2642</v>
      </c>
      <c r="L5871" s="444">
        <f t="shared" ca="1" si="212"/>
        <v>-918616528797466.63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-918616528797466.63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-3827568869989.4443</v>
      </c>
      <c r="L5872" s="444">
        <f t="shared" ca="1" si="212"/>
        <v>-922444097667456.13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-922444097667456.13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-3843517073614.4009</v>
      </c>
      <c r="L5873" s="444">
        <f t="shared" ref="L5873:L6127" ca="1" si="217">I5873-J5873+K5873</f>
        <v>-926287614741070.5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-926287614741070.5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-3859531728087.7935</v>
      </c>
      <c r="L5874" s="444">
        <f t="shared" ca="1" si="217"/>
        <v>-930147146469158.25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-930147146469158.25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-3875613110288.1592</v>
      </c>
      <c r="L5875" s="444">
        <f t="shared" ca="1" si="217"/>
        <v>-934022759579446.38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-934022759579446.38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-3891761498247.6934</v>
      </c>
      <c r="L5876" s="444">
        <f t="shared" ca="1" si="217"/>
        <v>-937914521077694.13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-937914521077694.13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-3907977171157.0586</v>
      </c>
      <c r="L5877" s="444">
        <f t="shared" ca="1" si="217"/>
        <v>-941822498248851.13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-941822498248851.13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-3924260409370.2129</v>
      </c>
      <c r="L5878" s="444">
        <f t="shared" ca="1" si="217"/>
        <v>-945746758658221.38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-945746758658221.38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-3940611494409.2559</v>
      </c>
      <c r="L5879" s="444">
        <f t="shared" ca="1" si="217"/>
        <v>-949687370152630.63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-949687370152630.63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-3957030708969.2944</v>
      </c>
      <c r="L5880" s="444">
        <f t="shared" ca="1" si="217"/>
        <v>-953644400861599.88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-953644400861599.88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-3973518336923.332</v>
      </c>
      <c r="L5881" s="444">
        <f t="shared" ca="1" si="217"/>
        <v>-957617919198523.25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-957617919198523.25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-3990074663327.1802</v>
      </c>
      <c r="L5882" s="444">
        <f t="shared" ca="1" si="217"/>
        <v>-961607993861850.38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-961607993861850.38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-4006699974424.3765</v>
      </c>
      <c r="L5883" s="444">
        <f t="shared" ca="1" si="217"/>
        <v>-965614693836274.75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-965614693836274.75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-4023394557651.1445</v>
      </c>
      <c r="L5884" s="444">
        <f t="shared" ca="1" si="217"/>
        <v>-969638088393925.88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-969638088393925.88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-4040158701641.3574</v>
      </c>
      <c r="L5885" s="444">
        <f t="shared" ca="1" si="217"/>
        <v>-973678247095567.25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-973678247095567.25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-4056992696231.5303</v>
      </c>
      <c r="L5886" s="444">
        <f t="shared" ca="1" si="217"/>
        <v>-977735239791798.75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-977735239791798.75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-4073896832465.8281</v>
      </c>
      <c r="L5887" s="444">
        <f t="shared" ca="1" si="217"/>
        <v>-981809136624264.63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-981809136624264.63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-4090871402601.1025</v>
      </c>
      <c r="L5888" s="444">
        <f t="shared" ca="1" si="217"/>
        <v>-985900008026865.75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-985900008026865.75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-4107916700111.9399</v>
      </c>
      <c r="L5889" s="444">
        <f t="shared" ca="1" si="217"/>
        <v>-990007924726977.75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-990007924726977.75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-4125033019695.7407</v>
      </c>
      <c r="L5890" s="444">
        <f t="shared" ca="1" si="217"/>
        <v>-994132957746673.5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-994132957746673.5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-4142220657277.8062</v>
      </c>
      <c r="L5891" s="444">
        <f t="shared" ca="1" si="217"/>
        <v>-998275178403951.25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-998275178403951.25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-4159479910016.4634</v>
      </c>
      <c r="L5892" s="444">
        <f t="shared" ca="1" si="217"/>
        <v>-1002434658313967.8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-1002434658313967.8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-4176811076308.1987</v>
      </c>
      <c r="L5893" s="444">
        <f t="shared" ca="1" si="217"/>
        <v>-1006611469390276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-1006611469390276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-4194214455792.8159</v>
      </c>
      <c r="L5894" s="444">
        <f t="shared" ca="1" si="217"/>
        <v>-1010805683846068.9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-1010805683846068.9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-4211690349358.6201</v>
      </c>
      <c r="L5895" s="444">
        <f t="shared" ca="1" si="217"/>
        <v>-1015017374195427.5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-1015017374195427.5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-4229239059147.6147</v>
      </c>
      <c r="L5896" s="444">
        <f t="shared" ca="1" si="217"/>
        <v>-1019246613254575.1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-1019246613254575.1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-4246860888560.729</v>
      </c>
      <c r="L5897" s="444">
        <f t="shared" ca="1" si="217"/>
        <v>-1023493474143135.9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-1023493474143135.9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-4264556142263.0654</v>
      </c>
      <c r="L5898" s="444">
        <f t="shared" ca="1" si="217"/>
        <v>-1027758030285399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-1027758030285399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-4282325126189.1631</v>
      </c>
      <c r="L5899" s="444">
        <f t="shared" ca="1" si="217"/>
        <v>-1032040355411588.1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-1032040355411588.1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-4300168147548.2832</v>
      </c>
      <c r="L5900" s="444">
        <f t="shared" ca="1" si="217"/>
        <v>-1036340523559136.4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-1036340523559136.4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-4318085514829.7344</v>
      </c>
      <c r="L5901" s="444">
        <f t="shared" ca="1" si="217"/>
        <v>-1040658609073966.1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-1040658609073966.1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-4336077537808.1914</v>
      </c>
      <c r="L5902" s="444">
        <f t="shared" ca="1" si="217"/>
        <v>-1044994686611774.4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-1044994686611774.4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-4354144527549.0591</v>
      </c>
      <c r="L5903" s="444">
        <f t="shared" ca="1" si="217"/>
        <v>-1049348831139323.4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-1049348831139323.4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-4372286796413.8472</v>
      </c>
      <c r="L5904" s="444">
        <f t="shared" ca="1" si="217"/>
        <v>-1053721117935737.3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-1053721117935737.3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-4390504658065.5718</v>
      </c>
      <c r="L5905" s="444">
        <f t="shared" ca="1" si="217"/>
        <v>-1058111622593802.9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-1058111622593802.9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-4408798427474.1787</v>
      </c>
      <c r="L5906" s="444">
        <f t="shared" ca="1" si="217"/>
        <v>-1062520421021277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-1062520421021277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-4427168420921.9873</v>
      </c>
      <c r="L5907" s="444">
        <f t="shared" ca="1" si="217"/>
        <v>-1066947589442199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-1066947589442199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-4445614956009.1621</v>
      </c>
      <c r="L5908" s="444">
        <f t="shared" ca="1" si="217"/>
        <v>-1071393204398208.1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-1071393204398208.1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-4464138351659.2012</v>
      </c>
      <c r="L5909" s="444">
        <f t="shared" ca="1" si="217"/>
        <v>-1075857342749867.4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-1075857342749867.4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-4482738928124.4482</v>
      </c>
      <c r="L5910" s="444">
        <f t="shared" ca="1" si="217"/>
        <v>-1080340081677991.9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-1080340081677991.9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-4501417006991.6328</v>
      </c>
      <c r="L5911" s="444">
        <f t="shared" ca="1" si="217"/>
        <v>-1084841498684983.5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-1084841498684983.5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-4520172911187.4316</v>
      </c>
      <c r="L5912" s="444">
        <f t="shared" ca="1" si="217"/>
        <v>-1089361671596170.9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-1089361671596170.9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-4539006964984.0449</v>
      </c>
      <c r="L5913" s="444">
        <f t="shared" ca="1" si="217"/>
        <v>-1093900678561154.9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-1093900678561154.9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-4557919494004.8115</v>
      </c>
      <c r="L5914" s="444">
        <f t="shared" ca="1" si="217"/>
        <v>-1098458598055159.6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-1098458598055159.6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-4576910825229.832</v>
      </c>
      <c r="L5915" s="444">
        <f t="shared" ca="1" si="217"/>
        <v>-1103035508880389.5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-1103035508880389.5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-4595981287001.623</v>
      </c>
      <c r="L5916" s="444">
        <f t="shared" ca="1" si="217"/>
        <v>-1107631490167391.1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-1107631490167391.1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-4615131209030.7969</v>
      </c>
      <c r="L5917" s="444">
        <f t="shared" ca="1" si="217"/>
        <v>-1112246621376421.9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-1112246621376421.9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-4634360922401.7578</v>
      </c>
      <c r="L5918" s="444">
        <f t="shared" ca="1" si="217"/>
        <v>-1116880982298823.6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-1116880982298823.6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-4653670759578.4316</v>
      </c>
      <c r="L5919" s="444">
        <f t="shared" ca="1" si="217"/>
        <v>-1121534653058402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-1121534653058402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-4673061054410.0078</v>
      </c>
      <c r="L5920" s="444">
        <f t="shared" ca="1" si="217"/>
        <v>-1126207714112812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-1126207714112812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-4692532142136.7168</v>
      </c>
      <c r="L5921" s="444">
        <f t="shared" ca="1" si="217"/>
        <v>-1130900246254948.8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-1130900246254948.8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-4712084359395.6201</v>
      </c>
      <c r="L5922" s="444">
        <f t="shared" ca="1" si="217"/>
        <v>-1135612330614344.3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-1135612330614344.3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-4731718044226.4346</v>
      </c>
      <c r="L5923" s="444">
        <f t="shared" ca="1" si="217"/>
        <v>-1140344048658570.8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-1140344048658570.8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-4751433536077.3779</v>
      </c>
      <c r="L5924" s="444">
        <f t="shared" ca="1" si="217"/>
        <v>-1145095482194648.3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-1145095482194648.3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-4771231175811.0342</v>
      </c>
      <c r="L5925" s="444">
        <f t="shared" ca="1" si="217"/>
        <v>-1149866713370459.3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-1149866713370459.3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-4791111305710.2471</v>
      </c>
      <c r="L5926" s="444">
        <f t="shared" ca="1" si="217"/>
        <v>-1154657824676169.5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-1154657824676169.5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-4811074269484.0391</v>
      </c>
      <c r="L5927" s="444">
        <f t="shared" ca="1" si="217"/>
        <v>-1159468898945653.5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-1159468898945653.5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-4831120412273.5566</v>
      </c>
      <c r="L5928" s="444">
        <f t="shared" ca="1" si="217"/>
        <v>-1164300019357927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-1164300019357927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-4851250080658.0293</v>
      </c>
      <c r="L5929" s="444">
        <f t="shared" ca="1" si="217"/>
        <v>-1169151269438585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-1169151269438585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-4871463622660.7705</v>
      </c>
      <c r="L5930" s="444">
        <f t="shared" ca="1" si="217"/>
        <v>-1174022733061245.8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-1174022733061245.8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-4891761387755.1904</v>
      </c>
      <c r="L5931" s="444">
        <f t="shared" ca="1" si="217"/>
        <v>-1178914494449001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-1178914494449001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-4912143726870.8379</v>
      </c>
      <c r="L5932" s="444">
        <f t="shared" ca="1" si="217"/>
        <v>-1183826638175871.8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-1183826638175871.8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-4932610992399.4658</v>
      </c>
      <c r="L5933" s="444">
        <f t="shared" ca="1" si="217"/>
        <v>-1188759249168271.3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-1188759249168271.3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-4953163538201.1299</v>
      </c>
      <c r="L5934" s="444">
        <f t="shared" ca="1" si="217"/>
        <v>-1193712412706472.5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-1193712412706472.5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-4973801719610.3018</v>
      </c>
      <c r="L5935" s="444">
        <f t="shared" ca="1" si="217"/>
        <v>-1198686214426082.8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-1198686214426082.8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-4994525893442.0117</v>
      </c>
      <c r="L5936" s="444">
        <f t="shared" ca="1" si="217"/>
        <v>-1203680740319524.8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-1203680740319524.8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-5015336417998.0195</v>
      </c>
      <c r="L5937" s="444">
        <f t="shared" ca="1" si="217"/>
        <v>-1208696076737522.8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-1208696076737522.8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-5036233653073.0117</v>
      </c>
      <c r="L5938" s="444">
        <f t="shared" ca="1" si="217"/>
        <v>-1213732310390595.8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-1213732310390595.8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-5057217959960.8154</v>
      </c>
      <c r="L5939" s="444">
        <f t="shared" ca="1" si="217"/>
        <v>-1218789528350556.5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-1218789528350556.5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-5078289701460.6523</v>
      </c>
      <c r="L5940" s="444">
        <f t="shared" ca="1" si="217"/>
        <v>-1223867818052017.3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-1223867818052017.3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-5099449241883.4053</v>
      </c>
      <c r="L5941" s="444">
        <f t="shared" ca="1" si="217"/>
        <v>-1228967267293900.8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-1228967267293900.8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-5120696947057.9199</v>
      </c>
      <c r="L5942" s="444">
        <f t="shared" ca="1" si="217"/>
        <v>-1234087964240958.8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-1234087964240958.8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-5142033184337.3281</v>
      </c>
      <c r="L5943" s="444">
        <f t="shared" ca="1" si="217"/>
        <v>-1239229997425296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-1239229997425296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-5163458322605.4004</v>
      </c>
      <c r="L5944" s="444">
        <f t="shared" ca="1" si="217"/>
        <v>-1244393455747901.5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-1244393455747901.5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-5184972732282.9229</v>
      </c>
      <c r="L5945" s="444">
        <f t="shared" ca="1" si="217"/>
        <v>-1249578428480184.5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-1249578428480184.5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-5206576785334.1016</v>
      </c>
      <c r="L5946" s="444">
        <f t="shared" ca="1" si="217"/>
        <v>-1254785005265518.5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-1254785005265518.5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-5228270855272.9941</v>
      </c>
      <c r="L5947" s="444">
        <f t="shared" ca="1" si="217"/>
        <v>-1260013276120791.5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-1260013276120791.5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-5250055317169.9648</v>
      </c>
      <c r="L5948" s="444">
        <f t="shared" ca="1" si="217"/>
        <v>-1265263331437961.5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-1265263331437961.5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-5271930547658.1729</v>
      </c>
      <c r="L5949" s="444">
        <f t="shared" ca="1" si="217"/>
        <v>-1270535261985619.8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-1270535261985619.8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-5293896924940.082</v>
      </c>
      <c r="L5950" s="444">
        <f t="shared" ca="1" si="217"/>
        <v>-1275829158910559.8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-1275829158910559.8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-5315954828793.999</v>
      </c>
      <c r="L5951" s="444">
        <f t="shared" ca="1" si="217"/>
        <v>-1281145113739353.8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-1281145113739353.8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-5338104640580.6406</v>
      </c>
      <c r="L5952" s="444">
        <f t="shared" ca="1" si="217"/>
        <v>-1286483218379934.5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-1286483218379934.5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-5360346743249.7266</v>
      </c>
      <c r="L5953" s="444">
        <f t="shared" ca="1" si="217"/>
        <v>-1291843565123184.3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-1291843565123184.3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-5382681521346.6006</v>
      </c>
      <c r="L5954" s="444">
        <f t="shared" ca="1" si="217"/>
        <v>-1297226246644530.8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-1297226246644530.8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-5405109361018.8779</v>
      </c>
      <c r="L5955" s="444">
        <f t="shared" ca="1" si="217"/>
        <v>-1302631356005549.8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-1302631356005549.8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-5427630650023.124</v>
      </c>
      <c r="L5956" s="444">
        <f t="shared" ca="1" si="217"/>
        <v>-1308058986655572.8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-1308058986655572.8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-5450245777731.5527</v>
      </c>
      <c r="L5957" s="444">
        <f t="shared" ca="1" si="217"/>
        <v>-1313509232433304.3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-1313509232433304.3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-5472955135138.7676</v>
      </c>
      <c r="L5958" s="444">
        <f t="shared" ca="1" si="217"/>
        <v>-1318982187568443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-1318982187568443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-5495759114868.5127</v>
      </c>
      <c r="L5959" s="444">
        <f t="shared" ca="1" si="217"/>
        <v>-1324477946683311.5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-1324477946683311.5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-5518658111180.4648</v>
      </c>
      <c r="L5960" s="444">
        <f t="shared" ca="1" si="217"/>
        <v>-1329996604794492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-1329996604794492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-5541652519977.0498</v>
      </c>
      <c r="L5961" s="444">
        <f t="shared" ca="1" si="217"/>
        <v>-1335538257314469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-1335538257314469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-5564742738810.2871</v>
      </c>
      <c r="L5962" s="444">
        <f t="shared" ca="1" si="217"/>
        <v>-1341103000053279.3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-1341103000053279.3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-5587929166888.6631</v>
      </c>
      <c r="L5963" s="444">
        <f t="shared" ca="1" si="217"/>
        <v>-1346690929220168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-1346690929220168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-5611212205084.0332</v>
      </c>
      <c r="L5964" s="444">
        <f t="shared" ca="1" si="217"/>
        <v>-1352302141425252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-1352302141425252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-5634592255938.5498</v>
      </c>
      <c r="L5965" s="444">
        <f t="shared" ca="1" si="217"/>
        <v>-1357936733681190.5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-1357936733681190.5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-5658069723671.627</v>
      </c>
      <c r="L5966" s="444">
        <f t="shared" ca="1" si="217"/>
        <v>-1363594803404862.3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-1363594803404862.3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-5681645014186.9258</v>
      </c>
      <c r="L5967" s="444">
        <f t="shared" ca="1" si="217"/>
        <v>-1369276448419049.3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-1369276448419049.3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-5705318535079.3721</v>
      </c>
      <c r="L5968" s="444">
        <f t="shared" ca="1" si="217"/>
        <v>-1374981766954128.5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-1374981766954128.5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-5729090695642.2021</v>
      </c>
      <c r="L5969" s="444">
        <f t="shared" ca="1" si="217"/>
        <v>-1380710857649770.8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-1380710857649770.8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-5752961906874.0449</v>
      </c>
      <c r="L5970" s="444">
        <f t="shared" ca="1" si="217"/>
        <v>-1386463819556644.8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-1386463819556644.8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-5776932581486.0195</v>
      </c>
      <c r="L5971" s="444">
        <f t="shared" ca="1" si="217"/>
        <v>-1392240752138130.8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-1392240752138130.8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-5801003133908.8779</v>
      </c>
      <c r="L5972" s="444">
        <f t="shared" ca="1" si="217"/>
        <v>-1398041755272039.8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-1398041755272039.8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-5825173980300.166</v>
      </c>
      <c r="L5973" s="444">
        <f t="shared" ca="1" si="217"/>
        <v>-1403866929252340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-1403866929252340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-5849445538551.417</v>
      </c>
      <c r="L5974" s="444">
        <f t="shared" ca="1" si="217"/>
        <v>-1409716374790891.5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-1409716374790891.5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-5873818228295.3809</v>
      </c>
      <c r="L5975" s="444">
        <f t="shared" ca="1" si="217"/>
        <v>-1415590193019187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-1415590193019187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-5898292470913.2793</v>
      </c>
      <c r="L5976" s="444">
        <f t="shared" ca="1" si="217"/>
        <v>-1421488485490100.3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-1421488485490100.3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-5922868689542.084</v>
      </c>
      <c r="L5977" s="444">
        <f t="shared" ca="1" si="217"/>
        <v>-1427411354179642.3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-1427411354179642.3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-5947547309081.8428</v>
      </c>
      <c r="L5978" s="444">
        <f t="shared" ca="1" si="217"/>
        <v>-1433358901488724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-1433358901488724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-5972328756203.0166</v>
      </c>
      <c r="L5979" s="444">
        <f t="shared" ca="1" si="217"/>
        <v>-1439331230244927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-1439331230244927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-5997213459353.8623</v>
      </c>
      <c r="L5980" s="444">
        <f t="shared" ca="1" si="217"/>
        <v>-1445328443704280.8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-1445328443704280.8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-6022201848767.8359</v>
      </c>
      <c r="L5981" s="444">
        <f t="shared" ca="1" si="217"/>
        <v>-1451350645553048.5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-1451350645553048.5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-6047294356471.0352</v>
      </c>
      <c r="L5982" s="444">
        <f t="shared" ca="1" si="217"/>
        <v>-1457397939909519.5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-1457397939909519.5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-6072491416289.6641</v>
      </c>
      <c r="L5983" s="444">
        <f t="shared" ca="1" si="217"/>
        <v>-1463470431325809.3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-1463470431325809.3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-6097793463857.5381</v>
      </c>
      <c r="L5984" s="444">
        <f t="shared" ca="1" si="217"/>
        <v>-1469568224789666.8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-1469568224789666.8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-6123200936623.6113</v>
      </c>
      <c r="L5985" s="444">
        <f t="shared" ca="1" si="217"/>
        <v>-1475691425726290.3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-1475691425726290.3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-6148714273859.543</v>
      </c>
      <c r="L5986" s="444">
        <f t="shared" ca="1" si="217"/>
        <v>-1481840140000149.8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-1481840140000149.8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-6174333916667.291</v>
      </c>
      <c r="L5987" s="444">
        <f t="shared" ca="1" si="217"/>
        <v>-1488014473916817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-1488014473916817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-6200060307986.7373</v>
      </c>
      <c r="L5988" s="444">
        <f t="shared" ca="1" si="217"/>
        <v>-1494214534224803.8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-1494214534224803.8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-6225893892603.3486</v>
      </c>
      <c r="L5989" s="444">
        <f t="shared" ca="1" si="217"/>
        <v>-1500440428117407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-1500440428117407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-6251835117155.8623</v>
      </c>
      <c r="L5990" s="444">
        <f t="shared" ca="1" si="217"/>
        <v>-1506692263234562.8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-1506692263234562.8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-6277884430144.0117</v>
      </c>
      <c r="L5991" s="444">
        <f t="shared" ca="1" si="217"/>
        <v>-1512970147664706.8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-1512970147664706.8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-6304042281936.2783</v>
      </c>
      <c r="L5992" s="444">
        <f t="shared" ca="1" si="217"/>
        <v>-1519274189946643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-1519274189946643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-6330309124777.6787</v>
      </c>
      <c r="L5993" s="444">
        <f t="shared" ca="1" si="217"/>
        <v>-1525604499071420.8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-1525604499071420.8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-6356685412797.5859</v>
      </c>
      <c r="L5994" s="444">
        <f t="shared" ca="1" si="217"/>
        <v>-1531961184484218.3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-1531961184484218.3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-6383171602017.5762</v>
      </c>
      <c r="L5995" s="444">
        <f t="shared" ca="1" si="217"/>
        <v>-1538344356086235.8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-1538344356086235.8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-6409768150359.3154</v>
      </c>
      <c r="L5996" s="444">
        <f t="shared" ca="1" si="217"/>
        <v>-1544754124236595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-1544754124236595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-6436475517652.4795</v>
      </c>
      <c r="L5997" s="444">
        <f t="shared" ca="1" si="217"/>
        <v>-1551190599754247.5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-1551190599754247.5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-6463294165642.6982</v>
      </c>
      <c r="L5998" s="444">
        <f t="shared" ca="1" si="217"/>
        <v>-1557653893919890.3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-1557653893919890.3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-6490224557999.543</v>
      </c>
      <c r="L5999" s="444">
        <f t="shared" ca="1" si="217"/>
        <v>-1564144118477889.8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-1564144118477889.8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-6517267160324.541</v>
      </c>
      <c r="L6000" s="444">
        <f t="shared" ca="1" si="217"/>
        <v>-1570661385638214.3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-1570661385638214.3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-6544422440159.2256</v>
      </c>
      <c r="L6001" s="444">
        <f t="shared" ca="1" si="217"/>
        <v>-1577205808078373.5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-1577205808078373.5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-6571690866993.2227</v>
      </c>
      <c r="L6002" s="444">
        <f t="shared" ca="1" si="217"/>
        <v>-1583777498945366.8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-1583777498945366.8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-6599072912272.3613</v>
      </c>
      <c r="L6003" s="444">
        <f t="shared" ca="1" si="217"/>
        <v>-1590376571857639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-1590376571857639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-6626569049406.8291</v>
      </c>
      <c r="L6004" s="444">
        <f t="shared" ca="1" si="217"/>
        <v>-1597003140907045.8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-1597003140907045.8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-6654179753779.3574</v>
      </c>
      <c r="L6005" s="444">
        <f t="shared" ca="1" si="217"/>
        <v>-1603657320660825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-1603657320660825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-6681905502753.4375</v>
      </c>
      <c r="L6006" s="444">
        <f t="shared" ca="1" si="217"/>
        <v>-1610339226163578.5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-1610339226163578.5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-6709746775681.5771</v>
      </c>
      <c r="L6007" s="444">
        <f t="shared" ca="1" si="217"/>
        <v>-1617048972939260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-1617048972939260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-6737704053913.583</v>
      </c>
      <c r="L6008" s="444">
        <f t="shared" ca="1" si="217"/>
        <v>-1623786676993173.5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-1623786676993173.5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-6765777820804.8896</v>
      </c>
      <c r="L6009" s="444">
        <f t="shared" ca="1" si="217"/>
        <v>-1630552454813978.5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-1630552454813978.5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-6793968561724.9102</v>
      </c>
      <c r="L6010" s="444">
        <f t="shared" ca="1" si="217"/>
        <v>-1637346423375703.5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-1637346423375703.5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-6822276764065.4316</v>
      </c>
      <c r="L6011" s="444">
        <f t="shared" ca="1" si="217"/>
        <v>-1644168700139769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-1644168700139769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-6850702917249.0371</v>
      </c>
      <c r="L6012" s="444">
        <f t="shared" ca="1" si="217"/>
        <v>-1651019403057018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-1651019403057018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-6879247512737.5752</v>
      </c>
      <c r="L6013" s="444">
        <f t="shared" ca="1" si="217"/>
        <v>-1657898650569755.5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-1657898650569755.5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-6907911044040.6475</v>
      </c>
      <c r="L6014" s="444">
        <f t="shared" ca="1" si="217"/>
        <v>-1664806561613796.3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-1664806561613796.3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-6936694006724.1514</v>
      </c>
      <c r="L6015" s="444">
        <f t="shared" ca="1" si="217"/>
        <v>-1671743255620520.5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-1671743255620520.5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-6965596898418.835</v>
      </c>
      <c r="L6016" s="444">
        <f t="shared" ca="1" si="217"/>
        <v>-1678708852518939.3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-1678708852518939.3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-6994620218828.9131</v>
      </c>
      <c r="L6017" s="444">
        <f t="shared" ca="1" si="217"/>
        <v>-1685703472737768.3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-1685703472737768.3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-7023764469740.7012</v>
      </c>
      <c r="L6018" s="444">
        <f t="shared" ca="1" si="217"/>
        <v>-1692727237207509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-1692727237207509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-7053030155031.2871</v>
      </c>
      <c r="L6019" s="444">
        <f t="shared" ca="1" si="217"/>
        <v>-1699780267362540.3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-1699780267362540.3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-7082417780677.251</v>
      </c>
      <c r="L6020" s="444">
        <f t="shared" ca="1" si="217"/>
        <v>-1706862685143217.5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-1706862685143217.5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-7111927854763.4063</v>
      </c>
      <c r="L6021" s="444">
        <f t="shared" ca="1" si="217"/>
        <v>-1713974612997981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-1713974612997981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-7141560887491.5869</v>
      </c>
      <c r="L6022" s="444">
        <f t="shared" ca="1" si="217"/>
        <v>-1721116173885472.5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-1721116173885472.5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-7171317391189.4688</v>
      </c>
      <c r="L6023" s="444">
        <f t="shared" ca="1" si="217"/>
        <v>-1728287491276662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-1728287491276662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-7201197880319.4248</v>
      </c>
      <c r="L6024" s="444">
        <f t="shared" ca="1" si="217"/>
        <v>-1735488689156981.5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-1735488689156981.5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-7231202871487.4229</v>
      </c>
      <c r="L6025" s="444">
        <f t="shared" ca="1" si="217"/>
        <v>-1742719892028469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-1742719892028469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-7261332883451.9541</v>
      </c>
      <c r="L6026" s="444">
        <f t="shared" ca="1" si="217"/>
        <v>-1749981224911921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-1749981224911921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-7291588437133.0039</v>
      </c>
      <c r="L6027" s="444">
        <f t="shared" ca="1" si="217"/>
        <v>-1757272813349054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-1757272813349054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-7321970055621.0586</v>
      </c>
      <c r="L6028" s="444">
        <f t="shared" ca="1" si="217"/>
        <v>-1764594783404675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-1764594783404675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-7352478264186.1445</v>
      </c>
      <c r="L6029" s="444">
        <f t="shared" ca="1" si="217"/>
        <v>-1771947261668861.3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-1771947261668861.3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-7383113590286.9219</v>
      </c>
      <c r="L6030" s="444">
        <f t="shared" ca="1" si="217"/>
        <v>-1779330375259148.3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-1779330375259148.3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-7413876563579.7852</v>
      </c>
      <c r="L6031" s="444">
        <f t="shared" ca="1" si="217"/>
        <v>-1786744251822728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-1786744251822728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-7444767715928.0322</v>
      </c>
      <c r="L6032" s="444">
        <f t="shared" ca="1" si="217"/>
        <v>-1794189019538656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-1794189019538656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-7475787581411.0674</v>
      </c>
      <c r="L6033" s="444">
        <f t="shared" ca="1" si="217"/>
        <v>-1801664807120067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-1801664807120067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-7506936696333.6113</v>
      </c>
      <c r="L6034" s="444">
        <f t="shared" ca="1" si="217"/>
        <v>-1809171743816400.5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-1809171743816400.5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-7538215599235.002</v>
      </c>
      <c r="L6035" s="444">
        <f t="shared" ca="1" si="217"/>
        <v>-1816709959415635.5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-1816709959415635.5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-7569624830898.4814</v>
      </c>
      <c r="L6036" s="444">
        <f t="shared" ca="1" si="217"/>
        <v>-1824279584246534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-1824279584246534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-7601164934360.5576</v>
      </c>
      <c r="L6037" s="444">
        <f t="shared" ca="1" si="217"/>
        <v>-1831880749180894.5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-1831880749180894.5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-7632836454920.3926</v>
      </c>
      <c r="L6038" s="444">
        <f t="shared" ca="1" si="217"/>
        <v>-1839513585635815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-1839513585635815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-7664639940149.2295</v>
      </c>
      <c r="L6039" s="444">
        <f t="shared" ca="1" si="217"/>
        <v>-1847178225575964.3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-1847178225575964.3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-7696575939899.8516</v>
      </c>
      <c r="L6040" s="444">
        <f t="shared" ca="1" si="217"/>
        <v>-1854874801515864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-1854874801515864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-7728645006316.0996</v>
      </c>
      <c r="L6041" s="444">
        <f t="shared" ca="1" si="217"/>
        <v>-1862603446522180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-1862603446522180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-7760847693842.417</v>
      </c>
      <c r="L6042" s="444">
        <f t="shared" ca="1" si="217"/>
        <v>-1870364294216022.5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-1870364294216022.5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-7793184559233.4277</v>
      </c>
      <c r="L6043" s="444">
        <f t="shared" ca="1" si="217"/>
        <v>-1878157478775256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-1878157478775256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-7825656161563.5664</v>
      </c>
      <c r="L6044" s="444">
        <f t="shared" ca="1" si="217"/>
        <v>-1885983134936819.5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-1885983134936819.5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-7858263062236.749</v>
      </c>
      <c r="L6045" s="444">
        <f t="shared" ca="1" si="217"/>
        <v>-1893841397999056.3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-1893841397999056.3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-7891005824996.0674</v>
      </c>
      <c r="L6046" s="444">
        <f t="shared" ca="1" si="217"/>
        <v>-1901732403824052.3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-1901732403824052.3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-7923885015933.5508</v>
      </c>
      <c r="L6047" s="444">
        <f t="shared" ca="1" si="217"/>
        <v>-1909656288839985.8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-1909656288839985.8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-7956901203499.9404</v>
      </c>
      <c r="L6048" s="444">
        <f t="shared" ca="1" si="217"/>
        <v>-1917613190043485.8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-1917613190043485.8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-7990054958514.5234</v>
      </c>
      <c r="L6049" s="444">
        <f t="shared" ca="1" si="217"/>
        <v>-1925603245002000.3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-1925603245002000.3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-8023346854175</v>
      </c>
      <c r="L6050" s="444">
        <f t="shared" ca="1" si="217"/>
        <v>-1933626591856175.3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-1933626591856175.3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-8056777466067.3975</v>
      </c>
      <c r="L6051" s="444">
        <f t="shared" ca="1" si="217"/>
        <v>-1941683369322242.8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-1941683369322242.8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-8090347372176.0117</v>
      </c>
      <c r="L6052" s="444">
        <f t="shared" ca="1" si="217"/>
        <v>-1949773716694418.8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-1949773716694418.8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-8124057152893.4121</v>
      </c>
      <c r="L6053" s="444">
        <f t="shared" ca="1" si="217"/>
        <v>-1957897773847312.3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-1957897773847312.3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-8157907391030.4688</v>
      </c>
      <c r="L6054" s="444">
        <f t="shared" ca="1" si="217"/>
        <v>-1966055681238342.8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-1966055681238342.8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-8191898671826.4277</v>
      </c>
      <c r="L6055" s="444">
        <f t="shared" ca="1" si="217"/>
        <v>-1974247579910169.3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-1974247579910169.3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-8226031582959.0391</v>
      </c>
      <c r="L6056" s="444">
        <f t="shared" ca="1" si="217"/>
        <v>-1982473611493128.3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-1982473611493128.3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-8260306714554.7012</v>
      </c>
      <c r="L6057" s="444">
        <f t="shared" ca="1" si="217"/>
        <v>-1990733918207683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-1990733918207683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-8294724659198.6787</v>
      </c>
      <c r="L6058" s="444">
        <f t="shared" ca="1" si="217"/>
        <v>-1999028642866881.8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-1999028642866881.8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-8329286011945.3408</v>
      </c>
      <c r="L6059" s="444">
        <f t="shared" ca="1" si="217"/>
        <v>-2007357928878827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-2007357928878827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-8363991370328.4443</v>
      </c>
      <c r="L6060" s="444">
        <f t="shared" ca="1" si="217"/>
        <v>-2015721920249155.5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-2015721920249155.5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-8398841334371.4814</v>
      </c>
      <c r="L6061" s="444">
        <f t="shared" ca="1" si="217"/>
        <v>-2024120761583527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-2024120761583527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-8433836506598.0293</v>
      </c>
      <c r="L6062" s="444">
        <f t="shared" ca="1" si="217"/>
        <v>-2032554598090125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-2032554598090125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-8468977492042.1875</v>
      </c>
      <c r="L6063" s="444">
        <f t="shared" ca="1" si="217"/>
        <v>-2041023575582167.3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-2041023575582167.3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-8504264898259.0293</v>
      </c>
      <c r="L6064" s="444">
        <f t="shared" ca="1" si="217"/>
        <v>-2049527840480426.3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-2049527840480426.3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-8539699335335.1104</v>
      </c>
      <c r="L6065" s="444">
        <f t="shared" ca="1" si="217"/>
        <v>-2058067539815761.3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-2058067539815761.3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-8575281415899.0049</v>
      </c>
      <c r="L6066" s="444">
        <f t="shared" ca="1" si="217"/>
        <v>-2066642821231660.3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-2066642821231660.3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-8611011755131.9189</v>
      </c>
      <c r="L6067" s="444">
        <f t="shared" ca="1" si="217"/>
        <v>-2075253832986792.3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-2075253832986792.3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-8646890970778.3008</v>
      </c>
      <c r="L6068" s="444">
        <f t="shared" ca="1" si="217"/>
        <v>-2083900723957570.5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-2083900723957570.5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-8682919683156.543</v>
      </c>
      <c r="L6069" s="444">
        <f t="shared" ca="1" si="217"/>
        <v>-2092583643640727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-2092583643640727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-8719098515169.6953</v>
      </c>
      <c r="L6070" s="444">
        <f t="shared" ca="1" si="217"/>
        <v>-2101302742155896.8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-2101302742155896.8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-8755428092316.2363</v>
      </c>
      <c r="L6071" s="444">
        <f t="shared" ca="1" si="217"/>
        <v>-2110058170248213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-2110058170248213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-8791909042700.8877</v>
      </c>
      <c r="L6072" s="444">
        <f t="shared" ca="1" si="217"/>
        <v>-2118850079290914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-2118850079290914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-8828541997045.4766</v>
      </c>
      <c r="L6073" s="444">
        <f t="shared" ca="1" si="217"/>
        <v>-2127678621287959.5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-2127678621287959.5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-8865327588699.832</v>
      </c>
      <c r="L6074" s="444">
        <f t="shared" ca="1" si="217"/>
        <v>-2136543948876659.3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-2136543948876659.3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-8902266453652.748</v>
      </c>
      <c r="L6075" s="444">
        <f t="shared" ca="1" si="217"/>
        <v>-2145446215330312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-2145446215330312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-8939359230542.9648</v>
      </c>
      <c r="L6076" s="444">
        <f t="shared" ca="1" si="217"/>
        <v>-2154385574560855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-2154385574560855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-8976606560670.2305</v>
      </c>
      <c r="L6077" s="444">
        <f t="shared" ca="1" si="217"/>
        <v>-2163362181121525.3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-2163362181121525.3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-9014009088006.3555</v>
      </c>
      <c r="L6078" s="444">
        <f t="shared" ca="1" si="217"/>
        <v>-2172376190209531.5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-2172376190209531.5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-9051567459206.3809</v>
      </c>
      <c r="L6079" s="444">
        <f t="shared" ca="1" si="217"/>
        <v>-2181427757668738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-2181427757668738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-9089282323619.7422</v>
      </c>
      <c r="L6080" s="444">
        <f t="shared" ca="1" si="217"/>
        <v>-2190517039992357.8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-2190517039992357.8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-9127154333301.4922</v>
      </c>
      <c r="L6081" s="444">
        <f t="shared" ca="1" si="217"/>
        <v>-2199644194325659.3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-2199644194325659.3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-9165184143023.5801</v>
      </c>
      <c r="L6082" s="444">
        <f t="shared" ca="1" si="217"/>
        <v>-2208809378468682.8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-2208809378468682.8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-9203372410286.1777</v>
      </c>
      <c r="L6083" s="444">
        <f t="shared" ca="1" si="217"/>
        <v>-2218012750878969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-2218012750878969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-9241719795329.0391</v>
      </c>
      <c r="L6084" s="444">
        <f t="shared" ca="1" si="217"/>
        <v>-2227254470674298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-2227254470674298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-9280226961142.9082</v>
      </c>
      <c r="L6085" s="444">
        <f t="shared" ca="1" si="217"/>
        <v>-2236534697635441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-2236534697635441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-9318894573481.0059</v>
      </c>
      <c r="L6086" s="444">
        <f t="shared" ca="1" si="217"/>
        <v>-2245853592208922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-2245853592208922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-9357723300870.5078</v>
      </c>
      <c r="L6087" s="444">
        <f t="shared" ca="1" si="217"/>
        <v>-2255211315509792.5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-2255211315509792.5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-9396713814624.1348</v>
      </c>
      <c r="L6088" s="444">
        <f t="shared" ca="1" si="217"/>
        <v>-2264608029324416.5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-2264608029324416.5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-9435866788851.7344</v>
      </c>
      <c r="L6089" s="444">
        <f t="shared" ca="1" si="217"/>
        <v>-2274043896113268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-2274043896113268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-9475182900471.9492</v>
      </c>
      <c r="L6090" s="444">
        <f t="shared" ca="1" si="217"/>
        <v>-2283519079013740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-2283519079013740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-9514662829223.916</v>
      </c>
      <c r="L6091" s="444">
        <f t="shared" ca="1" si="217"/>
        <v>-2293033741842964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-2293033741842964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-9554307257679.0156</v>
      </c>
      <c r="L6092" s="444">
        <f t="shared" ca="1" si="217"/>
        <v>-2302588049100643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-2302588049100643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-9594116871252.6797</v>
      </c>
      <c r="L6093" s="444">
        <f t="shared" ca="1" si="217"/>
        <v>-2312182165971895.5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-2312182165971895.5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-9634092358216.2305</v>
      </c>
      <c r="L6094" s="444">
        <f t="shared" ca="1" si="217"/>
        <v>-2321816258330111.5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-2321816258330111.5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-9674234409708.7969</v>
      </c>
      <c r="L6095" s="444">
        <f t="shared" ca="1" si="217"/>
        <v>-2331490492739820.5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-2331490492739820.5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-9714543719749.252</v>
      </c>
      <c r="L6096" s="444">
        <f t="shared" ca="1" si="217"/>
        <v>-2341205036459570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-2341205036459570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-9755020985248.209</v>
      </c>
      <c r="L6097" s="444">
        <f t="shared" ca="1" si="217"/>
        <v>-2350960057444818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-2350960057444818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-9795666906020.0742</v>
      </c>
      <c r="L6098" s="444">
        <f t="shared" ca="1" si="217"/>
        <v>-2360755724350838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-2360755724350838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-9836482184795.1582</v>
      </c>
      <c r="L6099" s="444">
        <f t="shared" ca="1" si="217"/>
        <v>-2370592206535633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-2370592206535633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-9877467527231.8047</v>
      </c>
      <c r="L6100" s="444">
        <f t="shared" ca="1" si="217"/>
        <v>-2380469674062865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-2380469674062865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-9918623641928.6035</v>
      </c>
      <c r="L6101" s="444">
        <f t="shared" ca="1" si="217"/>
        <v>-2390388297704793.5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-2390388297704793.5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-9959951240436.6387</v>
      </c>
      <c r="L6102" s="444">
        <f t="shared" ca="1" si="217"/>
        <v>-2400348248945230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-2400348248945230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-10001451037271.791</v>
      </c>
      <c r="L6103" s="444">
        <f t="shared" ca="1" si="217"/>
        <v>-2410349699982502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-2410349699982502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-10043123749927.092</v>
      </c>
      <c r="L6104" s="444">
        <f t="shared" ca="1" si="217"/>
        <v>-2420392823732429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-2420392823732429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-10084970098885.121</v>
      </c>
      <c r="L6105" s="444">
        <f t="shared" ca="1" si="217"/>
        <v>-2430477793831314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-2430477793831314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-10126990807630.475</v>
      </c>
      <c r="L6106" s="444">
        <f t="shared" ca="1" si="217"/>
        <v>-2440604784638944.5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-2440604784638944.5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-10169186602662.27</v>
      </c>
      <c r="L6107" s="444">
        <f t="shared" ca="1" si="217"/>
        <v>-2450773971241607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-2450773971241607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-10211558213506.695</v>
      </c>
      <c r="L6108" s="444">
        <f t="shared" ca="1" si="217"/>
        <v>-2460985529455113.5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-2460985529455113.5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-10254106372729.639</v>
      </c>
      <c r="L6109" s="444">
        <f t="shared" ca="1" si="217"/>
        <v>-2471239635827843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-2471239635827843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-10296831815949.346</v>
      </c>
      <c r="L6110" s="444">
        <f t="shared" ca="1" si="217"/>
        <v>-2481536467643792.5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-2481536467643792.5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-10339735281849.135</v>
      </c>
      <c r="L6111" s="444">
        <f t="shared" ca="1" si="217"/>
        <v>-2491876202925641.5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-2491876202925641.5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-10382817512190.172</v>
      </c>
      <c r="L6112" s="444">
        <f t="shared" ca="1" si="217"/>
        <v>-2502259020437831.5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-2502259020437831.5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-10426079251824.297</v>
      </c>
      <c r="L6113" s="444">
        <f t="shared" ca="1" si="217"/>
        <v>-2512685099689656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-2512685099689656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-10469521248706.9</v>
      </c>
      <c r="L6114" s="444">
        <f t="shared" ca="1" si="217"/>
        <v>-2523154620938363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-2523154620938363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-10513144253909.846</v>
      </c>
      <c r="L6115" s="444">
        <f t="shared" ca="1" si="217"/>
        <v>-2533667765192273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-2533667765192273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-10556949021634.471</v>
      </c>
      <c r="L6116" s="444">
        <f t="shared" ca="1" si="217"/>
        <v>-2544224714213907.5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-2544224714213907.5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-10600936309224.615</v>
      </c>
      <c r="L6117" s="444">
        <f t="shared" ca="1" si="217"/>
        <v>-2554825650523132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-2554825650523132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-10645106877179.717</v>
      </c>
      <c r="L6118" s="444">
        <f t="shared" ca="1" si="217"/>
        <v>-2565470757400311.5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-2565470757400311.5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-10689461489167.965</v>
      </c>
      <c r="L6119" s="444">
        <f t="shared" ca="1" si="217"/>
        <v>-2576160218889479.5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-2576160218889479.5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-10734000912039.498</v>
      </c>
      <c r="L6120" s="444">
        <f t="shared" ca="1" si="217"/>
        <v>-2586894219801519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-2586894219801519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-10778725915839.662</v>
      </c>
      <c r="L6121" s="444">
        <f t="shared" ca="1" si="217"/>
        <v>-2597672945717358.5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-2597672945717358.5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-10823637273822.326</v>
      </c>
      <c r="L6122" s="444">
        <f t="shared" ca="1" si="217"/>
        <v>-2608496582991181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-2608496582991181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-10868735762463.254</v>
      </c>
      <c r="L6123" s="444">
        <f t="shared" ca="1" si="217"/>
        <v>-2619365318753644.5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-2619365318753644.5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-10914022161473.52</v>
      </c>
      <c r="L6124" s="444">
        <f t="shared" ca="1" si="217"/>
        <v>-2630279340915118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-2630279340915118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-10959497253812.992</v>
      </c>
      <c r="L6125" s="444">
        <f t="shared" ca="1" si="217"/>
        <v>-2641238838168931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-2641238838168931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-11005161825703.879</v>
      </c>
      <c r="L6126" s="444">
        <f t="shared" ca="1" si="217"/>
        <v>-2652243999994635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-2652243999994635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-11051016666644.313</v>
      </c>
      <c r="L6127" s="444">
        <f t="shared" ca="1" si="217"/>
        <v>-2663295016661279.5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-2663295016661279.5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-11097062569421.998</v>
      </c>
      <c r="L6128" s="444">
        <f t="shared" ref="L6128:L6250" ca="1" si="222">I6128-J6128+K6128</f>
        <v>-2674392079230701.5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-2674392079230701.5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-11143300330127.922</v>
      </c>
      <c r="L6129" s="444">
        <f t="shared" ca="1" si="222"/>
        <v>-2685535379560829.5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-2685535379560829.5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-11189730748170.123</v>
      </c>
      <c r="L6130" s="444">
        <f t="shared" ca="1" si="222"/>
        <v>-2696725110308999.5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-2696725110308999.5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-11236354626287.498</v>
      </c>
      <c r="L6131" s="444">
        <f t="shared" ca="1" si="222"/>
        <v>-2707961464935287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-2707961464935287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-11283172770563.695</v>
      </c>
      <c r="L6132" s="444">
        <f t="shared" ca="1" si="222"/>
        <v>-2719244637705850.5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-2719244637705850.5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-11330185990441.043</v>
      </c>
      <c r="L6133" s="444">
        <f t="shared" ca="1" si="222"/>
        <v>-2730574823696291.5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-2730574823696291.5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-11377395098734.547</v>
      </c>
      <c r="L6134" s="444">
        <f t="shared" ca="1" si="222"/>
        <v>-2741952218795026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-2741952218795026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-11424800911645.941</v>
      </c>
      <c r="L6135" s="444">
        <f t="shared" ca="1" si="222"/>
        <v>-2753377019706672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-2753377019706672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-11472404248777.801</v>
      </c>
      <c r="L6136" s="444">
        <f t="shared" ca="1" si="222"/>
        <v>-2764849423955450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-2764849423955450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-11520205933147.709</v>
      </c>
      <c r="L6137" s="444">
        <f t="shared" ca="1" si="222"/>
        <v>-2776369629888597.5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-2776369629888597.5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-11568206791202.49</v>
      </c>
      <c r="L6138" s="444">
        <f t="shared" ca="1" si="222"/>
        <v>-2787937836679800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-2787937836679800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-11616407652832.5</v>
      </c>
      <c r="L6139" s="444">
        <f t="shared" ca="1" si="222"/>
        <v>-2799554244332632.5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-2799554244332632.5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-11664809351385.969</v>
      </c>
      <c r="L6140" s="444">
        <f t="shared" ca="1" si="222"/>
        <v>-2811219053684018.5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-2811219053684018.5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-11713412723683.41</v>
      </c>
      <c r="L6141" s="444">
        <f t="shared" ca="1" si="222"/>
        <v>-2822932466407702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-2822932466407702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-11762218610032.092</v>
      </c>
      <c r="L6142" s="444">
        <f t="shared" ca="1" si="222"/>
        <v>-2834694685017734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-2834694685017734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-11811227854240.559</v>
      </c>
      <c r="L6143" s="444">
        <f t="shared" ca="1" si="222"/>
        <v>-2846505912871974.5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-2846505912871974.5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-11860441303633.227</v>
      </c>
      <c r="L6144" s="444">
        <f t="shared" ca="1" si="222"/>
        <v>-2858366354175607.5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-2858366354175607.5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-11909859809065.031</v>
      </c>
      <c r="L6145" s="444">
        <f t="shared" ca="1" si="222"/>
        <v>-2870276213984672.5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-2870276213984672.5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-11959484224936.135</v>
      </c>
      <c r="L6146" s="444">
        <f t="shared" ca="1" si="222"/>
        <v>-2882235698209608.5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-2882235698209608.5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-12009315409206.701</v>
      </c>
      <c r="L6147" s="444">
        <f t="shared" ca="1" si="222"/>
        <v>-2894245013618815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-2894245013618815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-12059354223411.729</v>
      </c>
      <c r="L6148" s="444">
        <f t="shared" ca="1" si="222"/>
        <v>-2906304367842226.5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-2906304367842226.5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-12109601532675.943</v>
      </c>
      <c r="L6149" s="444">
        <f t="shared" ca="1" si="222"/>
        <v>-2918413969374902.5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-2918413969374902.5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-12160058205728.76</v>
      </c>
      <c r="L6150" s="444">
        <f t="shared" ca="1" si="222"/>
        <v>-2930574027580631.5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-2930574027580631.5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-12210725114919.297</v>
      </c>
      <c r="L6151" s="444">
        <f t="shared" ca="1" si="222"/>
        <v>-2942784752695551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-2942784752695551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-12261603136231.463</v>
      </c>
      <c r="L6152" s="444">
        <f t="shared" ca="1" si="222"/>
        <v>-2955046355831782.5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-2955046355831782.5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-12312693149299.094</v>
      </c>
      <c r="L6153" s="444">
        <f t="shared" ca="1" si="222"/>
        <v>-2967359048981081.5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-2967359048981081.5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-12363996037421.172</v>
      </c>
      <c r="L6154" s="444">
        <f t="shared" ca="1" si="222"/>
        <v>-2979723045018502.5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-2979723045018502.5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-12415512687577.094</v>
      </c>
      <c r="L6155" s="444">
        <f t="shared" ca="1" si="222"/>
        <v>-2992138557706079.5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-2992138557706079.5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-12467243990441.998</v>
      </c>
      <c r="L6156" s="444">
        <f t="shared" ca="1" si="222"/>
        <v>-3004605801696521.5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-3004605801696521.5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-12519190840402.172</v>
      </c>
      <c r="L6157" s="444">
        <f t="shared" ca="1" si="222"/>
        <v>-3017124992536923.5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-3017124992536923.5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-12571354135570.514</v>
      </c>
      <c r="L6158" s="444">
        <f t="shared" ca="1" si="222"/>
        <v>-3029696346672494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-3029696346672494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-12623734777802.059</v>
      </c>
      <c r="L6159" s="444">
        <f t="shared" ca="1" si="222"/>
        <v>-3042320081450296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-3042320081450296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-12676333672709.566</v>
      </c>
      <c r="L6160" s="444">
        <f t="shared" ca="1" si="222"/>
        <v>-3054996415123005.5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-3054996415123005.5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-12729151729679.189</v>
      </c>
      <c r="L6161" s="444">
        <f t="shared" ca="1" si="222"/>
        <v>-3067725566852684.5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-3067725566852684.5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-12782189861886.186</v>
      </c>
      <c r="L6162" s="444">
        <f t="shared" ca="1" si="222"/>
        <v>-3080507756714570.5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-3080507756714570.5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-12835448986310.711</v>
      </c>
      <c r="L6163" s="444">
        <f t="shared" ca="1" si="222"/>
        <v>-3093343205700881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-3093343205700881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-12888930023753.67</v>
      </c>
      <c r="L6164" s="444">
        <f t="shared" ca="1" si="222"/>
        <v>-3106232135724634.5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-3106232135724634.5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-12942633898852.645</v>
      </c>
      <c r="L6165" s="444">
        <f t="shared" ca="1" si="222"/>
        <v>-3119174769623487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-3119174769623487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-12996561540097.863</v>
      </c>
      <c r="L6166" s="444">
        <f t="shared" ca="1" si="222"/>
        <v>-3132171331163585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-3132171331163585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-13050713879848.271</v>
      </c>
      <c r="L6167" s="444">
        <f t="shared" ca="1" si="222"/>
        <v>-3145222045043433.5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-3145222045043433.5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-13105091854347.639</v>
      </c>
      <c r="L6168" s="444">
        <f t="shared" ca="1" si="222"/>
        <v>-3158327136897781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-3158327136897781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-13159696403740.754</v>
      </c>
      <c r="L6169" s="444">
        <f t="shared" ca="1" si="222"/>
        <v>-3171486833301522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-3171486833301522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-13214528472089.676</v>
      </c>
      <c r="L6170" s="444">
        <f t="shared" ca="1" si="222"/>
        <v>-3184701361773611.5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-3184701361773611.5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-13269589007390.047</v>
      </c>
      <c r="L6171" s="444">
        <f t="shared" ca="1" si="222"/>
        <v>-3197970950781001.5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-3197970950781001.5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-13324878961587.506</v>
      </c>
      <c r="L6172" s="444">
        <f t="shared" ca="1" si="222"/>
        <v>-3211295829742589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-3211295829742589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-13380399290594.121</v>
      </c>
      <c r="L6173" s="444">
        <f t="shared" ca="1" si="222"/>
        <v>-3224676229033183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-3224676229033183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-13436150954304.93</v>
      </c>
      <c r="L6174" s="444">
        <f t="shared" ca="1" si="222"/>
        <v>-3238112379987488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-3238112379987488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-13492134916614.533</v>
      </c>
      <c r="L6175" s="444">
        <f t="shared" ca="1" si="222"/>
        <v>-3251604514904102.5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-3251604514904102.5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-13548352145433.76</v>
      </c>
      <c r="L6176" s="444">
        <f t="shared" ca="1" si="222"/>
        <v>-3265152867049536.5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-3265152867049536.5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-13604803612706.402</v>
      </c>
      <c r="L6177" s="444">
        <f t="shared" ca="1" si="222"/>
        <v>-3278757670662243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-3278757670662243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-13661490294426.012</v>
      </c>
      <c r="L6178" s="444">
        <f t="shared" ca="1" si="222"/>
        <v>-3292419160956669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-3292419160956669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-13718413170652.787</v>
      </c>
      <c r="L6179" s="444">
        <f t="shared" ca="1" si="222"/>
        <v>-3306137574127322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-3306137574127322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-13775573225530.508</v>
      </c>
      <c r="L6180" s="444">
        <f t="shared" ca="1" si="222"/>
        <v>-3319913147352852.5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-3319913147352852.5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-13832971447303.553</v>
      </c>
      <c r="L6181" s="444">
        <f t="shared" ca="1" si="222"/>
        <v>-3333746118800156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-3333746118800156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-13890608828333.982</v>
      </c>
      <c r="L6182" s="444">
        <f t="shared" ca="1" si="222"/>
        <v>-3347636727628490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-3347636727628490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-13948486365118.709</v>
      </c>
      <c r="L6183" s="444">
        <f t="shared" ca="1" si="222"/>
        <v>-3361585213993608.5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-3361585213993608.5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-14006605058306.701</v>
      </c>
      <c r="L6184" s="444">
        <f t="shared" ca="1" si="222"/>
        <v>-3375591819051915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-3375591819051915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-14064965912716.313</v>
      </c>
      <c r="L6185" s="444">
        <f t="shared" ca="1" si="222"/>
        <v>-3389656784964631.5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-3389656784964631.5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-14123569937352.631</v>
      </c>
      <c r="L6186" s="444">
        <f t="shared" ca="1" si="222"/>
        <v>-3403780354901984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-3403780354901984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-14182418145424.934</v>
      </c>
      <c r="L6187" s="444">
        <f t="shared" ca="1" si="222"/>
        <v>-3417962773047409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-3417962773047409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-14241511554364.203</v>
      </c>
      <c r="L6188" s="444">
        <f t="shared" ca="1" si="222"/>
        <v>-3432204284601773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-3432204284601773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-14300851185840.721</v>
      </c>
      <c r="L6189" s="444">
        <f t="shared" ca="1" si="222"/>
        <v>-3446505135787613.5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-3446505135787613.5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-14360438065781.723</v>
      </c>
      <c r="L6190" s="444">
        <f t="shared" ca="1" si="222"/>
        <v>-3460865573853395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-3460865573853395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-14420273224389.146</v>
      </c>
      <c r="L6191" s="444">
        <f t="shared" ca="1" si="222"/>
        <v>-3475285847077784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-3475285847077784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-14480357696157.434</v>
      </c>
      <c r="L6192" s="444">
        <f t="shared" ca="1" si="222"/>
        <v>-3489766204773941.5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-3489766204773941.5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-14540692519891.422</v>
      </c>
      <c r="L6193" s="444">
        <f t="shared" ca="1" si="222"/>
        <v>-3504306897293833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-3504306897293833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-14601278738724.305</v>
      </c>
      <c r="L6194" s="444">
        <f t="shared" ca="1" si="222"/>
        <v>-3518908176032557.5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-3518908176032557.5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-14662117400135.656</v>
      </c>
      <c r="L6195" s="444">
        <f t="shared" ca="1" si="222"/>
        <v>-3533570293432693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-3533570293432693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-14723209555969.555</v>
      </c>
      <c r="L6196" s="444">
        <f t="shared" ca="1" si="222"/>
        <v>-3548293502988662.5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-3548293502988662.5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-14784556262452.758</v>
      </c>
      <c r="L6197" s="444">
        <f t="shared" ca="1" si="222"/>
        <v>-3563078059251115.5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-3563078059251115.5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-14846158580212.98</v>
      </c>
      <c r="L6198" s="444">
        <f t="shared" ca="1" si="222"/>
        <v>-3577924217831328.5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-3577924217831328.5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-14908017574297.201</v>
      </c>
      <c r="L6199" s="444">
        <f t="shared" ca="1" si="222"/>
        <v>-3592832235405625.5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-3592832235405625.5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-14970134314190.105</v>
      </c>
      <c r="L6200" s="444">
        <f t="shared" ca="1" si="222"/>
        <v>-3607802369719815.5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-3607802369719815.5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-15032509873832.564</v>
      </c>
      <c r="L6201" s="444">
        <f t="shared" ca="1" si="222"/>
        <v>-3622834879593648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-3622834879593648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-15095145331640.199</v>
      </c>
      <c r="L6202" s="444">
        <f t="shared" ca="1" si="222"/>
        <v>-3637930024925288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-3637930024925288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-15158041770522.031</v>
      </c>
      <c r="L6203" s="444">
        <f t="shared" ca="1" si="222"/>
        <v>-3653088066695810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-3653088066695810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-15221200277899.209</v>
      </c>
      <c r="L6204" s="444">
        <f t="shared" ca="1" si="222"/>
        <v>-3668309266973709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-3668309266973709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-15284621945723.787</v>
      </c>
      <c r="L6205" s="444">
        <f t="shared" ca="1" si="222"/>
        <v>-3683593888919433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-3683593888919433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-15348307870497.639</v>
      </c>
      <c r="L6206" s="444">
        <f t="shared" ca="1" si="222"/>
        <v>-3698942196789930.5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-3698942196789930.5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-15412259153291.379</v>
      </c>
      <c r="L6207" s="444">
        <f t="shared" ca="1" si="222"/>
        <v>-3714354455943222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-3714354455943222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-15476476899763.428</v>
      </c>
      <c r="L6208" s="444">
        <f t="shared" ca="1" si="222"/>
        <v>-3729830932842985.5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-3729830932842985.5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-15540962220179.105</v>
      </c>
      <c r="L6209" s="444">
        <f t="shared" ca="1" si="222"/>
        <v>-3745371895063164.5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-3745371895063164.5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-15605716229429.852</v>
      </c>
      <c r="L6210" s="444">
        <f t="shared" ca="1" si="222"/>
        <v>-3760977611292594.5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-3760977611292594.5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-15670740047052.477</v>
      </c>
      <c r="L6211" s="444">
        <f t="shared" ca="1" si="222"/>
        <v>-3776648351339647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-3776648351339647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-15736034797248.531</v>
      </c>
      <c r="L6212" s="444">
        <f t="shared" ca="1" si="222"/>
        <v>-3792384386136895.5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-3792384386136895.5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-15801601608903.732</v>
      </c>
      <c r="L6213" s="444">
        <f t="shared" ca="1" si="222"/>
        <v>-3808185987745799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-3808185987745799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-15867441615607.496</v>
      </c>
      <c r="L6214" s="444">
        <f t="shared" ca="1" si="222"/>
        <v>-3824053429361406.5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-3824053429361406.5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-15933555955672.527</v>
      </c>
      <c r="L6215" s="444">
        <f t="shared" ca="1" si="222"/>
        <v>-3839986985317079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-3839986985317079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-15999945772154.498</v>
      </c>
      <c r="L6216" s="444">
        <f t="shared" ca="1" si="222"/>
        <v>-3855986931089233.5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-3855986931089233.5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-16066612212871.807</v>
      </c>
      <c r="L6217" s="444">
        <f t="shared" ca="1" si="222"/>
        <v>-3872053543302105.5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-3872053543302105.5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-16133556430425.439</v>
      </c>
      <c r="L6218" s="444">
        <f t="shared" ca="1" si="222"/>
        <v>-3888187099732531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-3888187099732531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-16200779582218.879</v>
      </c>
      <c r="L6219" s="444">
        <f t="shared" ca="1" si="222"/>
        <v>-3904387879314750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-3904387879314750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-16268282830478.125</v>
      </c>
      <c r="L6220" s="444">
        <f t="shared" ca="1" si="222"/>
        <v>-3920656162145228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-3920656162145228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-16336067342271.785</v>
      </c>
      <c r="L6221" s="444">
        <f t="shared" ca="1" si="222"/>
        <v>-3936992229487500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-3936992229487500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-16404134289531.248</v>
      </c>
      <c r="L6222" s="444">
        <f t="shared" ca="1" si="222"/>
        <v>-3953396363777031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-3953396363777031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-16472484849070.963</v>
      </c>
      <c r="L6223" s="444">
        <f t="shared" ca="1" si="222"/>
        <v>-3969868848626102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-3969868848626102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-16541120202608.758</v>
      </c>
      <c r="L6224" s="444">
        <f t="shared" ca="1" si="222"/>
        <v>-3986409968828711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-3986409968828711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-16610041536786.293</v>
      </c>
      <c r="L6225" s="444">
        <f t="shared" ca="1" si="222"/>
        <v>-4003020010365497.5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-4003020010365497.5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-16679250043189.57</v>
      </c>
      <c r="L6226" s="444">
        <f t="shared" ca="1" si="222"/>
        <v>-4019699260408687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-4019699260408687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-16748746918369.529</v>
      </c>
      <c r="L6227" s="444">
        <f t="shared" ca="1" si="222"/>
        <v>-4036448007327056.5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-4036448007327056.5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-16818533363862.732</v>
      </c>
      <c r="L6228" s="444">
        <f t="shared" ca="1" si="222"/>
        <v>-4053266540690919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-4053266540690919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-16888610586212.162</v>
      </c>
      <c r="L6229" s="444">
        <f t="shared" ca="1" si="222"/>
        <v>-4070155151277131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-4070155151277131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-16958979796988.045</v>
      </c>
      <c r="L6230" s="444">
        <f t="shared" ca="1" si="222"/>
        <v>-4087114131074119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-4087114131074119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-17029642212808.826</v>
      </c>
      <c r="L6231" s="444">
        <f t="shared" ca="1" si="222"/>
        <v>-4104143773286928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-4104143773286928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-17100599055362.199</v>
      </c>
      <c r="L6232" s="444">
        <f t="shared" ca="1" si="222"/>
        <v>-4121244372342290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-4121244372342290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-17171851551426.211</v>
      </c>
      <c r="L6233" s="444">
        <f t="shared" ca="1" si="222"/>
        <v>-4138416223893716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-4138416223893716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-17243400932890.482</v>
      </c>
      <c r="L6234" s="444">
        <f t="shared" ca="1" si="222"/>
        <v>-4155659624826606.5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-4155659624826606.5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-17315248436777.527</v>
      </c>
      <c r="L6235" s="444">
        <f t="shared" ca="1" si="222"/>
        <v>-4172974873263384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-4172974873263384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-17387395305264.1</v>
      </c>
      <c r="L6236" s="444">
        <f t="shared" ca="1" si="222"/>
        <v>-4190362268568648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-4190362268568648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-17459842785702.699</v>
      </c>
      <c r="L6237" s="444">
        <f t="shared" ca="1" si="222"/>
        <v>-4207822111354350.5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-4207822111354350.5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-17532592130643.127</v>
      </c>
      <c r="L6238" s="444">
        <f t="shared" ca="1" si="222"/>
        <v>-4225354703484993.5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-4225354703484993.5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-17605644597854.141</v>
      </c>
      <c r="L6239" s="444">
        <f t="shared" ca="1" si="222"/>
        <v>-4242960348082847.5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-4242960348082847.5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-17679001450345.199</v>
      </c>
      <c r="L6240" s="444">
        <f t="shared" ca="1" si="222"/>
        <v>-4260639349533192.5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-4260639349533192.5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-17752663956388.301</v>
      </c>
      <c r="L6241" s="444">
        <f t="shared" ca="1" si="222"/>
        <v>-4278392013489581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-4278392013489581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-17826633389539.922</v>
      </c>
      <c r="L6242" s="444">
        <f t="shared" ca="1" si="222"/>
        <v>-4296218646879121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-4296218646879121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-17900911028663.008</v>
      </c>
      <c r="L6243" s="444">
        <f t="shared" ca="1" si="222"/>
        <v>-4314119557907784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-4314119557907784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-17975498157949.102</v>
      </c>
      <c r="L6244" s="444">
        <f t="shared" ca="1" si="222"/>
        <v>-4332095056065733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-4332095056065733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-18050396066940.555</v>
      </c>
      <c r="L6245" s="444">
        <f t="shared" ca="1" si="222"/>
        <v>-4350145452132673.5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-4350145452132673.5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-18125606050552.805</v>
      </c>
      <c r="L6246" s="444">
        <f t="shared" ca="1" si="222"/>
        <v>-4368271058183226.5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-4368271058183226.5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-18201129409096.777</v>
      </c>
      <c r="L6247" s="444">
        <f t="shared" ca="1" si="222"/>
        <v>-4386472187592323.5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-4386472187592323.5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-18276967448301.348</v>
      </c>
      <c r="L6248" s="444">
        <f t="shared" ca="1" si="222"/>
        <v>-4404749155040625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-4404749155040625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-18353121479335.938</v>
      </c>
      <c r="L6249" s="444">
        <f t="shared" ca="1" si="222"/>
        <v>-4423102276519961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-4423102276519961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-18429592818833.172</v>
      </c>
      <c r="L6250" s="444">
        <f t="shared" ca="1" si="222"/>
        <v>-4441531869338794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3365088.5435071304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50.916666666666664</v>
      </c>
      <c r="C4" s="463">
        <f ca="1">(SUMIFS(H:H,I:I,"&gt;0",L:L,"&lt;0"))</f>
        <v>611</v>
      </c>
      <c r="D4" s="456">
        <f t="array" aca="1" ref="D4" ca="1">INDEX(N:N,MATCH(C4,H:H,0),0)</f>
        <v>69854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3365088.5435071304</v>
      </c>
      <c r="C8" s="447">
        <f t="shared" ref="C8:C71" si="0">SUMIF(G:G,A8,J:J)</f>
        <v>0</v>
      </c>
      <c r="D8" s="447">
        <f ca="1">SUMIF(G:G,1,K:K)</f>
        <v>172164.31642590207</v>
      </c>
      <c r="E8" s="447">
        <f t="shared" ref="E8:E71" ca="1" si="1">B8-C8+D8</f>
        <v>3537252.8599330327</v>
      </c>
      <c r="F8" s="431"/>
      <c r="G8" s="459">
        <v>1</v>
      </c>
      <c r="H8" s="459">
        <v>1</v>
      </c>
      <c r="I8" s="444">
        <f ca="1">B1</f>
        <v>3365088.5435071304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14021.202264613044</v>
      </c>
      <c r="L8" s="444">
        <f t="shared" ref="L8:L262" ca="1" si="3">I8-J8+K8</f>
        <v>3379109.7457717434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3537252.8599330327</v>
      </c>
      <c r="C9" s="447">
        <f t="shared" si="0"/>
        <v>0</v>
      </c>
      <c r="D9" s="447">
        <f ca="1">SUMIF(G:G,2,K:K)</f>
        <v>180972.56960176249</v>
      </c>
      <c r="E9" s="447">
        <f t="shared" ca="1" si="1"/>
        <v>3718225.4295347952</v>
      </c>
      <c r="F9" s="431"/>
      <c r="G9" s="459">
        <v>1</v>
      </c>
      <c r="H9" s="459">
        <v>2</v>
      </c>
      <c r="I9" s="444">
        <f t="shared" ref="I9:I263" ca="1" si="5">L8</f>
        <v>3379109.7457717434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14079.623940715597</v>
      </c>
      <c r="L9" s="444">
        <f t="shared" ca="1" si="3"/>
        <v>3393189.3697124589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3718225.4295347952</v>
      </c>
      <c r="C10" s="447">
        <f t="shared" si="0"/>
        <v>0</v>
      </c>
      <c r="D10" s="447">
        <f ca="1">SUMIF(G:G,3,K:K)</f>
        <v>190231.46972712272</v>
      </c>
      <c r="E10" s="447">
        <f t="shared" ca="1" si="1"/>
        <v>3908456.8992619179</v>
      </c>
      <c r="F10" s="431"/>
      <c r="G10" s="459">
        <v>1</v>
      </c>
      <c r="H10" s="459">
        <v>3</v>
      </c>
      <c r="I10" s="444">
        <f t="shared" ca="1" si="5"/>
        <v>3393189.3697124589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14138.289040468579</v>
      </c>
      <c r="L10" s="444">
        <f t="shared" ca="1" si="3"/>
        <v>3407327.6587529276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3908456.8992619179</v>
      </c>
      <c r="C11" s="447">
        <f t="shared" si="0"/>
        <v>0</v>
      </c>
      <c r="D11" s="447">
        <f ca="1">SUMIF(G:G,4,K:K)</f>
        <v>199964.07275519383</v>
      </c>
      <c r="E11" s="447">
        <f t="shared" ca="1" si="1"/>
        <v>4108420.9720171117</v>
      </c>
      <c r="F11" s="431"/>
      <c r="G11" s="459">
        <v>1</v>
      </c>
      <c r="H11" s="459">
        <v>4</v>
      </c>
      <c r="I11" s="444">
        <f t="shared" ca="1" si="5"/>
        <v>3407327.6587529276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14197.198578137199</v>
      </c>
      <c r="L11" s="444">
        <f t="shared" ca="1" si="3"/>
        <v>3421524.8573310645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4108420.9720171117</v>
      </c>
      <c r="C12" s="447">
        <f t="shared" si="0"/>
        <v>0</v>
      </c>
      <c r="D12" s="447">
        <f ca="1">SUMIF(G:G,5,K:K)</f>
        <v>210194.61422551045</v>
      </c>
      <c r="E12" s="447">
        <f t="shared" ca="1" si="1"/>
        <v>4318615.5862426218</v>
      </c>
      <c r="F12" s="431"/>
      <c r="G12" s="459">
        <v>1</v>
      </c>
      <c r="H12" s="459">
        <v>5</v>
      </c>
      <c r="I12" s="444">
        <f t="shared" ca="1" si="5"/>
        <v>3421524.8573310645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14256.353572212769</v>
      </c>
      <c r="L12" s="444">
        <f t="shared" ca="1" si="3"/>
        <v>3435781.2109032772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4318615.5862426218</v>
      </c>
      <c r="C13" s="447">
        <f t="shared" si="0"/>
        <v>110555.47832289393</v>
      </c>
      <c r="D13" s="447">
        <f ca="1">SUMIF(G:G,6,K:K)</f>
        <v>219558.92463890891</v>
      </c>
      <c r="E13" s="447">
        <f t="shared" ca="1" si="1"/>
        <v>4427619.0325586367</v>
      </c>
      <c r="F13" s="431"/>
      <c r="G13" s="459">
        <v>1</v>
      </c>
      <c r="H13" s="459">
        <v>6</v>
      </c>
      <c r="I13" s="444">
        <f t="shared" ca="1" si="5"/>
        <v>3435781.2109032772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14315.755045430322</v>
      </c>
      <c r="L13" s="444">
        <f t="shared" ca="1" si="3"/>
        <v>3450096.9659487074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4427619.0325586367</v>
      </c>
      <c r="C14" s="447">
        <f t="shared" si="0"/>
        <v>265333.14797494543</v>
      </c>
      <c r="D14" s="447">
        <f ca="1">SUMIF(G:G,7,K:K)</f>
        <v>219228.34673282527</v>
      </c>
      <c r="E14" s="447">
        <f t="shared" ca="1" si="1"/>
        <v>4381514.2313165162</v>
      </c>
      <c r="F14" s="431"/>
      <c r="G14" s="459">
        <v>1</v>
      </c>
      <c r="H14" s="459">
        <v>7</v>
      </c>
      <c r="I14" s="444">
        <f t="shared" ca="1" si="5"/>
        <v>3450096.9659487074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14375.404024786281</v>
      </c>
      <c r="L14" s="444">
        <f t="shared" ca="1" si="3"/>
        <v>3464472.3699734937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4381514.2313165162</v>
      </c>
      <c r="C15" s="447">
        <f t="shared" si="0"/>
        <v>265333.14797494543</v>
      </c>
      <c r="D15" s="447">
        <f ca="1">SUMIF(G:G,8,K:K)</f>
        <v>216869.53759981852</v>
      </c>
      <c r="E15" s="447">
        <f t="shared" ca="1" si="1"/>
        <v>4333050.6209413894</v>
      </c>
      <c r="F15" s="431"/>
      <c r="G15" s="459">
        <v>1</v>
      </c>
      <c r="H15" s="459">
        <v>8</v>
      </c>
      <c r="I15" s="444">
        <f t="shared" ca="1" si="5"/>
        <v>3464472.3699734937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14435.301541556222</v>
      </c>
      <c r="L15" s="444">
        <f t="shared" ca="1" si="3"/>
        <v>3478907.6715150499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4333050.6209413894</v>
      </c>
      <c r="C16" s="447">
        <f t="shared" si="0"/>
        <v>246150.24357494549</v>
      </c>
      <c r="D16" s="447">
        <f ca="1">SUMIF(G:G,9,K:K)</f>
        <v>214876.34351819754</v>
      </c>
      <c r="E16" s="447">
        <f t="shared" ca="1" si="1"/>
        <v>4301776.7208846416</v>
      </c>
      <c r="F16" s="431"/>
      <c r="G16" s="459">
        <v>1</v>
      </c>
      <c r="H16" s="459">
        <v>9</v>
      </c>
      <c r="I16" s="444">
        <f t="shared" ca="1" si="5"/>
        <v>3478907.6715150499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14495.448631312709</v>
      </c>
      <c r="L16" s="444">
        <f t="shared" ca="1" si="3"/>
        <v>3493403.1201463626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4301776.7208846416</v>
      </c>
      <c r="C17" s="447">
        <f t="shared" si="0"/>
        <v>244406.34317494548</v>
      </c>
      <c r="D17" s="447">
        <f ca="1">SUMIF(G:G,10,K:K)</f>
        <v>213365.53269131132</v>
      </c>
      <c r="E17" s="447">
        <f t="shared" ca="1" si="1"/>
        <v>4270735.9104010072</v>
      </c>
      <c r="F17" s="431"/>
      <c r="G17" s="459">
        <v>1</v>
      </c>
      <c r="H17" s="459">
        <v>10</v>
      </c>
      <c r="I17" s="444">
        <f t="shared" ca="1" si="5"/>
        <v>3493403.1201463626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14555.846333943178</v>
      </c>
      <c r="L17" s="444">
        <f t="shared" ca="1" si="3"/>
        <v>3507958.9664803059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4270735.9104010072</v>
      </c>
      <c r="C18" s="447">
        <f t="shared" si="0"/>
        <v>244406.34317494548</v>
      </c>
      <c r="D18" s="447">
        <f ca="1">SUMIF(G:G,11,K:K)</f>
        <v>211777.42591518143</v>
      </c>
      <c r="E18" s="447">
        <f t="shared" ca="1" si="1"/>
        <v>4238106.9931412432</v>
      </c>
      <c r="F18" s="431"/>
      <c r="G18" s="459">
        <v>1</v>
      </c>
      <c r="H18" s="459">
        <v>11</v>
      </c>
      <c r="I18" s="444">
        <f t="shared" ca="1" si="5"/>
        <v>3507958.9664803059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14616.495693667941</v>
      </c>
      <c r="L18" s="444">
        <f t="shared" ca="1" si="3"/>
        <v>3522575.4621739737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4238106.9931412432</v>
      </c>
      <c r="C19" s="447">
        <f t="shared" si="0"/>
        <v>244406.34317494548</v>
      </c>
      <c r="D19" s="447">
        <f ca="1">SUMIF(G:G,12,K:K)</f>
        <v>210108.06858234591</v>
      </c>
      <c r="E19" s="447">
        <f t="shared" ca="1" si="1"/>
        <v>4203808.7185486434</v>
      </c>
      <c r="F19" s="431"/>
      <c r="G19" s="459">
        <v>1</v>
      </c>
      <c r="H19" s="459">
        <v>12</v>
      </c>
      <c r="I19" s="444">
        <f t="shared" ca="1" si="5"/>
        <v>3522575.4621739737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14677.397759058224</v>
      </c>
      <c r="L19" s="444">
        <f t="shared" ca="1" si="3"/>
        <v>3537252.8599330317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4203808.7185486434</v>
      </c>
      <c r="C20" s="447">
        <f t="shared" si="0"/>
        <v>244406.34317494548</v>
      </c>
      <c r="D20" s="447">
        <f ca="1">SUMIF(G:G,13,K:K)</f>
        <v>208353.30376011966</v>
      </c>
      <c r="E20" s="447">
        <f t="shared" ca="1" si="1"/>
        <v>4167755.6791338176</v>
      </c>
      <c r="F20" s="431"/>
      <c r="G20" s="459">
        <v>2</v>
      </c>
      <c r="H20" s="459">
        <v>13</v>
      </c>
      <c r="I20" s="444">
        <f t="shared" ca="1" si="5"/>
        <v>3537252.8599330317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14738.553583054301</v>
      </c>
      <c r="L20" s="444">
        <f t="shared" ca="1" si="3"/>
        <v>3551991.4135160861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4167755.6791338176</v>
      </c>
      <c r="C21" s="447">
        <f t="shared" si="0"/>
        <v>244406.34317494548</v>
      </c>
      <c r="D21" s="447">
        <f ca="1">SUMIF(G:G,14,K:K)</f>
        <v>206508.76183925226</v>
      </c>
      <c r="E21" s="447">
        <f t="shared" ca="1" si="1"/>
        <v>4129858.0977981244</v>
      </c>
      <c r="F21" s="431"/>
      <c r="G21" s="459">
        <v>2</v>
      </c>
      <c r="H21" s="459">
        <v>14</v>
      </c>
      <c r="I21" s="444">
        <f t="shared" ca="1" si="5"/>
        <v>3551991.4135160861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14799.964222983692</v>
      </c>
      <c r="L21" s="444">
        <f t="shared" ca="1" si="3"/>
        <v>3566791.37773907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4129858.0977981244</v>
      </c>
      <c r="C22" s="447">
        <f t="shared" si="0"/>
        <v>244406.34317494548</v>
      </c>
      <c r="D22" s="447">
        <f ca="1">SUMIF(G:G,15,K:K)</f>
        <v>204569.84965299082</v>
      </c>
      <c r="E22" s="447">
        <f t="shared" ca="1" si="1"/>
        <v>4090021.6042761696</v>
      </c>
      <c r="F22" s="431"/>
      <c r="G22" s="459">
        <v>2</v>
      </c>
      <c r="H22" s="459">
        <v>15</v>
      </c>
      <c r="I22" s="444">
        <f t="shared" ca="1" si="5"/>
        <v>3566791.37773907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14861.63074057946</v>
      </c>
      <c r="L22" s="444">
        <f t="shared" ca="1" si="3"/>
        <v>3581653.0084796497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4090021.6042761696</v>
      </c>
      <c r="C23" s="447">
        <f t="shared" si="0"/>
        <v>244406.34317494548</v>
      </c>
      <c r="D23" s="447">
        <f ca="1">SUMIF(G:G,16,K:K)</f>
        <v>202531.73903945429</v>
      </c>
      <c r="E23" s="447">
        <f t="shared" ca="1" si="1"/>
        <v>4048147.0001406781</v>
      </c>
      <c r="F23" s="431"/>
      <c r="G23" s="459">
        <v>2</v>
      </c>
      <c r="H23" s="459">
        <v>16</v>
      </c>
      <c r="I23" s="444">
        <f t="shared" ca="1" si="5"/>
        <v>3581653.0084796497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14923.554201998542</v>
      </c>
      <c r="L23" s="444">
        <f t="shared" ca="1" si="3"/>
        <v>3596576.5626816484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4048147.0001406781</v>
      </c>
      <c r="C24" s="447">
        <f t="shared" si="0"/>
        <v>244406.34317494548</v>
      </c>
      <c r="D24" s="447">
        <f ca="1">SUMIF(G:G,17,K:K)</f>
        <v>200389.35481883632</v>
      </c>
      <c r="E24" s="447">
        <f t="shared" ca="1" si="1"/>
        <v>4004130.0117845689</v>
      </c>
      <c r="F24" s="431"/>
      <c r="G24" s="459">
        <v>2</v>
      </c>
      <c r="H24" s="459">
        <v>17</v>
      </c>
      <c r="I24" s="444">
        <f t="shared" ca="1" si="5"/>
        <v>3596576.5626816484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14985.735677840203</v>
      </c>
      <c r="L24" s="444">
        <f t="shared" ca="1" si="3"/>
        <v>3611562.2983594886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4004130.0117845689</v>
      </c>
      <c r="C25" s="447">
        <f t="shared" si="0"/>
        <v>244406.34317494548</v>
      </c>
      <c r="D25" s="447">
        <f ca="1">SUMIF(G:G,18,K:K)</f>
        <v>198137.36215549955</v>
      </c>
      <c r="E25" s="447">
        <f t="shared" ca="1" si="1"/>
        <v>3957861.0307651227</v>
      </c>
      <c r="F25" s="431"/>
      <c r="G25" s="459">
        <v>2</v>
      </c>
      <c r="H25" s="459">
        <v>18</v>
      </c>
      <c r="I25" s="444">
        <f t="shared" ca="1" si="5"/>
        <v>3611562.2983594886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15048.176243164538</v>
      </c>
      <c r="L25" s="444">
        <f t="shared" ca="1" si="3"/>
        <v>3626610.4746026532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3957861.0307651227</v>
      </c>
      <c r="C26" s="447">
        <f t="shared" si="0"/>
        <v>244406.34317494548</v>
      </c>
      <c r="D26" s="447">
        <f ca="1">SUMIF(G:G,19,K:K)</f>
        <v>195770.1532734909</v>
      </c>
      <c r="E26" s="447">
        <f t="shared" ca="1" si="1"/>
        <v>3909224.8408636679</v>
      </c>
      <c r="F26" s="431"/>
      <c r="G26" s="459">
        <v>2</v>
      </c>
      <c r="H26" s="459">
        <v>19</v>
      </c>
      <c r="I26" s="444">
        <f t="shared" ca="1" si="5"/>
        <v>3626610.4746026532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15110.876977511052</v>
      </c>
      <c r="L26" s="444">
        <f t="shared" ca="1" si="3"/>
        <v>3641721.3515801644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3909224.8408636679</v>
      </c>
      <c r="C27" s="447">
        <f t="shared" si="0"/>
        <v>244406.34317494548</v>
      </c>
      <c r="D27" s="447">
        <f ca="1">SUMIF(G:G,20,K:K)</f>
        <v>193281.83349239608</v>
      </c>
      <c r="E27" s="447">
        <f t="shared" ca="1" si="1"/>
        <v>3858100.3311811183</v>
      </c>
      <c r="F27" s="431"/>
      <c r="G27" s="459">
        <v>2</v>
      </c>
      <c r="H27" s="459">
        <v>20</v>
      </c>
      <c r="I27" s="444">
        <f t="shared" ca="1" si="5"/>
        <v>3641721.3515801644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15173.838964917351</v>
      </c>
      <c r="L27" s="444">
        <f t="shared" ca="1" si="3"/>
        <v>3656895.1905450816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3858100.3311811183</v>
      </c>
      <c r="C28" s="447">
        <f t="shared" si="0"/>
        <v>244406.34317494548</v>
      </c>
      <c r="D28" s="447">
        <f ca="1">SUMIF(G:G,21,K:K)</f>
        <v>190666.20654876385</v>
      </c>
      <c r="E28" s="447">
        <f t="shared" ca="1" si="1"/>
        <v>3804360.1945549366</v>
      </c>
      <c r="F28" s="431"/>
      <c r="G28" s="459">
        <v>2</v>
      </c>
      <c r="H28" s="459">
        <v>21</v>
      </c>
      <c r="I28" s="444">
        <f t="shared" ca="1" si="5"/>
        <v>3656895.1905450816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15237.063293937837</v>
      </c>
      <c r="L28" s="444">
        <f t="shared" ca="1" si="3"/>
        <v>3672132.2538390197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3804360.1945549366</v>
      </c>
      <c r="C29" s="447">
        <f t="shared" si="0"/>
        <v>244406.34317494548</v>
      </c>
      <c r="D29" s="447">
        <f ca="1">SUMIF(G:G,22,K:K)</f>
        <v>187916.75916654477</v>
      </c>
      <c r="E29" s="447">
        <f t="shared" ca="1" si="1"/>
        <v>3747870.6105465358</v>
      </c>
      <c r="F29" s="431"/>
      <c r="G29" s="459">
        <v>2</v>
      </c>
      <c r="H29" s="459">
        <v>22</v>
      </c>
      <c r="I29" s="444">
        <f t="shared" ca="1" si="5"/>
        <v>3672132.2538390197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15300.551057662582</v>
      </c>
      <c r="L29" s="444">
        <f t="shared" ca="1" si="3"/>
        <v>3687432.8048966825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3747870.6105465358</v>
      </c>
      <c r="C30" s="447">
        <f t="shared" si="0"/>
        <v>244406.34317494548</v>
      </c>
      <c r="D30" s="447">
        <f ca="1">SUMIF(G:G,23,K:K)</f>
        <v>185026.64483812536</v>
      </c>
      <c r="E30" s="447">
        <f t="shared" ca="1" si="1"/>
        <v>3688490.9122097157</v>
      </c>
      <c r="F30" s="431"/>
      <c r="G30" s="459">
        <v>2</v>
      </c>
      <c r="H30" s="459">
        <v>23</v>
      </c>
      <c r="I30" s="444">
        <f t="shared" ca="1" si="5"/>
        <v>3687432.8048966825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15364.303353736175</v>
      </c>
      <c r="L30" s="444">
        <f t="shared" ca="1" si="3"/>
        <v>3702797.1082504187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3688490.9122097157</v>
      </c>
      <c r="C31" s="447">
        <f t="shared" si="0"/>
        <v>244406.34317494548</v>
      </c>
      <c r="D31" s="447">
        <f ca="1">SUMIF(G:G,24,K:K)</f>
        <v>181988.66677556885</v>
      </c>
      <c r="E31" s="447">
        <f t="shared" ca="1" si="1"/>
        <v>3626073.235810339</v>
      </c>
      <c r="F31" s="431"/>
      <c r="G31" s="459">
        <v>2</v>
      </c>
      <c r="H31" s="459">
        <v>24</v>
      </c>
      <c r="I31" s="444">
        <f t="shared" ca="1" si="5"/>
        <v>3702797.1082504187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15428.321284376745</v>
      </c>
      <c r="L31" s="444">
        <f t="shared" ca="1" si="3"/>
        <v>3718225.4295347952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3626073.235810339</v>
      </c>
      <c r="C32" s="447">
        <f t="shared" si="0"/>
        <v>244406.34317494548</v>
      </c>
      <c r="D32" s="447">
        <f ca="1">SUMIF(G:G,25,K:K)</f>
        <v>178795.25998960886</v>
      </c>
      <c r="E32" s="447">
        <f t="shared" ca="1" si="1"/>
        <v>3560462.1526250024</v>
      </c>
      <c r="F32" s="431"/>
      <c r="G32" s="459">
        <v>3</v>
      </c>
      <c r="H32" s="459">
        <v>25</v>
      </c>
      <c r="I32" s="444">
        <f t="shared" ca="1" si="5"/>
        <v>3718225.4295347952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15492.60595639498</v>
      </c>
      <c r="L32" s="444">
        <f t="shared" ca="1" si="3"/>
        <v>3733718.0354911904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3560462.1526250024</v>
      </c>
      <c r="C33" s="447">
        <f t="shared" si="0"/>
        <v>244406.34317494548</v>
      </c>
      <c r="D33" s="447">
        <f ca="1">SUMIF(G:G,26,K:K)</f>
        <v>175438.47245177079</v>
      </c>
      <c r="E33" s="447">
        <f t="shared" ca="1" si="1"/>
        <v>3491494.2819018275</v>
      </c>
      <c r="F33" s="431"/>
      <c r="G33" s="459">
        <v>3</v>
      </c>
      <c r="H33" s="459">
        <v>26</v>
      </c>
      <c r="I33" s="444">
        <f t="shared" ca="1" si="5"/>
        <v>3733718.0354911904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15557.158481213293</v>
      </c>
      <c r="L33" s="444">
        <f t="shared" ca="1" si="3"/>
        <v>3749275.1939724036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3491494.2819018275</v>
      </c>
      <c r="C34" s="447">
        <f t="shared" si="0"/>
        <v>244406.34317494548</v>
      </c>
      <c r="D34" s="447">
        <f ca="1">SUMIF(G:G,27,K:K)</f>
        <v>171909.94529271114</v>
      </c>
      <c r="E34" s="447">
        <f t="shared" ca="1" si="1"/>
        <v>3418997.8840195932</v>
      </c>
      <c r="F34" s="431"/>
      <c r="G34" s="459">
        <v>3</v>
      </c>
      <c r="H34" s="459">
        <v>27</v>
      </c>
      <c r="I34" s="444">
        <f t="shared" ca="1" si="5"/>
        <v>3749275.1939724036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15621.979974885013</v>
      </c>
      <c r="L34" s="444">
        <f t="shared" ca="1" si="3"/>
        <v>3764897.1739472887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3418997.8840195932</v>
      </c>
      <c r="C35" s="447">
        <f t="shared" si="0"/>
        <v>244406.34317494548</v>
      </c>
      <c r="D35" s="447">
        <f ca="1">SUMIF(G:G,28,K:K)</f>
        <v>168200.89198746672</v>
      </c>
      <c r="E35" s="447">
        <f t="shared" ca="1" si="1"/>
        <v>3342792.4328321144</v>
      </c>
      <c r="F35" s="431"/>
      <c r="G35" s="459">
        <v>3</v>
      </c>
      <c r="H35" s="459">
        <v>28</v>
      </c>
      <c r="I35" s="444">
        <f t="shared" ca="1" si="5"/>
        <v>3764897.1739472887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15687.071558113701</v>
      </c>
      <c r="L35" s="444">
        <f t="shared" ca="1" si="3"/>
        <v>3780584.2455054023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3342792.4328321144</v>
      </c>
      <c r="C36" s="447">
        <f t="shared" si="0"/>
        <v>244406.34317494548</v>
      </c>
      <c r="D36" s="447">
        <f ca="1">SUMIF(G:G,29,K:K)</f>
        <v>164302.07647578148</v>
      </c>
      <c r="E36" s="447">
        <f t="shared" ca="1" si="1"/>
        <v>3262688.1661329502</v>
      </c>
      <c r="F36" s="431"/>
      <c r="G36" s="459">
        <v>3</v>
      </c>
      <c r="H36" s="459">
        <v>29</v>
      </c>
      <c r="I36" s="444">
        <f t="shared" ca="1" si="5"/>
        <v>3780584.2455054023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15752.43435627251</v>
      </c>
      <c r="L36" s="444">
        <f t="shared" ca="1" si="3"/>
        <v>3796336.679861675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3262688.1661329502</v>
      </c>
      <c r="C37" s="447">
        <f t="shared" si="0"/>
        <v>244406.34317494548</v>
      </c>
      <c r="D37" s="447">
        <f ca="1">SUMIF(G:G,30,K:K)</f>
        <v>160203.79016302779</v>
      </c>
      <c r="E37" s="447">
        <f t="shared" ca="1" si="1"/>
        <v>3178485.6131210322</v>
      </c>
      <c r="F37" s="431"/>
      <c r="G37" s="459">
        <v>3</v>
      </c>
      <c r="H37" s="459">
        <v>30</v>
      </c>
      <c r="I37" s="444">
        <f t="shared" ca="1" si="5"/>
        <v>3796336.679861675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15818.069499423646</v>
      </c>
      <c r="L37" s="444">
        <f t="shared" ca="1" si="3"/>
        <v>3812154.7493610987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3178485.6131210322</v>
      </c>
      <c r="C38" s="447">
        <f t="shared" si="0"/>
        <v>244406.34317494548</v>
      </c>
      <c r="D38" s="447">
        <f ca="1">SUMIF(G:G,31,K:K)</f>
        <v>155895.82774445077</v>
      </c>
      <c r="E38" s="447">
        <f t="shared" ca="1" si="1"/>
        <v>3089975.0976905376</v>
      </c>
      <c r="F38" s="431"/>
      <c r="G38" s="459">
        <v>3</v>
      </c>
      <c r="H38" s="459">
        <v>31</v>
      </c>
      <c r="I38" s="444">
        <f t="shared" ca="1" si="5"/>
        <v>3812154.7493610987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15883.978122337909</v>
      </c>
      <c r="L38" s="444">
        <f t="shared" ca="1" si="3"/>
        <v>3828038.7274834365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3089975.0976905376</v>
      </c>
      <c r="C39" s="447">
        <f t="shared" si="0"/>
        <v>244406.34317494548</v>
      </c>
      <c r="D39" s="447">
        <f ca="1">SUMIF(G:G,32,K:K)</f>
        <v>151367.46179253625</v>
      </c>
      <c r="E39" s="447">
        <f t="shared" ca="1" si="1"/>
        <v>2996936.2163081281</v>
      </c>
      <c r="F39" s="431"/>
      <c r="G39" s="459">
        <v>3</v>
      </c>
      <c r="H39" s="459">
        <v>32</v>
      </c>
      <c r="I39" s="444">
        <f t="shared" ca="1" si="5"/>
        <v>3828038.7274834365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15950.161364514319</v>
      </c>
      <c r="L39" s="444">
        <f t="shared" ca="1" si="3"/>
        <v>3843988.8888479508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2996936.2163081281</v>
      </c>
      <c r="C40" s="447">
        <f t="shared" si="0"/>
        <v>244406.34317494548</v>
      </c>
      <c r="D40" s="447">
        <f ca="1">SUMIF(G:G,33,K:K)</f>
        <v>146607.41604421876</v>
      </c>
      <c r="E40" s="447">
        <f t="shared" ca="1" si="1"/>
        <v>2899137.2891774015</v>
      </c>
      <c r="F40" s="431"/>
      <c r="G40" s="459">
        <v>3</v>
      </c>
      <c r="H40" s="459">
        <v>33</v>
      </c>
      <c r="I40" s="444">
        <f t="shared" ca="1" si="5"/>
        <v>3843988.8888479508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16016.620370199793</v>
      </c>
      <c r="L40" s="444">
        <f t="shared" ca="1" si="3"/>
        <v>3860005.5092181507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2899137.2891774015</v>
      </c>
      <c r="C41" s="447">
        <f t="shared" si="0"/>
        <v>244406.34317494548</v>
      </c>
      <c r="D41" s="447">
        <f ca="1">SUMIF(G:G,34,K:K)</f>
        <v>141603.83732141342</v>
      </c>
      <c r="E41" s="447">
        <f t="shared" ca="1" si="1"/>
        <v>2796334.7833238691</v>
      </c>
      <c r="F41" s="431"/>
      <c r="G41" s="459">
        <v>3</v>
      </c>
      <c r="H41" s="459">
        <v>34</v>
      </c>
      <c r="I41" s="444">
        <f t="shared" ca="1" si="5"/>
        <v>3860005.5092181507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16083.356288408961</v>
      </c>
      <c r="L41" s="444">
        <f t="shared" ca="1" si="3"/>
        <v>3876088.8655065596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2796334.7833238691</v>
      </c>
      <c r="C42" s="447">
        <f t="shared" si="0"/>
        <v>244406.34317494548</v>
      </c>
      <c r="D42" s="447">
        <f ca="1">SUMIF(G:G,35,K:K)</f>
        <v>136344.26601494875</v>
      </c>
      <c r="E42" s="447">
        <f t="shared" ca="1" si="1"/>
        <v>2688272.7061638725</v>
      </c>
      <c r="F42" s="431"/>
      <c r="G42" s="459">
        <v>3</v>
      </c>
      <c r="H42" s="459">
        <v>35</v>
      </c>
      <c r="I42" s="444">
        <f t="shared" ca="1" si="5"/>
        <v>3876088.8655065596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16150.370272943999</v>
      </c>
      <c r="L42" s="444">
        <f t="shared" ca="1" si="3"/>
        <v>3892239.2357795038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2688272.7061638725</v>
      </c>
      <c r="C43" s="447">
        <f t="shared" si="0"/>
        <v>244406.34317494548</v>
      </c>
      <c r="D43" s="447">
        <f ca="1">SUMIF(G:G,36,K:K)</f>
        <v>130815.60505840102</v>
      </c>
      <c r="E43" s="447">
        <f t="shared" ca="1" si="1"/>
        <v>2574681.9680473278</v>
      </c>
      <c r="F43" s="431"/>
      <c r="G43" s="459">
        <v>3</v>
      </c>
      <c r="H43" s="459">
        <v>36</v>
      </c>
      <c r="I43" s="444">
        <f t="shared" ca="1" si="5"/>
        <v>3892239.2357795038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16217.663482414599</v>
      </c>
      <c r="L43" s="444">
        <f t="shared" ca="1" si="3"/>
        <v>3908456.8992619184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2574681.9680473278</v>
      </c>
      <c r="C44" s="447">
        <f t="shared" si="0"/>
        <v>244406.34317494548</v>
      </c>
      <c r="D44" s="447">
        <f ca="1">SUMIF(G:G,37,K:K)</f>
        <v>125004.08731457171</v>
      </c>
      <c r="E44" s="447">
        <f t="shared" ca="1" si="1"/>
        <v>2455279.712186954</v>
      </c>
      <c r="F44" s="431"/>
      <c r="G44" s="459">
        <v>4</v>
      </c>
      <c r="H44" s="459">
        <v>37</v>
      </c>
      <c r="I44" s="444">
        <f t="shared" ca="1" si="5"/>
        <v>3908456.8992619184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16285.237080257995</v>
      </c>
      <c r="L44" s="444">
        <f t="shared" ca="1" si="3"/>
        <v>3924742.1363421762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2455279.712186954</v>
      </c>
      <c r="C45" s="447">
        <f t="shared" si="0"/>
        <v>244406.34317494548</v>
      </c>
      <c r="D45" s="447">
        <f ca="1">SUMIF(G:G,38,K:K)</f>
        <v>118895.24129339468</v>
      </c>
      <c r="E45" s="447">
        <f t="shared" ca="1" si="1"/>
        <v>2329768.6103054029</v>
      </c>
      <c r="F45" s="431"/>
      <c r="G45" s="459">
        <v>4</v>
      </c>
      <c r="H45" s="459">
        <v>38</v>
      </c>
      <c r="I45" s="444">
        <f t="shared" ca="1" si="5"/>
        <v>3924742.1363421762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16353.092234759068</v>
      </c>
      <c r="L45" s="444">
        <f t="shared" ca="1" si="3"/>
        <v>3941095.2285769354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2329768.6103054029</v>
      </c>
      <c r="C46" s="447">
        <f t="shared" si="0"/>
        <v>244406.34317494548</v>
      </c>
      <c r="D46" s="447">
        <f ca="1">SUMIF(G:G,39,K:K)</f>
        <v>112473.85511590693</v>
      </c>
      <c r="E46" s="447">
        <f t="shared" ca="1" si="1"/>
        <v>2197836.1222463641</v>
      </c>
      <c r="F46" s="431"/>
      <c r="G46" s="459">
        <v>4</v>
      </c>
      <c r="H46" s="459">
        <v>39</v>
      </c>
      <c r="I46" s="444">
        <f t="shared" ca="1" si="5"/>
        <v>3941095.2285769354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16421.230119070562</v>
      </c>
      <c r="L46" s="444">
        <f t="shared" ca="1" si="3"/>
        <v>3957516.4586960059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2197836.1222463641</v>
      </c>
      <c r="C47" s="447">
        <f t="shared" si="0"/>
        <v>244406.34317494548</v>
      </c>
      <c r="D47" s="447">
        <f ca="1">SUMIF(G:G,40,K:K)</f>
        <v>105723.93863454745</v>
      </c>
      <c r="E47" s="447">
        <f t="shared" ca="1" si="1"/>
        <v>2059153.717705966</v>
      </c>
      <c r="F47" s="431"/>
      <c r="G47" s="459">
        <v>4</v>
      </c>
      <c r="H47" s="459">
        <v>40</v>
      </c>
      <c r="I47" s="444">
        <f t="shared" ca="1" si="5"/>
        <v>3957516.4586960059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16489.651911233359</v>
      </c>
      <c r="L47" s="444">
        <f t="shared" ca="1" si="3"/>
        <v>3974006.1106072394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2059153.717705966</v>
      </c>
      <c r="C48" s="447">
        <f t="shared" si="0"/>
        <v>244406.34317494548</v>
      </c>
      <c r="D48" s="447">
        <f ca="1">SUMIF(G:G,41,K:K)</f>
        <v>98628.683615458373</v>
      </c>
      <c r="E48" s="447">
        <f t="shared" ca="1" si="1"/>
        <v>1913376.0581464788</v>
      </c>
      <c r="F48" s="431"/>
      <c r="G48" s="459">
        <v>4</v>
      </c>
      <c r="H48" s="459">
        <v>41</v>
      </c>
      <c r="I48" s="444">
        <f t="shared" ca="1" si="5"/>
        <v>3974006.1106072394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16558.358794196833</v>
      </c>
      <c r="L48" s="444">
        <f t="shared" ca="1" si="3"/>
        <v>3990564.4694014364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1913376.0581464788</v>
      </c>
      <c r="C49" s="447">
        <f t="shared" si="0"/>
        <v>244406.34317494548</v>
      </c>
      <c r="D49" s="447">
        <f ca="1">SUMIF(G:G,42,K:K)</f>
        <v>91170.421883637842</v>
      </c>
      <c r="E49" s="447">
        <f t="shared" ca="1" si="1"/>
        <v>1760140.1368551711</v>
      </c>
      <c r="F49" s="431"/>
      <c r="G49" s="459">
        <v>4</v>
      </c>
      <c r="H49" s="459">
        <v>42</v>
      </c>
      <c r="I49" s="444">
        <f t="shared" ca="1" si="5"/>
        <v>3990564.4694014364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16627.351955839316</v>
      </c>
      <c r="L49" s="444">
        <f t="shared" ca="1" si="3"/>
        <v>4007191.8213572758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1760140.1368551711</v>
      </c>
      <c r="C50" s="447">
        <f t="shared" si="0"/>
        <v>244406.34317494548</v>
      </c>
      <c r="D50" s="447">
        <f ca="1">SUMIF(G:G,43,K:K)</f>
        <v>83330.58132671866</v>
      </c>
      <c r="E50" s="447">
        <f t="shared" ca="1" si="1"/>
        <v>1599064.3750069442</v>
      </c>
      <c r="F50" s="431"/>
      <c r="G50" s="459">
        <v>4</v>
      </c>
      <c r="H50" s="459">
        <v>43</v>
      </c>
      <c r="I50" s="444">
        <f t="shared" ca="1" si="5"/>
        <v>4007191.8213572758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16696.63258898865</v>
      </c>
      <c r="L50" s="444">
        <f t="shared" ca="1" si="3"/>
        <v>4023888.4539462645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1599064.3750069442</v>
      </c>
      <c r="C51" s="447">
        <f t="shared" si="0"/>
        <v>244406.34317494548</v>
      </c>
      <c r="D51" s="447">
        <f ca="1">SUMIF(G:G,44,K:K)</f>
        <v>75089.639647817283</v>
      </c>
      <c r="E51" s="447">
        <f t="shared" ca="1" si="1"/>
        <v>1429747.6714798159</v>
      </c>
      <c r="F51" s="431"/>
      <c r="G51" s="459">
        <v>4</v>
      </c>
      <c r="H51" s="459">
        <v>44</v>
      </c>
      <c r="I51" s="444">
        <f t="shared" ca="1" si="5"/>
        <v>4023888.4539462645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16766.201891442768</v>
      </c>
      <c r="L51" s="444">
        <f t="shared" ca="1" si="3"/>
        <v>4040654.6558377072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1429747.6714798159</v>
      </c>
      <c r="C52" s="447">
        <f t="shared" si="0"/>
        <v>244406.34317494548</v>
      </c>
      <c r="D52" s="447">
        <f ca="1">SUMIF(G:G,45,K:K)</f>
        <v>66427.07575229065</v>
      </c>
      <c r="E52" s="447">
        <f t="shared" ca="1" si="1"/>
        <v>1251768.404057161</v>
      </c>
      <c r="F52" s="431"/>
      <c r="G52" s="459">
        <v>4</v>
      </c>
      <c r="H52" s="459">
        <v>45</v>
      </c>
      <c r="I52" s="444">
        <f t="shared" ca="1" si="5"/>
        <v>4040654.6558377072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16836.061065990449</v>
      </c>
      <c r="L52" s="444">
        <f t="shared" ca="1" si="3"/>
        <v>4057490.7169036977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1251768.404057161</v>
      </c>
      <c r="C53" s="447">
        <f t="shared" si="0"/>
        <v>244406.34317494548</v>
      </c>
      <c r="D53" s="447">
        <f ca="1">SUMIF(G:G,46,K:K)</f>
        <v>57321.3186473471</v>
      </c>
      <c r="E53" s="447">
        <f t="shared" ca="1" si="1"/>
        <v>1064683.3795295625</v>
      </c>
      <c r="F53" s="431"/>
      <c r="G53" s="459">
        <v>4</v>
      </c>
      <c r="H53" s="459">
        <v>46</v>
      </c>
      <c r="I53" s="444">
        <f t="shared" ca="1" si="5"/>
        <v>4057490.7169036977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16906.21132043207</v>
      </c>
      <c r="L53" s="444">
        <f t="shared" ca="1" si="3"/>
        <v>4074396.9282241296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1064683.3795295625</v>
      </c>
      <c r="C54" s="447">
        <f t="shared" si="0"/>
        <v>244406.34317494548</v>
      </c>
      <c r="D54" s="447">
        <f ca="1">SUMIF(G:G,47,K:K)</f>
        <v>47749.693727264566</v>
      </c>
      <c r="E54" s="447">
        <f t="shared" ca="1" si="1"/>
        <v>868026.73008188163</v>
      </c>
      <c r="F54" s="431"/>
      <c r="G54" s="459">
        <v>4</v>
      </c>
      <c r="H54" s="459">
        <v>47</v>
      </c>
      <c r="I54" s="444">
        <f t="shared" ca="1" si="5"/>
        <v>4074396.9282241296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16976.65386760054</v>
      </c>
      <c r="L54" s="444">
        <f t="shared" ca="1" si="3"/>
        <v>4091373.5820917301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868026.73008188163</v>
      </c>
      <c r="C55" s="447">
        <f t="shared" si="0"/>
        <v>244406.34317494548</v>
      </c>
      <c r="D55" s="447">
        <f ca="1">SUMIF(G:G,48,K:K)</f>
        <v>37688.366310458521</v>
      </c>
      <c r="E55" s="447">
        <f t="shared" ca="1" si="1"/>
        <v>661308.7532173947</v>
      </c>
      <c r="F55" s="431"/>
      <c r="G55" s="459">
        <v>4</v>
      </c>
      <c r="H55" s="459">
        <v>48</v>
      </c>
      <c r="I55" s="444">
        <f t="shared" ca="1" si="5"/>
        <v>4091373.5820917301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17047.389925382209</v>
      </c>
      <c r="L55" s="444">
        <f t="shared" ca="1" si="3"/>
        <v>4108420.9720171122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661308.7532173947</v>
      </c>
      <c r="C56" s="447">
        <f t="shared" si="0"/>
        <v>244406.34317494548</v>
      </c>
      <c r="D56" s="447">
        <f ca="1">SUMIF(G:G,49,K:K)</f>
        <v>27112.282287799149</v>
      </c>
      <c r="E56" s="447">
        <f t="shared" ca="1" si="1"/>
        <v>444014.69233024842</v>
      </c>
      <c r="F56" s="431"/>
      <c r="G56" s="459">
        <f>G55+1</f>
        <v>5</v>
      </c>
      <c r="H56" s="459">
        <v>49</v>
      </c>
      <c r="I56" s="444">
        <f t="shared" ca="1" si="5"/>
        <v>4108420.9720171122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17118.420716737968</v>
      </c>
      <c r="L56" s="444">
        <f t="shared" ca="1" si="3"/>
        <v>4125539.3927338501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444014.69233024842</v>
      </c>
      <c r="C57" s="447">
        <f t="shared" si="0"/>
        <v>244406.34317494548</v>
      </c>
      <c r="D57" s="447">
        <f ca="1">SUMIF(G:G,50,K:K)</f>
        <v>15995.105734383847</v>
      </c>
      <c r="E57" s="447">
        <f t="shared" ca="1" si="1"/>
        <v>215603.45488968678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4125539.3927338501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17189.747469724378</v>
      </c>
      <c r="L57" s="444">
        <f t="shared" ca="1" si="3"/>
        <v>4142729.1402035742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215603.45488968678</v>
      </c>
      <c r="C58" s="447">
        <f t="shared" si="0"/>
        <v>244406.34317494548</v>
      </c>
      <c r="D58" s="447">
        <f ca="1">SUMIF(G:G,51,K:K)</f>
        <v>4309.1533294095216</v>
      </c>
      <c r="E58" s="447">
        <f t="shared" ca="1" si="1"/>
        <v>-24493.734955849177</v>
      </c>
      <c r="F58" s="431"/>
      <c r="G58" s="459">
        <f t="shared" si="8"/>
        <v>5</v>
      </c>
      <c r="H58" s="459">
        <v>51</v>
      </c>
      <c r="I58" s="444">
        <f t="shared" ca="1" si="5"/>
        <v>4142729.1402035742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17261.371417514893</v>
      </c>
      <c r="L58" s="444">
        <f t="shared" ca="1" si="3"/>
        <v>4159990.5116210892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-24493.734955849177</v>
      </c>
      <c r="C59" s="447">
        <f t="shared" si="0"/>
        <v>244406.34317494548</v>
      </c>
      <c r="D59" s="447">
        <f ca="1">SUMIF(G:G,52,K:K)</f>
        <v>-7974.6745791588946</v>
      </c>
      <c r="E59" s="447">
        <f t="shared" ca="1" si="1"/>
        <v>-276874.75270995352</v>
      </c>
      <c r="F59" s="431"/>
      <c r="G59" s="459">
        <f t="shared" si="8"/>
        <v>5</v>
      </c>
      <c r="H59" s="459">
        <v>52</v>
      </c>
      <c r="I59" s="444">
        <f t="shared" ca="1" si="5"/>
        <v>4159990.5116210892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17333.293798421208</v>
      </c>
      <c r="L59" s="444">
        <f t="shared" ca="1" si="3"/>
        <v>4177323.8054195102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-276874.75270995352</v>
      </c>
      <c r="C60" s="447">
        <f t="shared" si="0"/>
        <v>244406.34317494548</v>
      </c>
      <c r="D60" s="447">
        <f ca="1">SUMIF(G:G,53,K:K)</f>
        <v>-20886.966436782281</v>
      </c>
      <c r="E60" s="447">
        <f t="shared" ca="1" si="1"/>
        <v>-542168.0623216813</v>
      </c>
      <c r="F60" s="431"/>
      <c r="G60" s="459">
        <f t="shared" si="8"/>
        <v>5</v>
      </c>
      <c r="H60" s="459">
        <v>53</v>
      </c>
      <c r="I60" s="444">
        <f t="shared" ca="1" si="5"/>
        <v>4177323.8054195102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17405.515855914622</v>
      </c>
      <c r="L60" s="444">
        <f t="shared" ca="1" si="3"/>
        <v>4194729.3212754251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-542168.0623216813</v>
      </c>
      <c r="C61" s="447">
        <f t="shared" si="0"/>
        <v>244406.34317494548</v>
      </c>
      <c r="D61" s="447">
        <f ca="1">SUMIF(G:G,54,K:K)</f>
        <v>-34459.875651844523</v>
      </c>
      <c r="E61" s="447">
        <f t="shared" ca="1" si="1"/>
        <v>-821034.28114847129</v>
      </c>
      <c r="F61" s="431"/>
      <c r="G61" s="459">
        <f t="shared" si="8"/>
        <v>5</v>
      </c>
      <c r="H61" s="459">
        <v>54</v>
      </c>
      <c r="I61" s="444">
        <f t="shared" ca="1" si="5"/>
        <v>4194729.3212754251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17478.038838647604</v>
      </c>
      <c r="L61" s="444">
        <f t="shared" ca="1" si="3"/>
        <v>4212207.3601140724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-821034.28114847129</v>
      </c>
      <c r="C62" s="447">
        <f t="shared" si="0"/>
        <v>244406.34317494548</v>
      </c>
      <c r="D62" s="447">
        <f ca="1">SUMIF(G:G,55,K:K)</f>
        <v>-48727.200662125819</v>
      </c>
      <c r="E62" s="447">
        <f t="shared" ca="1" si="1"/>
        <v>-1114167.8249855426</v>
      </c>
      <c r="F62" s="431"/>
      <c r="G62" s="459">
        <f t="shared" si="8"/>
        <v>5</v>
      </c>
      <c r="H62" s="459">
        <v>55</v>
      </c>
      <c r="I62" s="444">
        <f t="shared" ca="1" si="5"/>
        <v>4212207.3601140724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17550.864000475303</v>
      </c>
      <c r="L62" s="444">
        <f t="shared" ca="1" si="3"/>
        <v>4229758.2241145475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-1114167.8249855426</v>
      </c>
      <c r="C63" s="447">
        <f t="shared" si="0"/>
        <v>244406.34317494548</v>
      </c>
      <c r="D63" s="447">
        <f ca="1">SUMIF(G:G,56,K:K)</f>
        <v>-63724.469097628622</v>
      </c>
      <c r="E63" s="447">
        <f t="shared" ca="1" si="1"/>
        <v>-1422298.6372581169</v>
      </c>
      <c r="F63" s="431"/>
      <c r="G63" s="459">
        <f t="shared" si="8"/>
        <v>5</v>
      </c>
      <c r="H63" s="459">
        <v>56</v>
      </c>
      <c r="I63" s="444">
        <f t="shared" ca="1" si="5"/>
        <v>4229758.2241145475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17623.992600477282</v>
      </c>
      <c r="L63" s="444">
        <f t="shared" ca="1" si="3"/>
        <v>4247382.2167150248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-1422298.6372581169</v>
      </c>
      <c r="C64" s="447">
        <f t="shared" si="0"/>
        <v>244406.34317494548</v>
      </c>
      <c r="D64" s="447">
        <f ca="1">SUMIF(G:G,57,K:K)</f>
        <v>-79489.026249333576</v>
      </c>
      <c r="E64" s="447">
        <f t="shared" ca="1" si="1"/>
        <v>-1746194.0066823959</v>
      </c>
      <c r="F64" s="431"/>
      <c r="G64" s="459">
        <f t="shared" si="8"/>
        <v>5</v>
      </c>
      <c r="H64" s="459">
        <v>57</v>
      </c>
      <c r="I64" s="444">
        <f t="shared" ca="1" si="5"/>
        <v>4247382.2167150248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17697.42590297927</v>
      </c>
      <c r="L64" s="444">
        <f t="shared" ca="1" si="3"/>
        <v>4265079.6426180042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-1746194.0066823959</v>
      </c>
      <c r="C65" s="447">
        <f t="shared" si="0"/>
        <v>244406.34317494548</v>
      </c>
      <c r="D65" s="447">
        <f ca="1">SUMIF(G:G,58,K:K)</f>
        <v>-96060.128064184784</v>
      </c>
      <c r="E65" s="447">
        <f t="shared" ca="1" si="1"/>
        <v>-2086660.4779215262</v>
      </c>
      <c r="F65" s="431"/>
      <c r="G65" s="459">
        <f t="shared" si="8"/>
        <v>5</v>
      </c>
      <c r="H65" s="459">
        <v>58</v>
      </c>
      <c r="I65" s="444">
        <f t="shared" ca="1" si="5"/>
        <v>4265079.6426180042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17771.165177575018</v>
      </c>
      <c r="L65" s="444">
        <f t="shared" ca="1" si="3"/>
        <v>4282850.8077955795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-2086660.4779215262</v>
      </c>
      <c r="C66" s="447">
        <f t="shared" si="0"/>
        <v>244406.34317494548</v>
      </c>
      <c r="D66" s="447">
        <f ca="1">SUMIF(G:G,59,K:K)</f>
        <v>-113479.0388978752</v>
      </c>
      <c r="E66" s="447">
        <f t="shared" ca="1" si="1"/>
        <v>-2444545.8599943467</v>
      </c>
      <c r="F66" s="431"/>
      <c r="G66" s="459">
        <f t="shared" si="8"/>
        <v>5</v>
      </c>
      <c r="H66" s="459">
        <v>59</v>
      </c>
      <c r="I66" s="444">
        <f t="shared" ca="1" si="5"/>
        <v>4282850.8077955795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17845.211699148247</v>
      </c>
      <c r="L66" s="444">
        <f t="shared" ca="1" si="3"/>
        <v>4300696.0194947282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-2444545.8599943467</v>
      </c>
      <c r="C67" s="447">
        <f t="shared" si="0"/>
        <v>244406.34317494548</v>
      </c>
      <c r="D67" s="447">
        <f t="shared" ref="D67:D71" ca="1" si="9">SUMIF(G:G,60,K:K)</f>
        <v>-131789.13426884988</v>
      </c>
      <c r="E67" s="447">
        <f t="shared" ca="1" si="1"/>
        <v>-2820741.3374381424</v>
      </c>
      <c r="F67" s="431"/>
      <c r="G67" s="459">
        <f t="shared" si="8"/>
        <v>5</v>
      </c>
      <c r="H67" s="459">
        <v>60</v>
      </c>
      <c r="I67" s="444">
        <f t="shared" ca="1" si="5"/>
        <v>4300696.0194947282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17919.5667478947</v>
      </c>
      <c r="L67" s="444">
        <f t="shared" ca="1" si="3"/>
        <v>4318615.5862426227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-2820741.3374381424</v>
      </c>
      <c r="C68" s="447">
        <f t="shared" si="0"/>
        <v>244406.34317494548</v>
      </c>
      <c r="D68" s="447">
        <f t="shared" ca="1" si="9"/>
        <v>-131789.13426884988</v>
      </c>
      <c r="E68" s="447">
        <f t="shared" ca="1" si="1"/>
        <v>-3196936.814881938</v>
      </c>
      <c r="F68" s="431"/>
      <c r="G68" s="459">
        <f>G67+1</f>
        <v>6</v>
      </c>
      <c r="H68" s="459">
        <v>61</v>
      </c>
      <c r="I68" s="444">
        <f t="shared" ca="1" si="5"/>
        <v>4318615.5862426227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17994.231609344261</v>
      </c>
      <c r="L68" s="444">
        <f t="shared" ca="1" si="3"/>
        <v>4336609.8178519672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-3196936.814881938</v>
      </c>
      <c r="C69" s="447">
        <f t="shared" si="0"/>
        <v>244406.34317494548</v>
      </c>
      <c r="D69" s="447">
        <f t="shared" ca="1" si="9"/>
        <v>-131789.13426884988</v>
      </c>
      <c r="E69" s="447">
        <f t="shared" ca="1" si="1"/>
        <v>-3573132.2923257337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4336609.8178519672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18069.207574383196</v>
      </c>
      <c r="L69" s="444">
        <f t="shared" ca="1" si="3"/>
        <v>4354679.0254263505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-3573132.2923257337</v>
      </c>
      <c r="C70" s="447">
        <f t="shared" si="0"/>
        <v>244406.34317494548</v>
      </c>
      <c r="D70" s="447">
        <f t="shared" ca="1" si="9"/>
        <v>-131789.13426884988</v>
      </c>
      <c r="E70" s="447">
        <f t="shared" ca="1" si="1"/>
        <v>-3949327.7697695293</v>
      </c>
      <c r="F70" s="431"/>
      <c r="G70" s="459">
        <f t="shared" si="10"/>
        <v>6</v>
      </c>
      <c r="H70" s="459">
        <v>63</v>
      </c>
      <c r="I70" s="444">
        <f t="shared" ca="1" si="5"/>
        <v>4354679.0254263505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18144.495939276461</v>
      </c>
      <c r="L70" s="444">
        <f t="shared" ca="1" si="3"/>
        <v>4372823.5213656267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-3949327.7697695293</v>
      </c>
      <c r="C71" s="447">
        <f t="shared" si="0"/>
        <v>244406.34317494548</v>
      </c>
      <c r="D71" s="447">
        <f t="shared" ca="1" si="9"/>
        <v>-131789.13426884988</v>
      </c>
      <c r="E71" s="447">
        <f t="shared" ca="1" si="1"/>
        <v>-4325523.2472133245</v>
      </c>
      <c r="F71" s="431"/>
      <c r="G71" s="459">
        <f t="shared" si="10"/>
        <v>6</v>
      </c>
      <c r="H71" s="459">
        <v>64</v>
      </c>
      <c r="I71" s="444">
        <f t="shared" ca="1" si="5"/>
        <v>4372823.5213656267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18220.09800569011</v>
      </c>
      <c r="L71" s="444">
        <f t="shared" ca="1" si="3"/>
        <v>4391043.6193713164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4391043.6193713164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18296.01508071382</v>
      </c>
      <c r="L72" s="444">
        <f t="shared" ca="1" si="3"/>
        <v>4409339.6344520301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4409339.6344520301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18372.248476883458</v>
      </c>
      <c r="L73" s="444">
        <f t="shared" ca="1" si="3"/>
        <v>4427711.8829289135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4427711.8829289135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18448.799512203805</v>
      </c>
      <c r="L74" s="444">
        <f t="shared" ca="1" si="3"/>
        <v>4446160.6824411172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4446160.6824411172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18433.539944902244</v>
      </c>
      <c r="L75" s="444">
        <f t="shared" ca="1" si="3"/>
        <v>4442483.1267214408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4442483.1267214408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18418.216796070261</v>
      </c>
      <c r="L76" s="444">
        <f t="shared" ca="1" si="3"/>
        <v>4438790.2478529327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4438790.2478529327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18402.82980078481</v>
      </c>
      <c r="L77" s="444">
        <f t="shared" ca="1" si="3"/>
        <v>4435081.9819891388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4435081.9819891388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18387.378693019</v>
      </c>
      <c r="L78" s="444">
        <f t="shared" ca="1" si="3"/>
        <v>4431358.2650175793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4431358.2650175793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18371.863205637503</v>
      </c>
      <c r="L79" s="444">
        <f t="shared" ca="1" si="3"/>
        <v>4427619.0325586386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4427619.0325586386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18356.283070391917</v>
      </c>
      <c r="L80" s="444">
        <f t="shared" ca="1" si="3"/>
        <v>4423864.2199644521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4423864.2199644521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18340.638017916139</v>
      </c>
      <c r="L81" s="444">
        <f t="shared" ca="1" si="3"/>
        <v>4420093.7623177897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4420093.7623177897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18324.927777721714</v>
      </c>
      <c r="L82" s="444">
        <f t="shared" ca="1" si="3"/>
        <v>4416307.5944309328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4416307.5944309328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18309.152078193143</v>
      </c>
      <c r="L83" s="444">
        <f t="shared" ca="1" si="3"/>
        <v>4412505.650844547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4412505.650844547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18293.310646583202</v>
      </c>
      <c r="L84" s="444">
        <f t="shared" ca="1" si="3"/>
        <v>4408687.8658265518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4408687.8658265518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18277.403209008222</v>
      </c>
      <c r="L85" s="444">
        <f t="shared" ca="1" si="3"/>
        <v>4404854.1733709816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4404854.1733709816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18261.429490443345</v>
      </c>
      <c r="L86" s="444">
        <f t="shared" ca="1" si="3"/>
        <v>4401004.5071968464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4401004.5071968464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18245.389214717783</v>
      </c>
      <c r="L87" s="444">
        <f t="shared" ca="1" si="3"/>
        <v>4397138.8007469857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4397138.8007469857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18229.282104510028</v>
      </c>
      <c r="L88" s="444">
        <f t="shared" ca="1" si="3"/>
        <v>4393256.9871869171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4393256.9871869171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18213.107881343076</v>
      </c>
      <c r="L89" s="444">
        <f t="shared" ca="1" si="3"/>
        <v>4389358.9994036816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4389358.9994036816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18196.866265579596</v>
      </c>
      <c r="L90" s="444">
        <f t="shared" ca="1" si="3"/>
        <v>4385444.7700046832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4385444.7700046832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18180.556976417101</v>
      </c>
      <c r="L91" s="444">
        <f t="shared" ca="1" si="3"/>
        <v>4381514.2313165218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4381514.2313165218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18164.179731883098</v>
      </c>
      <c r="L92" s="444">
        <f t="shared" ca="1" si="3"/>
        <v>4377567.3153838264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4377567.3153838264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18147.734248830198</v>
      </c>
      <c r="L93" s="444">
        <f t="shared" ca="1" si="3"/>
        <v>4373603.9539680779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4373603.9539680779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18131.220242931246</v>
      </c>
      <c r="L94" s="444">
        <f t="shared" ca="1" si="3"/>
        <v>4369624.0785464309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4369624.0785464309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18114.637428674385</v>
      </c>
      <c r="L95" s="444">
        <f t="shared" ca="1" si="3"/>
        <v>4365627.6203105273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4365627.6203105273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18097.985519358121</v>
      </c>
      <c r="L96" s="444">
        <f t="shared" ca="1" si="3"/>
        <v>4361614.5101653067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4361614.5101653067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18081.264227086369</v>
      </c>
      <c r="L97" s="444">
        <f t="shared" ca="1" si="3"/>
        <v>4357584.6787278149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4357584.6787278149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18064.473262763484</v>
      </c>
      <c r="L98" s="444">
        <f t="shared" ca="1" si="3"/>
        <v>4353538.056326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4353538.056326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18047.612336089256</v>
      </c>
      <c r="L99" s="444">
        <f t="shared" ca="1" si="3"/>
        <v>4349474.5729975104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4349474.5729975104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18030.681155553884</v>
      </c>
      <c r="L100" s="444">
        <f t="shared" ca="1" si="3"/>
        <v>4345394.158488486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4345394.158488486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18013.679428432948</v>
      </c>
      <c r="L101" s="444">
        <f t="shared" ca="1" si="3"/>
        <v>4341296.7422523405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4341296.7422523405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17996.60686078234</v>
      </c>
      <c r="L102" s="444">
        <f t="shared" ca="1" si="3"/>
        <v>4337182.2534485441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4337182.2534485441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17979.463157433191</v>
      </c>
      <c r="L103" s="444">
        <f t="shared" ca="1" si="3"/>
        <v>4333050.6209413987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4333050.6209413987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17962.24802198675</v>
      </c>
      <c r="L104" s="444">
        <f t="shared" ca="1" si="3"/>
        <v>4328901.7732988065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4328901.7732988065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17952.227408475948</v>
      </c>
      <c r="L105" s="444">
        <f t="shared" ca="1" si="3"/>
        <v>4326486.8054427039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4326486.8054427039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17942.165042408855</v>
      </c>
      <c r="L106" s="444">
        <f t="shared" ca="1" si="3"/>
        <v>4324061.7752205338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4324061.7752205338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17932.060749816479</v>
      </c>
      <c r="L107" s="444">
        <f t="shared" ca="1" si="3"/>
        <v>4321626.6407057717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4321626.6407057717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17921.914356004971</v>
      </c>
      <c r="L108" s="444">
        <f t="shared" ca="1" si="3"/>
        <v>4319181.3597971983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4319181.3597971983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17911.725685552581</v>
      </c>
      <c r="L109" s="444">
        <f t="shared" ca="1" si="3"/>
        <v>4316725.8902181722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4316725.8902181722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17901.494562306638</v>
      </c>
      <c r="L110" s="444">
        <f t="shared" ca="1" si="3"/>
        <v>4314260.1895158999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4314260.1895158999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17891.220809380506</v>
      </c>
      <c r="L111" s="444">
        <f t="shared" ca="1" si="3"/>
        <v>4311784.2150607016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4311784.2150607016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17880.90424915051</v>
      </c>
      <c r="L112" s="444">
        <f t="shared" ca="1" si="3"/>
        <v>4309297.9240452731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4309297.9240452731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17870.544703252894</v>
      </c>
      <c r="L113" s="444">
        <f t="shared" ca="1" si="3"/>
        <v>4306801.2734839469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4306801.2734839469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17860.141992580699</v>
      </c>
      <c r="L114" s="444">
        <f t="shared" ca="1" si="3"/>
        <v>4304294.2202119492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4304294.2202119492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17849.69593728071</v>
      </c>
      <c r="L115" s="444">
        <f t="shared" ca="1" si="3"/>
        <v>4301776.7208846509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4301776.7208846509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17839.206356750299</v>
      </c>
      <c r="L116" s="444">
        <f t="shared" ca="1" si="3"/>
        <v>4299248.731976822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4299248.731976822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17828.673069634347</v>
      </c>
      <c r="L117" s="444">
        <f t="shared" ca="1" si="3"/>
        <v>4296710.2097818777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4296710.2097818777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17818.095893822079</v>
      </c>
      <c r="L118" s="444">
        <f t="shared" ca="1" si="3"/>
        <v>4294161.1104111206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4294161.1104111206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17807.474646443923</v>
      </c>
      <c r="L119" s="444">
        <f t="shared" ca="1" si="3"/>
        <v>4291601.3897929853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4291601.3897929853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17796.809143868359</v>
      </c>
      <c r="L120" s="444">
        <f t="shared" ca="1" si="3"/>
        <v>4289031.0036722748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4289031.0036722748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17786.099201698733</v>
      </c>
      <c r="L121" s="444">
        <f t="shared" ca="1" si="3"/>
        <v>4286449.9076093948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4286449.9076093948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17775.344634770066</v>
      </c>
      <c r="L122" s="444">
        <f t="shared" ca="1" si="3"/>
        <v>4283858.0569795864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4283858.0569795864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17764.545257145866</v>
      </c>
      <c r="L123" s="444">
        <f t="shared" ca="1" si="3"/>
        <v>4281255.4069721531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4281255.4069721531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17753.700882114892</v>
      </c>
      <c r="L124" s="444">
        <f t="shared" ca="1" si="3"/>
        <v>4278641.9125896888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4278641.9125896888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17742.811322187958</v>
      </c>
      <c r="L125" s="444">
        <f t="shared" ca="1" si="3"/>
        <v>4276017.528647298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4276017.528647298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17731.876389094665</v>
      </c>
      <c r="L126" s="444">
        <f t="shared" ca="1" si="3"/>
        <v>4273382.2097718138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4273382.2097718138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17720.895893780147</v>
      </c>
      <c r="L127" s="444">
        <f t="shared" ca="1" si="3"/>
        <v>4270735.9104010155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4270735.9104010155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17709.869646401821</v>
      </c>
      <c r="L128" s="444">
        <f t="shared" ca="1" si="3"/>
        <v>4268078.5847828388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4268078.5847828388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17698.797456326083</v>
      </c>
      <c r="L129" s="444">
        <f t="shared" ca="1" si="3"/>
        <v>4265410.186974586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4265410.186974586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17687.679132125031</v>
      </c>
      <c r="L130" s="444">
        <f t="shared" ca="1" si="3"/>
        <v>4262730.6708421325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4262730.6708421325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17676.51448157314</v>
      </c>
      <c r="L131" s="444">
        <f t="shared" ca="1" si="3"/>
        <v>4260039.9900591271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4260039.9900591271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17665.303311643951</v>
      </c>
      <c r="L132" s="444">
        <f t="shared" ca="1" si="3"/>
        <v>4257338.0981061924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4257338.0981061924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17654.045428506724</v>
      </c>
      <c r="L133" s="444">
        <f t="shared" ca="1" si="3"/>
        <v>4254624.9482701207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4254624.9482701207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17642.740637523089</v>
      </c>
      <c r="L134" s="444">
        <f t="shared" ca="1" si="3"/>
        <v>4251900.493643065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4251900.493643065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17631.388743243693</v>
      </c>
      <c r="L135" s="444">
        <f t="shared" ca="1" si="3"/>
        <v>4249164.6871217303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4249164.6871217303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17619.989549404796</v>
      </c>
      <c r="L136" s="444">
        <f t="shared" ca="1" si="3"/>
        <v>4246417.4814065564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4246417.4814065564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17608.542858924906</v>
      </c>
      <c r="L137" s="444">
        <f t="shared" ca="1" si="3"/>
        <v>4243658.8290009024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4243658.8290009024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17597.048473901348</v>
      </c>
      <c r="L138" s="444">
        <f t="shared" ca="1" si="3"/>
        <v>4240888.6822102247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4240888.6822102247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17585.506195606857</v>
      </c>
      <c r="L139" s="444">
        <f t="shared" ca="1" si="3"/>
        <v>4238106.9931412525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4238106.9931412525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17573.915824486139</v>
      </c>
      <c r="L140" s="444">
        <f t="shared" ca="1" si="3"/>
        <v>4235313.7137011597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4235313.7137011597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17562.277160152422</v>
      </c>
      <c r="L141" s="444">
        <f t="shared" ca="1" si="3"/>
        <v>4232508.7955967337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4232508.7955967337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17550.590001383978</v>
      </c>
      <c r="L142" s="444">
        <f t="shared" ca="1" si="3"/>
        <v>4229692.1903335387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4229692.1903335387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17538.854146120666</v>
      </c>
      <c r="L143" s="444">
        <f t="shared" ca="1" si="3"/>
        <v>4226863.849215081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4226863.849215081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17527.069391460427</v>
      </c>
      <c r="L144" s="444">
        <f t="shared" ca="1" si="3"/>
        <v>4224023.7233419623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4224023.7233419623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17515.235533655763</v>
      </c>
      <c r="L145" s="444">
        <f t="shared" ca="1" si="3"/>
        <v>4221171.7636110391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4221171.7636110391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17503.352368110252</v>
      </c>
      <c r="L146" s="444">
        <f t="shared" ca="1" si="3"/>
        <v>4218307.9207145702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4218307.9207145702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17491.419689374965</v>
      </c>
      <c r="L147" s="444">
        <f t="shared" ca="1" si="3"/>
        <v>4215432.1451393664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4215432.1451393664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17479.437291144946</v>
      </c>
      <c r="L148" s="444">
        <f t="shared" ca="1" si="3"/>
        <v>4212544.3871659329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4212544.3871659329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17467.404966255643</v>
      </c>
      <c r="L149" s="444">
        <f t="shared" ca="1" si="3"/>
        <v>4209644.5968676098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4209644.5968676098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17455.322506679295</v>
      </c>
      <c r="L150" s="444">
        <f t="shared" ca="1" si="3"/>
        <v>4206732.7241097102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4206732.7241097102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17443.189703521384</v>
      </c>
      <c r="L151" s="444">
        <f t="shared" ca="1" si="3"/>
        <v>4203808.7185486527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4203808.7185486527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17431.006347016977</v>
      </c>
      <c r="L152" s="444">
        <f t="shared" ca="1" si="3"/>
        <v>4200872.5296310913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4200872.5296310913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17418.772226527133</v>
      </c>
      <c r="L153" s="444">
        <f t="shared" ca="1" si="3"/>
        <v>4197924.1065930398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4197924.1065930398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17406.487130535254</v>
      </c>
      <c r="L154" s="444">
        <f t="shared" ca="1" si="3"/>
        <v>4194963.3984589959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4194963.3984589959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17394.150846643402</v>
      </c>
      <c r="L155" s="444">
        <f t="shared" ca="1" si="3"/>
        <v>4191990.3540410604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4191990.3540410604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17381.763161568673</v>
      </c>
      <c r="L156" s="444">
        <f t="shared" ca="1" si="3"/>
        <v>4189004.9219380505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4189004.9219380505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17369.323861139463</v>
      </c>
      <c r="L157" s="444">
        <f t="shared" ca="1" si="3"/>
        <v>4186007.0505346111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4186007.0505346111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17356.832730291801</v>
      </c>
      <c r="L158" s="444">
        <f t="shared" ca="1" si="3"/>
        <v>4182996.6880003242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4182996.6880003242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17344.289553065606</v>
      </c>
      <c r="L159" s="444">
        <f t="shared" ca="1" si="3"/>
        <v>4179973.7822888112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4179973.7822888112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17331.69411260097</v>
      </c>
      <c r="L160" s="444">
        <f t="shared" ca="1" si="3"/>
        <v>4176938.2811368331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4176938.2811368331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17319.046191134395</v>
      </c>
      <c r="L161" s="444">
        <f t="shared" ca="1" si="3"/>
        <v>4173890.1320633888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4173890.1320633888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17306.345569995043</v>
      </c>
      <c r="L162" s="444">
        <f t="shared" ca="1" si="3"/>
        <v>4170829.2823688053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4170829.2823688053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17293.592029600943</v>
      </c>
      <c r="L163" s="444">
        <f t="shared" ca="1" si="3"/>
        <v>4167755.6791338273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4167755.6791338273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17280.785349455204</v>
      </c>
      <c r="L164" s="444">
        <f t="shared" ca="1" si="3"/>
        <v>4164669.2692187037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4164669.2692187037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17267.925308142188</v>
      </c>
      <c r="L165" s="444">
        <f t="shared" ca="1" si="3"/>
        <v>4161569.9992622673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4161569.9992622673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17255.011683323701</v>
      </c>
      <c r="L166" s="444">
        <f t="shared" ca="1" si="3"/>
        <v>4158457.8156810123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4158457.8156810123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17242.04425173514</v>
      </c>
      <c r="L167" s="444">
        <f t="shared" ca="1" si="3"/>
        <v>4155332.6646681689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4155332.6646681689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17229.022789181625</v>
      </c>
      <c r="L168" s="444">
        <f t="shared" ca="1" si="3"/>
        <v>4152194.4921927718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4152194.4921927718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17215.947070534137</v>
      </c>
      <c r="L169" s="444">
        <f t="shared" ca="1" si="3"/>
        <v>4149043.2439987273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4149043.2439987273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17202.816869725619</v>
      </c>
      <c r="L170" s="444">
        <f t="shared" ca="1" si="3"/>
        <v>4145878.865603874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4145878.865603874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17189.631959747061</v>
      </c>
      <c r="L171" s="444">
        <f t="shared" ca="1" si="3"/>
        <v>4142701.3022990422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4142701.3022990422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17176.3921126436</v>
      </c>
      <c r="L172" s="444">
        <f t="shared" ca="1" si="3"/>
        <v>4139510.4991471069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4139510.4991471069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17163.097099510534</v>
      </c>
      <c r="L173" s="444">
        <f t="shared" ca="1" si="3"/>
        <v>4136306.4009820386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4136306.4009820386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17149.746690489417</v>
      </c>
      <c r="L174" s="444">
        <f t="shared" ca="1" si="3"/>
        <v>4133088.9524079491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4133088.9524079491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17136.340654764044</v>
      </c>
      <c r="L175" s="444">
        <f t="shared" ca="1" si="3"/>
        <v>4129858.0977981342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4129858.0977981342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17122.878760556479</v>
      </c>
      <c r="L176" s="444">
        <f t="shared" ca="1" si="3"/>
        <v>4126613.7812941121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4126613.7812941121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17109.360775123056</v>
      </c>
      <c r="L177" s="444">
        <f t="shared" ca="1" si="3"/>
        <v>4123355.9468046562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4123355.9468046562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17095.786464750323</v>
      </c>
      <c r="L178" s="444">
        <f t="shared" ca="1" si="3"/>
        <v>4120084.5380048277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4120084.5380048277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17082.155594751035</v>
      </c>
      <c r="L179" s="444">
        <f t="shared" ca="1" si="3"/>
        <v>4116799.4983350001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4116799.4983350001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17068.467929460086</v>
      </c>
      <c r="L180" s="444">
        <f t="shared" ca="1" si="3"/>
        <v>4113500.7709998814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4113500.7709998814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17054.723232230426</v>
      </c>
      <c r="L181" s="444">
        <f t="shared" ca="1" si="3"/>
        <v>4110188.2989675333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4110188.2989675333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17040.921265428977</v>
      </c>
      <c r="L182" s="444">
        <f t="shared" ca="1" si="3"/>
        <v>4106862.0249683834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4106862.0249683834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17027.061790432519</v>
      </c>
      <c r="L183" s="444">
        <f t="shared" ca="1" si="3"/>
        <v>4103521.8914942369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4103521.8914942369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17013.144567623574</v>
      </c>
      <c r="L184" s="444">
        <f t="shared" ca="1" si="3"/>
        <v>4100167.8407972818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4100167.8407972818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16999.169356386261</v>
      </c>
      <c r="L185" s="444">
        <f t="shared" ca="1" si="3"/>
        <v>4096799.8148890892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4096799.8148890892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16985.135915102128</v>
      </c>
      <c r="L186" s="444">
        <f t="shared" ca="1" si="3"/>
        <v>4093417.7555396124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4093417.7555396124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16971.044001145972</v>
      </c>
      <c r="L187" s="444">
        <f t="shared" ca="1" si="3"/>
        <v>4090021.6042761793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4090021.6042761793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16956.893370881666</v>
      </c>
      <c r="L188" s="444">
        <f t="shared" ca="1" si="3"/>
        <v>4086611.3023824822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4086611.3023824822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16942.683779657931</v>
      </c>
      <c r="L189" s="444">
        <f t="shared" ca="1" si="3"/>
        <v>4083186.7908975612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4083186.7908975612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16928.414981804093</v>
      </c>
      <c r="L190" s="444">
        <f t="shared" ca="1" si="3"/>
        <v>4079748.0106147868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4079748.0106147868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16914.086730625866</v>
      </c>
      <c r="L191" s="444">
        <f t="shared" ca="1" si="3"/>
        <v>4076294.9020808339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4076294.9020808339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16899.698778401063</v>
      </c>
      <c r="L192" s="444">
        <f t="shared" ca="1" si="3"/>
        <v>4072827.4055946562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4072827.4055946562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16885.250876375321</v>
      </c>
      <c r="L193" s="444">
        <f t="shared" ca="1" si="3"/>
        <v>4069345.4612064529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4069345.4612064529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16870.742774757808</v>
      </c>
      <c r="L194" s="444">
        <f t="shared" ca="1" si="3"/>
        <v>4065849.0087166321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4065849.0087166321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16856.174222716887</v>
      </c>
      <c r="L195" s="444">
        <f t="shared" ca="1" si="3"/>
        <v>4062337.9876747704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4062337.9876747704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16841.544968375798</v>
      </c>
      <c r="L196" s="444">
        <f t="shared" ca="1" si="3"/>
        <v>4058812.3373785676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4058812.3373785676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16826.854758808287</v>
      </c>
      <c r="L197" s="444">
        <f t="shared" ca="1" si="3"/>
        <v>4055271.9968727971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4055271.9968727971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16812.103340034242</v>
      </c>
      <c r="L198" s="444">
        <f t="shared" ca="1" si="3"/>
        <v>4051716.9049482527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4051716.9049482527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16797.290457015308</v>
      </c>
      <c r="L199" s="444">
        <f t="shared" ca="1" si="3"/>
        <v>4048147.0001406893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4048147.0001406893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16782.415853650462</v>
      </c>
      <c r="L200" s="444">
        <f t="shared" ca="1" si="3"/>
        <v>4044562.2207297608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4044562.2207297608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16767.47927277159</v>
      </c>
      <c r="L201" s="444">
        <f t="shared" ca="1" si="3"/>
        <v>4040962.5047379537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4040962.5047379537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16752.480456139059</v>
      </c>
      <c r="L202" s="444">
        <f t="shared" ca="1" si="3"/>
        <v>4037347.7899295138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4037347.7899295138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16737.41914443723</v>
      </c>
      <c r="L203" s="444">
        <f t="shared" ca="1" si="3"/>
        <v>4033718.0138093722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4033718.0138093722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16722.29507726997</v>
      </c>
      <c r="L204" s="444">
        <f t="shared" ca="1" si="3"/>
        <v>4030073.1136220633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4030073.1136220633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16707.107993156184</v>
      </c>
      <c r="L205" s="444">
        <f t="shared" ca="1" si="3"/>
        <v>4026413.0263506407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4026413.0263506407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16691.857629525257</v>
      </c>
      <c r="L206" s="444">
        <f t="shared" ca="1" si="3"/>
        <v>4022737.6887155874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4022737.6887155874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16676.543722712537</v>
      </c>
      <c r="L207" s="444">
        <f t="shared" ca="1" si="3"/>
        <v>4019047.037173721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4019047.037173721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16661.166007954762</v>
      </c>
      <c r="L208" s="444">
        <f t="shared" ca="1" si="3"/>
        <v>4015341.0079170968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4015341.0079170968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16645.724219385491</v>
      </c>
      <c r="L209" s="444">
        <f t="shared" ca="1" si="3"/>
        <v>4011619.5368719036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4011619.5368719036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16630.218090030521</v>
      </c>
      <c r="L210" s="444">
        <f t="shared" ca="1" si="3"/>
        <v>4007882.5596973551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4007882.5596973551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16614.647351803236</v>
      </c>
      <c r="L211" s="444">
        <f t="shared" ca="1" si="3"/>
        <v>4004130.0117845796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4004130.0117845796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16599.011735500004</v>
      </c>
      <c r="L212" s="444">
        <f t="shared" ca="1" si="3"/>
        <v>4000361.8282555006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4000361.8282555006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16583.310970795508</v>
      </c>
      <c r="L213" s="444">
        <f t="shared" ca="1" si="3"/>
        <v>3996577.9439617172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3996577.9439617172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16567.544786238075</v>
      </c>
      <c r="L214" s="444">
        <f t="shared" ca="1" si="3"/>
        <v>3992778.2934833765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3992778.2934833765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16551.71290924499</v>
      </c>
      <c r="L215" s="444">
        <f t="shared" ca="1" si="3"/>
        <v>3988962.8111280426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3988962.8111280426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16535.815066097766</v>
      </c>
      <c r="L216" s="444">
        <f t="shared" ca="1" si="3"/>
        <v>3985131.4309295616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3985131.4309295616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16519.850981937427</v>
      </c>
      <c r="L217" s="444">
        <f t="shared" ca="1" si="3"/>
        <v>3981284.0866469201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3981284.0866469201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16503.820380759757</v>
      </c>
      <c r="L218" s="444">
        <f t="shared" ca="1" si="3"/>
        <v>3977420.7117631012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3977420.7117631012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16487.72298541051</v>
      </c>
      <c r="L219" s="444">
        <f t="shared" ca="1" si="3"/>
        <v>3973541.239483933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3973541.239483933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16471.558517580641</v>
      </c>
      <c r="L220" s="444">
        <f t="shared" ca="1" si="3"/>
        <v>3969645.602736935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3969645.602736935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16455.326697801484</v>
      </c>
      <c r="L221" s="444">
        <f t="shared" ca="1" si="3"/>
        <v>3965733.7341701579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3965733.7341701579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16439.027245439913</v>
      </c>
      <c r="L222" s="444">
        <f t="shared" ca="1" si="3"/>
        <v>3961805.5661510192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3961805.5661510192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16422.659878693503</v>
      </c>
      <c r="L223" s="444">
        <f t="shared" ca="1" si="3"/>
        <v>3957861.0307651339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3957861.0307651339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16406.224314585645</v>
      </c>
      <c r="L224" s="444">
        <f t="shared" ca="1" si="3"/>
        <v>3953900.0598151409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3953900.0598151409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16389.720268960675</v>
      </c>
      <c r="L225" s="444">
        <f t="shared" ca="1" si="3"/>
        <v>3949922.5848195227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3949922.5848195227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16373.147456478935</v>
      </c>
      <c r="L226" s="444">
        <f t="shared" ca="1" si="3"/>
        <v>3945928.5370114227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3945928.5370114227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16356.505590611849</v>
      </c>
      <c r="L227" s="444">
        <f t="shared" ca="1" si="3"/>
        <v>3941917.847337456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3941917.847337456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16339.794383636989</v>
      </c>
      <c r="L228" s="444">
        <f t="shared" ca="1" si="3"/>
        <v>3937890.4464565143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3937890.4464565143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16323.013546633065</v>
      </c>
      <c r="L229" s="444">
        <f t="shared" ca="1" si="3"/>
        <v>3933846.2647385686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3933846.2647385686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16306.16278947496</v>
      </c>
      <c r="L230" s="444">
        <f t="shared" ca="1" si="3"/>
        <v>3929785.2322634649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3929785.2322634649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16289.241820828694</v>
      </c>
      <c r="L231" s="444">
        <f t="shared" ca="1" si="3"/>
        <v>3925707.2788197147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3925707.2788197147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16272.250348146399</v>
      </c>
      <c r="L232" s="444">
        <f t="shared" ca="1" si="3"/>
        <v>3921612.3339032824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3921612.3339032824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16255.188077661265</v>
      </c>
      <c r="L233" s="444">
        <f t="shared" ca="1" si="3"/>
        <v>3917500.3267163648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3917500.3267163648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16238.054714382442</v>
      </c>
      <c r="L234" s="444">
        <f t="shared" ca="1" si="3"/>
        <v>3913371.1861661687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3913371.1861661687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16220.849962089958</v>
      </c>
      <c r="L235" s="444">
        <f t="shared" ca="1" si="3"/>
        <v>3909224.84086368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3909224.84086368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16203.573523329585</v>
      </c>
      <c r="L236" s="444">
        <f t="shared" ca="1" si="3"/>
        <v>3905061.2191224308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3905061.2191224308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16186.225099407717</v>
      </c>
      <c r="L237" s="444">
        <f t="shared" ca="1" si="3"/>
        <v>3900880.2489572596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3900880.2489572596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16168.804390386169</v>
      </c>
      <c r="L238" s="444">
        <f t="shared" ca="1" si="3"/>
        <v>3896681.858083067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3896681.858083067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16151.311095077033</v>
      </c>
      <c r="L239" s="444">
        <f t="shared" ca="1" si="3"/>
        <v>3892465.9739135653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3892465.9739135653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16133.744911037444</v>
      </c>
      <c r="L240" s="444">
        <f t="shared" ca="1" si="3"/>
        <v>3888232.5235600239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3888232.5235600239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16116.105534564354</v>
      </c>
      <c r="L241" s="444">
        <f t="shared" ca="1" si="3"/>
        <v>3883981.4338300093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3883981.4338300093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16098.392660689293</v>
      </c>
      <c r="L242" s="444">
        <f t="shared" ca="1" si="3"/>
        <v>3879712.6312261196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3879712.6312261196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16080.605983173087</v>
      </c>
      <c r="L243" s="444">
        <f t="shared" ca="1" si="3"/>
        <v>3875426.0419447138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3875426.0419447138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16062.745194500561</v>
      </c>
      <c r="L244" s="444">
        <f t="shared" ca="1" si="3"/>
        <v>3871121.5918746358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3871121.5918746358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16044.809985875236</v>
      </c>
      <c r="L245" s="444">
        <f t="shared" ca="1" si="3"/>
        <v>3866799.2065959321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3866799.2065959321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16026.800047213972</v>
      </c>
      <c r="L246" s="444">
        <f t="shared" ca="1" si="3"/>
        <v>3862458.8113785675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3862458.8113785675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16008.715067141618</v>
      </c>
      <c r="L247" s="444">
        <f t="shared" ca="1" si="3"/>
        <v>3858100.3311811304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3858100.3311811304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15990.554732985633</v>
      </c>
      <c r="L248" s="444">
        <f t="shared" ca="1" si="3"/>
        <v>3853723.6906495374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3853723.6906495374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15972.318730770661</v>
      </c>
      <c r="L249" s="444">
        <f t="shared" ca="1" si="3"/>
        <v>3849328.8141157292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3849328.8141157292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15954.006745213126</v>
      </c>
      <c r="L250" s="444">
        <f t="shared" ca="1" si="3"/>
        <v>3844915.6255963636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3844915.6255963636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15935.618459715768</v>
      </c>
      <c r="L251" s="444">
        <f t="shared" ca="1" si="3"/>
        <v>3840484.0487915007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3840484.0487915007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15917.153556362175</v>
      </c>
      <c r="L252" s="444">
        <f t="shared" ca="1" si="3"/>
        <v>3836034.0070832842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3836034.0070832842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15898.611715911275</v>
      </c>
      <c r="L253" s="444">
        <f t="shared" ca="1" si="3"/>
        <v>3831565.4235346168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3831565.4235346168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15879.992617791824</v>
      </c>
      <c r="L254" s="444">
        <f t="shared" ca="1" si="3"/>
        <v>3827078.22088783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3827078.22088783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15861.295940096879</v>
      </c>
      <c r="L255" s="444">
        <f t="shared" ca="1" si="3"/>
        <v>3822572.3215633482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3822572.3215633482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15842.521359578204</v>
      </c>
      <c r="L256" s="444">
        <f t="shared" ca="1" si="3"/>
        <v>3818047.6476583476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3818047.6476583476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15823.668551640705</v>
      </c>
      <c r="L257" s="444">
        <f t="shared" ca="1" si="3"/>
        <v>3813504.1209454094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3813504.1209454094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15804.737190336797</v>
      </c>
      <c r="L258" s="444">
        <f t="shared" ca="1" si="3"/>
        <v>3808941.6628711675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3808941.6628711675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15785.726948360787</v>
      </c>
      <c r="L259" s="444">
        <f t="shared" ca="1" si="3"/>
        <v>3804360.1945549496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3804360.1945549496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15766.637497043213</v>
      </c>
      <c r="L260" s="444">
        <f t="shared" ca="1" si="3"/>
        <v>3799759.6367874141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3799759.6367874141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15747.468506345147</v>
      </c>
      <c r="L261" s="444">
        <f t="shared" ca="1" si="3"/>
        <v>3795139.9100291803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3795139.9100291803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15728.219644852508</v>
      </c>
      <c r="L262" s="444">
        <f t="shared" ca="1" si="3"/>
        <v>3790500.934409454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3790500.934409454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15708.890579770312</v>
      </c>
      <c r="L263" s="444">
        <f t="shared" ref="L263:L517" ca="1" si="28">I263-J263+K263</f>
        <v>3785842.6297246455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3785842.6297246455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15689.480976916946</v>
      </c>
      <c r="L264" s="444">
        <f t="shared" ca="1" si="28"/>
        <v>3781164.9154369836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3781164.9154369836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15669.990500718353</v>
      </c>
      <c r="L265" s="444">
        <f t="shared" ca="1" si="28"/>
        <v>3776467.7106731231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3776467.7106731231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15650.418814202269</v>
      </c>
      <c r="L266" s="444">
        <f t="shared" ca="1" si="28"/>
        <v>3771750.9342227466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3771750.9342227466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15630.765578992366</v>
      </c>
      <c r="L267" s="444">
        <f t="shared" ca="1" si="28"/>
        <v>3767014.50453716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3767014.50453716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15611.030455302422</v>
      </c>
      <c r="L268" s="444">
        <f t="shared" ca="1" si="28"/>
        <v>3762258.3397278837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3762258.3397278837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15591.213101930438</v>
      </c>
      <c r="L269" s="444">
        <f t="shared" ca="1" si="28"/>
        <v>3757482.3575652353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3757482.3575652353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15571.313176252736</v>
      </c>
      <c r="L270" s="444">
        <f t="shared" ca="1" si="28"/>
        <v>3752686.4754769094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3752686.4754769094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15551.330334218044</v>
      </c>
      <c r="L271" s="444">
        <f t="shared" ca="1" si="28"/>
        <v>3747870.6105465489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3747870.6105465489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15531.264230341541</v>
      </c>
      <c r="L272" s="444">
        <f t="shared" ca="1" si="28"/>
        <v>3743034.6795123117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3743034.6795123117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15511.114517698887</v>
      </c>
      <c r="L273" s="444">
        <f t="shared" ca="1" si="28"/>
        <v>3738178.5987654319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3738178.5987654319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15490.880847920222</v>
      </c>
      <c r="L274" s="444">
        <f t="shared" ca="1" si="28"/>
        <v>3733302.2843487733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3733302.2843487733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15470.562871184144</v>
      </c>
      <c r="L275" s="444">
        <f t="shared" ca="1" si="28"/>
        <v>3728405.6519553787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3728405.6519553787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15450.160236211666</v>
      </c>
      <c r="L276" s="444">
        <f t="shared" ca="1" si="28"/>
        <v>3723488.6169270114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3723488.6169270114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15429.672590260136</v>
      </c>
      <c r="L277" s="444">
        <f t="shared" ca="1" si="28"/>
        <v>3718551.0942526925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3718551.0942526925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15409.099579117141</v>
      </c>
      <c r="L278" s="444">
        <f t="shared" ca="1" si="28"/>
        <v>3713592.998567231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3713592.998567231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15388.440847094384</v>
      </c>
      <c r="L279" s="444">
        <f t="shared" ca="1" si="28"/>
        <v>3708614.2441497464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3708614.2441497464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15367.696037021531</v>
      </c>
      <c r="L280" s="444">
        <f t="shared" ca="1" si="28"/>
        <v>3703614.744922189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3703614.744922189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15346.864790240044</v>
      </c>
      <c r="L281" s="444">
        <f t="shared" ca="1" si="28"/>
        <v>3698594.4144478501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3698594.4144478501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15325.946746596961</v>
      </c>
      <c r="L282" s="444">
        <f t="shared" ca="1" si="28"/>
        <v>3693553.1659298684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3693553.1659298684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15304.941544438707</v>
      </c>
      <c r="L283" s="444">
        <f t="shared" ca="1" si="28"/>
        <v>3688490.9122097283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3688490.9122097283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15283.84882060479</v>
      </c>
      <c r="L284" s="444">
        <f t="shared" ca="1" si="28"/>
        <v>3683407.5657657543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3683407.5657657543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15262.668210421565</v>
      </c>
      <c r="L285" s="444">
        <f t="shared" ca="1" si="28"/>
        <v>3678303.0387115972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3678303.0387115972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15241.399347695911</v>
      </c>
      <c r="L286" s="444">
        <f t="shared" ca="1" si="28"/>
        <v>3673177.2427947144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3673177.2427947144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15220.041864708897</v>
      </c>
      <c r="L287" s="444">
        <f t="shared" ca="1" si="28"/>
        <v>3668030.0893948446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3668030.0893948446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15198.595392209441</v>
      </c>
      <c r="L288" s="444">
        <f t="shared" ca="1" si="28"/>
        <v>3662861.4895224753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3662861.4895224753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15177.0595594079</v>
      </c>
      <c r="L289" s="444">
        <f t="shared" ca="1" si="28"/>
        <v>3657671.3538173046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3657671.3538173046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15155.433993969691</v>
      </c>
      <c r="L290" s="444">
        <f t="shared" ca="1" si="28"/>
        <v>3652459.5925466954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3652459.5925466954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15133.718322008817</v>
      </c>
      <c r="L291" s="444">
        <f t="shared" ca="1" si="28"/>
        <v>3647226.1156041254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3647226.1156041254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15111.912168081444</v>
      </c>
      <c r="L292" s="444">
        <f t="shared" ca="1" si="28"/>
        <v>3641970.832507628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3641970.832507628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15090.015155179372</v>
      </c>
      <c r="L293" s="444">
        <f t="shared" ca="1" si="28"/>
        <v>3636693.6523982286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3636693.6523982286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15068.026904723542</v>
      </c>
      <c r="L294" s="444">
        <f t="shared" ca="1" si="28"/>
        <v>3631394.4840383735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3631394.4840383735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15045.947036557478</v>
      </c>
      <c r="L295" s="444">
        <f t="shared" ca="1" si="28"/>
        <v>3626073.235810352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3626073.235810352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15023.775168940721</v>
      </c>
      <c r="L296" s="444">
        <f t="shared" ca="1" si="28"/>
        <v>3620729.8157147141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3620729.8157147141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15001.51091854223</v>
      </c>
      <c r="L297" s="444">
        <f t="shared" ca="1" si="28"/>
        <v>3615364.1313686776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3615364.1313686776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14979.153900433745</v>
      </c>
      <c r="L298" s="444">
        <f t="shared" ca="1" si="28"/>
        <v>3609976.0900045326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3609976.0900045326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14956.703728083141</v>
      </c>
      <c r="L299" s="444">
        <f t="shared" ca="1" si="28"/>
        <v>3604565.5984680369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3604565.5984680369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14934.160013347742</v>
      </c>
      <c r="L300" s="444">
        <f t="shared" ca="1" si="28"/>
        <v>3599132.5632168059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3599132.5632168059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14911.522366467612</v>
      </c>
      <c r="L301" s="444">
        <f t="shared" ca="1" si="28"/>
        <v>3593676.8903186945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3593676.8903186945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14888.790396058816</v>
      </c>
      <c r="L302" s="444">
        <f t="shared" ca="1" si="28"/>
        <v>3588198.4854501747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3588198.4854501747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14865.963709106649</v>
      </c>
      <c r="L303" s="444">
        <f t="shared" ca="1" si="28"/>
        <v>3582697.2538947025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3582697.2538947025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14843.041910958849</v>
      </c>
      <c r="L304" s="444">
        <f t="shared" ca="1" si="28"/>
        <v>3577173.1005410827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3577173.1005410827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14820.024605318764</v>
      </c>
      <c r="L305" s="444">
        <f t="shared" ca="1" si="28"/>
        <v>3571625.9298818228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3571625.9298818228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14796.911394238514</v>
      </c>
      <c r="L306" s="444">
        <f t="shared" ca="1" si="28"/>
        <v>3566055.6460114825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3566055.6460114825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14773.701878112099</v>
      </c>
      <c r="L307" s="444">
        <f t="shared" ca="1" si="28"/>
        <v>3560462.1526250159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3560462.1526250159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14750.395655668486</v>
      </c>
      <c r="L308" s="444">
        <f t="shared" ca="1" si="28"/>
        <v>3554845.3530161055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3554845.3530161055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14726.992323964692</v>
      </c>
      <c r="L309" s="444">
        <f t="shared" ca="1" si="28"/>
        <v>3549205.1500754915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3549205.1500754915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14703.491478378803</v>
      </c>
      <c r="L310" s="444">
        <f t="shared" ca="1" si="28"/>
        <v>3543541.4462892916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3543541.4462892916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14679.89271260297</v>
      </c>
      <c r="L311" s="444">
        <f t="shared" ca="1" si="28"/>
        <v>3537854.1437373157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3537854.1437373157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14656.195618636406</v>
      </c>
      <c r="L312" s="444">
        <f t="shared" ca="1" si="28"/>
        <v>3532143.1440913733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3532143.1440913733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14632.399786778309</v>
      </c>
      <c r="L313" s="444">
        <f t="shared" ca="1" si="28"/>
        <v>3526408.3486135728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3526408.3486135728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14608.504805620805</v>
      </c>
      <c r="L314" s="444">
        <f t="shared" ca="1" si="28"/>
        <v>3520649.6581546147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3520649.6581546147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14584.510262041817</v>
      </c>
      <c r="L315" s="444">
        <f t="shared" ca="1" si="28"/>
        <v>3514866.9731520778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3514866.9731520778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14560.415741197912</v>
      </c>
      <c r="L316" s="444">
        <f t="shared" ca="1" si="28"/>
        <v>3509060.1936286967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3509060.1936286967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14536.220826517158</v>
      </c>
      <c r="L317" s="444">
        <f t="shared" ca="1" si="28"/>
        <v>3503229.2191906353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3503229.2191906353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14511.925099691902</v>
      </c>
      <c r="L318" s="444">
        <f t="shared" ca="1" si="28"/>
        <v>3497373.9490257483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3497373.9490257483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14487.528140671538</v>
      </c>
      <c r="L319" s="444">
        <f t="shared" ca="1" si="28"/>
        <v>3491494.2819018411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3491494.2819018411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14463.029527655257</v>
      </c>
      <c r="L320" s="444">
        <f t="shared" ca="1" si="28"/>
        <v>3485590.1161649176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3485590.1161649176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14438.428837084744</v>
      </c>
      <c r="L321" s="444">
        <f t="shared" ca="1" si="28"/>
        <v>3479661.3497374235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3479661.3497374235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14413.725643636853</v>
      </c>
      <c r="L322" s="444">
        <f t="shared" ca="1" si="28"/>
        <v>3473707.8801164813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3473707.8801164813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14388.919520216261</v>
      </c>
      <c r="L323" s="444">
        <f t="shared" ca="1" si="28"/>
        <v>3467729.6043721186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3467729.6043721186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14364.010037948083</v>
      </c>
      <c r="L324" s="444">
        <f t="shared" ca="1" si="28"/>
        <v>3461726.4191454877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3461726.4191454877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14338.996766170454</v>
      </c>
      <c r="L325" s="444">
        <f t="shared" ca="1" si="28"/>
        <v>3455698.2206470794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3455698.2206470794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14313.879272427086</v>
      </c>
      <c r="L326" s="444">
        <f t="shared" ca="1" si="28"/>
        <v>3449644.9046549276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3449644.9046549276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14288.657122459788</v>
      </c>
      <c r="L327" s="444">
        <f t="shared" ca="1" si="28"/>
        <v>3443566.3665128085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3443566.3665128085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14263.329880200958</v>
      </c>
      <c r="L328" s="444">
        <f t="shared" ca="1" si="28"/>
        <v>3437462.5011284305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3437462.5011284305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14237.897107766048</v>
      </c>
      <c r="L329" s="444">
        <f t="shared" ca="1" si="28"/>
        <v>3431333.2029716177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3431333.2029716177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14212.358365445994</v>
      </c>
      <c r="L330" s="444">
        <f t="shared" ca="1" si="28"/>
        <v>3425178.3660724848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3425178.3660724848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14186.713211699607</v>
      </c>
      <c r="L331" s="444">
        <f t="shared" ca="1" si="28"/>
        <v>3418997.8840196053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3418997.8840196053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14160.961203145944</v>
      </c>
      <c r="L332" s="444">
        <f t="shared" ca="1" si="28"/>
        <v>3412791.6499581723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3412791.6499581723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14135.101894556641</v>
      </c>
      <c r="L333" s="444">
        <f t="shared" ca="1" si="28"/>
        <v>3406559.5565881501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3406559.5565881501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14109.134838848213</v>
      </c>
      <c r="L334" s="444">
        <f t="shared" ca="1" si="28"/>
        <v>3400301.4961624197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3400301.4961624197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14083.059587074335</v>
      </c>
      <c r="L335" s="444">
        <f t="shared" ca="1" si="28"/>
        <v>3394017.3604849153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3394017.3604849153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14056.875688418069</v>
      </c>
      <c r="L336" s="444">
        <f t="shared" ca="1" si="28"/>
        <v>3387707.0409087548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3387707.0409087548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14030.582690184066</v>
      </c>
      <c r="L337" s="444">
        <f t="shared" ca="1" si="28"/>
        <v>3381370.42833436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3381370.42833436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14004.180137790754</v>
      </c>
      <c r="L338" s="444">
        <f t="shared" ca="1" si="28"/>
        <v>3375007.413207572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3375007.413207572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13977.66757476247</v>
      </c>
      <c r="L339" s="444">
        <f t="shared" ca="1" si="28"/>
        <v>3368617.8855177555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3368617.8855177555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13951.044542721569</v>
      </c>
      <c r="L340" s="444">
        <f t="shared" ca="1" si="28"/>
        <v>3362201.7347958982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3362201.7347958982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13924.310581380498</v>
      </c>
      <c r="L341" s="444">
        <f t="shared" ca="1" si="28"/>
        <v>3355758.8501126999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3355758.8501126999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13897.465228533838</v>
      </c>
      <c r="L342" s="444">
        <f t="shared" ca="1" si="28"/>
        <v>3349289.1200766549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3349289.1200766549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13870.508020050314</v>
      </c>
      <c r="L343" s="444">
        <f t="shared" ca="1" si="28"/>
        <v>3342792.4328321265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3342792.4328321265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13843.438489864782</v>
      </c>
      <c r="L344" s="444">
        <f t="shared" ca="1" si="28"/>
        <v>3336268.6760574123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3336268.6760574123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13816.256169970138</v>
      </c>
      <c r="L345" s="444">
        <f t="shared" ca="1" si="28"/>
        <v>3329717.7369628036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3329717.7369628036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13788.96059040927</v>
      </c>
      <c r="L346" s="444">
        <f t="shared" ca="1" si="28"/>
        <v>3323139.502288634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3323139.502288634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13761.551279266898</v>
      </c>
      <c r="L347" s="444">
        <f t="shared" ca="1" si="28"/>
        <v>3316533.858303322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3316533.858303322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13734.027762661428</v>
      </c>
      <c r="L348" s="444">
        <f t="shared" ca="1" si="28"/>
        <v>3309900.6908014044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3309900.6908014044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13706.389564736775</v>
      </c>
      <c r="L349" s="444">
        <f t="shared" ca="1" si="28"/>
        <v>3303239.8851015624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3303239.8851015624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13678.636207654097</v>
      </c>
      <c r="L350" s="444">
        <f t="shared" ca="1" si="28"/>
        <v>3296551.3260446377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3296551.3260446377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13650.767211583579</v>
      </c>
      <c r="L351" s="444">
        <f t="shared" ca="1" si="28"/>
        <v>3289834.8979916424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3289834.8979916424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13622.782094696098</v>
      </c>
      <c r="L352" s="444">
        <f t="shared" ca="1" si="28"/>
        <v>3283090.4848217596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3283090.4848217596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13594.680373154921</v>
      </c>
      <c r="L353" s="444">
        <f t="shared" ca="1" si="28"/>
        <v>3276317.9699303359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3276317.9699303359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13566.46156110732</v>
      </c>
      <c r="L354" s="444">
        <f t="shared" ca="1" si="28"/>
        <v>3269517.2362268646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3269517.2362268646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13538.12517067619</v>
      </c>
      <c r="L355" s="444">
        <f t="shared" ca="1" si="28"/>
        <v>3262688.1661329619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3262688.1661329619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13509.670711951596</v>
      </c>
      <c r="L356" s="444">
        <f t="shared" ca="1" si="28"/>
        <v>3255830.6415803349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3255830.6415803349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13481.097692982317</v>
      </c>
      <c r="L357" s="444">
        <f t="shared" ca="1" si="28"/>
        <v>3248944.5440087384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3248944.5440087384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13452.405619767331</v>
      </c>
      <c r="L358" s="444">
        <f t="shared" ca="1" si="28"/>
        <v>3242029.7543639271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3242029.7543639271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13423.593996247284</v>
      </c>
      <c r="L359" s="444">
        <f t="shared" ca="1" si="28"/>
        <v>3235086.1530955955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3235086.1530955955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13394.662324295903</v>
      </c>
      <c r="L360" s="444">
        <f t="shared" ca="1" si="28"/>
        <v>3228113.6201553126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3228113.6201553126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13365.610103711391</v>
      </c>
      <c r="L361" s="444">
        <f t="shared" ca="1" si="28"/>
        <v>3221112.0349944453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3221112.0349944453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13336.436832207777</v>
      </c>
      <c r="L362" s="444">
        <f t="shared" ca="1" si="28"/>
        <v>3214081.2765620742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3214081.2765620742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13307.142005406231</v>
      </c>
      <c r="L363" s="444">
        <f t="shared" ca="1" si="28"/>
        <v>3207021.2233029017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3207021.2233029017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13277.725116826345</v>
      </c>
      <c r="L364" s="444">
        <f t="shared" ca="1" si="28"/>
        <v>3199931.7531551491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3199931.7531551491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13248.185657877375</v>
      </c>
      <c r="L365" s="444">
        <f t="shared" ca="1" si="28"/>
        <v>3192812.7435484477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3192812.7435484477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13218.523117849454</v>
      </c>
      <c r="L366" s="444">
        <f t="shared" ca="1" si="28"/>
        <v>3185664.0714017185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3185664.0714017185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13188.736983904748</v>
      </c>
      <c r="L367" s="444">
        <f t="shared" ca="1" si="28"/>
        <v>3178485.6131210444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3178485.6131210444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13158.826741068606</v>
      </c>
      <c r="L368" s="444">
        <f t="shared" ca="1" si="28"/>
        <v>3171277.2445975342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3171277.2445975342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13128.791872220647</v>
      </c>
      <c r="L369" s="444">
        <f t="shared" ca="1" si="28"/>
        <v>3164038.841205176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3164038.841205176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13098.631858085821</v>
      </c>
      <c r="L370" s="444">
        <f t="shared" ca="1" si="28"/>
        <v>3156770.2777986829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3156770.2777986829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13068.346177225434</v>
      </c>
      <c r="L371" s="444">
        <f t="shared" ca="1" si="28"/>
        <v>3149471.4287113296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3149471.4287113296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13037.934306028128</v>
      </c>
      <c r="L372" s="444">
        <f t="shared" ca="1" si="28"/>
        <v>3142142.1677527791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3142142.1677527791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13007.395718700835</v>
      </c>
      <c r="L373" s="444">
        <f t="shared" ca="1" si="28"/>
        <v>3134782.368206901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3134782.368206901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12976.729887259677</v>
      </c>
      <c r="L374" s="444">
        <f t="shared" ca="1" si="28"/>
        <v>3127391.9028295819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3127391.9028295819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12945.936281520846</v>
      </c>
      <c r="L375" s="444">
        <f t="shared" ca="1" si="28"/>
        <v>3119970.6438465239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3119970.6438465239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12915.014369091437</v>
      </c>
      <c r="L376" s="444">
        <f t="shared" ca="1" si="28"/>
        <v>3112518.4629510366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3112518.4629510366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12883.963615360241</v>
      </c>
      <c r="L377" s="444">
        <f t="shared" ca="1" si="28"/>
        <v>3105035.231301818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3105035.231301818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12852.783483488496</v>
      </c>
      <c r="L378" s="444">
        <f t="shared" ca="1" si="28"/>
        <v>3097520.8195207277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3097520.8195207277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12821.473434400621</v>
      </c>
      <c r="L379" s="444">
        <f t="shared" ca="1" si="28"/>
        <v>3089975.0976905497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3089975.0976905497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12790.032926774878</v>
      </c>
      <c r="L380" s="444">
        <f t="shared" ca="1" si="28"/>
        <v>3082397.9353527459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3082397.9353527459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12758.46141703403</v>
      </c>
      <c r="L381" s="444">
        <f t="shared" ca="1" si="28"/>
        <v>3074789.2015052009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3074789.2015052009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12726.758359335925</v>
      </c>
      <c r="L382" s="444">
        <f t="shared" ca="1" si="28"/>
        <v>3067148.764599958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3067148.764599958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12694.92320556408</v>
      </c>
      <c r="L383" s="444">
        <f t="shared" ca="1" si="28"/>
        <v>3059476.4925409434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3059476.4925409434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12662.955405318186</v>
      </c>
      <c r="L384" s="444">
        <f t="shared" ca="1" si="28"/>
        <v>3051772.2526816828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3051772.2526816828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12630.8544059046</v>
      </c>
      <c r="L385" s="444">
        <f t="shared" ca="1" si="28"/>
        <v>3044035.9118230087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3044035.9118230087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12598.619652326792</v>
      </c>
      <c r="L386" s="444">
        <f t="shared" ca="1" si="28"/>
        <v>3036267.3362107566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3036267.3362107566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12566.250587275741</v>
      </c>
      <c r="L387" s="444">
        <f t="shared" ca="1" si="28"/>
        <v>3028466.3915334535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3028466.3915334535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12533.746651120311</v>
      </c>
      <c r="L388" s="444">
        <f t="shared" ca="1" si="28"/>
        <v>3020632.9429199952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3020632.9429199952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12501.107281897568</v>
      </c>
      <c r="L389" s="444">
        <f t="shared" ca="1" si="28"/>
        <v>3012766.8549373141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3012766.8549373141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12468.331915303064</v>
      </c>
      <c r="L390" s="444">
        <f t="shared" ca="1" si="28"/>
        <v>3004867.9915880384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3004867.9915880384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12435.419984681081</v>
      </c>
      <c r="L391" s="444">
        <f t="shared" ca="1" si="28"/>
        <v>2996936.2163081407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2996936.2163081407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12402.370921014841</v>
      </c>
      <c r="L392" s="444">
        <f t="shared" ca="1" si="28"/>
        <v>2988971.3919645767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2988971.3919645767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12369.184152916658</v>
      </c>
      <c r="L393" s="444">
        <f t="shared" ca="1" si="28"/>
        <v>2980973.3808529144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2980973.3808529144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12335.859106618065</v>
      </c>
      <c r="L394" s="444">
        <f t="shared" ca="1" si="28"/>
        <v>2972942.0446949536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2972942.0446949536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12302.395205959894</v>
      </c>
      <c r="L395" s="444">
        <f t="shared" ca="1" si="28"/>
        <v>2964877.2446363345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2964877.2446363345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12268.791872382315</v>
      </c>
      <c r="L396" s="444">
        <f t="shared" ca="1" si="28"/>
        <v>2956778.8412441378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2956778.8412441378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12235.04852491483</v>
      </c>
      <c r="L397" s="444">
        <f t="shared" ca="1" si="28"/>
        <v>2948646.6945044738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2948646.6945044738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12201.164580166229</v>
      </c>
      <c r="L398" s="444">
        <f t="shared" ca="1" si="28"/>
        <v>2940480.6638200614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2940480.6638200614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12167.13945231451</v>
      </c>
      <c r="L399" s="444">
        <f t="shared" ca="1" si="28"/>
        <v>2932280.608007797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2932280.608007797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12132.972553096743</v>
      </c>
      <c r="L400" s="444">
        <f t="shared" ca="1" si="28"/>
        <v>2924046.385296315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2924046.385296315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12098.663291798901</v>
      </c>
      <c r="L401" s="444">
        <f t="shared" ca="1" si="28"/>
        <v>2915777.8533235351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2915777.8533235351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12064.21107524565</v>
      </c>
      <c r="L402" s="444">
        <f t="shared" ca="1" si="28"/>
        <v>2907474.8691342021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2907474.8691342021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12029.615307790096</v>
      </c>
      <c r="L403" s="444">
        <f t="shared" ca="1" si="28"/>
        <v>2899137.2891774136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2899137.2891774136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11994.875391303478</v>
      </c>
      <c r="L404" s="444">
        <f t="shared" ca="1" si="28"/>
        <v>2890764.9693041383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2890764.9693041383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11959.990725164831</v>
      </c>
      <c r="L405" s="444">
        <f t="shared" ca="1" si="28"/>
        <v>2882357.7647647243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2882357.7647647243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11924.960706250606</v>
      </c>
      <c r="L406" s="444">
        <f t="shared" ca="1" si="28"/>
        <v>2873915.5302063962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2873915.5302063962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11889.78472892424</v>
      </c>
      <c r="L407" s="444">
        <f t="shared" ca="1" si="28"/>
        <v>2865438.1196707417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2865438.1196707417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11854.462185025679</v>
      </c>
      <c r="L408" s="444">
        <f t="shared" ca="1" si="28"/>
        <v>2856925.3865911886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2856925.3865911886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11818.992463860874</v>
      </c>
      <c r="L409" s="444">
        <f t="shared" ca="1" si="28"/>
        <v>2848377.1837904705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2848377.1837904705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11783.374952191216</v>
      </c>
      <c r="L410" s="444">
        <f t="shared" ca="1" si="28"/>
        <v>2839793.3634780827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2839793.3634780827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11747.609034222933</v>
      </c>
      <c r="L411" s="444">
        <f t="shared" ca="1" si="28"/>
        <v>2831173.7772477269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2831173.7772477269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11711.69409159645</v>
      </c>
      <c r="L412" s="444">
        <f t="shared" ca="1" si="28"/>
        <v>2822518.2760747448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2822518.2760747448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11675.629503375691</v>
      </c>
      <c r="L413" s="444">
        <f t="shared" ca="1" si="28"/>
        <v>2813826.7103135418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2813826.7103135418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11639.414646037345</v>
      </c>
      <c r="L414" s="444">
        <f t="shared" ca="1" si="28"/>
        <v>2805098.9296950004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2805098.9296950004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11603.048893460091</v>
      </c>
      <c r="L415" s="444">
        <f t="shared" ca="1" si="28"/>
        <v>2796334.7833238817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2796334.7833238817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11566.531616913762</v>
      </c>
      <c r="L416" s="444">
        <f t="shared" ca="1" si="28"/>
        <v>2787534.1196762165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2787534.1196762165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11529.862185048491</v>
      </c>
      <c r="L417" s="444">
        <f t="shared" ca="1" si="28"/>
        <v>2778696.7865966861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2778696.7865966861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11493.039963883781</v>
      </c>
      <c r="L418" s="444">
        <f t="shared" ca="1" si="28"/>
        <v>2769822.6312959911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2769822.6312959911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11456.06431679755</v>
      </c>
      <c r="L419" s="444">
        <f t="shared" ca="1" si="28"/>
        <v>2760911.5003482099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2760911.5003482099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11418.934604515129</v>
      </c>
      <c r="L420" s="444">
        <f t="shared" ca="1" si="28"/>
        <v>2751963.2396881464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2751963.2396881464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11381.650185098199</v>
      </c>
      <c r="L421" s="444">
        <f t="shared" ca="1" si="28"/>
        <v>2742977.694608666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2742977.694608666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11344.210413933697</v>
      </c>
      <c r="L422" s="444">
        <f t="shared" ca="1" si="28"/>
        <v>2733954.7097580209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2733954.7097580209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11306.614643722676</v>
      </c>
      <c r="L423" s="444">
        <f t="shared" ca="1" si="28"/>
        <v>2724894.1291371649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2724894.1291371649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11268.862224469109</v>
      </c>
      <c r="L424" s="444">
        <f t="shared" ca="1" si="28"/>
        <v>2715795.7960970551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2715795.7960970551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11230.95250346865</v>
      </c>
      <c r="L425" s="444">
        <f t="shared" ca="1" si="28"/>
        <v>2706659.5533359451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2706659.5533359451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11192.88482529736</v>
      </c>
      <c r="L426" s="444">
        <f t="shared" ca="1" si="28"/>
        <v>2697485.2428966635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2697485.2428966635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11154.658531800353</v>
      </c>
      <c r="L427" s="444">
        <f t="shared" ca="1" si="28"/>
        <v>2688272.7061638851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2688272.7061638851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11116.272962080442</v>
      </c>
      <c r="L428" s="444">
        <f t="shared" ca="1" si="28"/>
        <v>2679021.7838613866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2679021.7838613866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11077.727452486699</v>
      </c>
      <c r="L429" s="444">
        <f t="shared" ca="1" si="28"/>
        <v>2669732.3160492945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2669732.3160492945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11039.021336602982</v>
      </c>
      <c r="L430" s="444">
        <f t="shared" ca="1" si="28"/>
        <v>2660404.1421213187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2660404.1421213187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11000.153945236416</v>
      </c>
      <c r="L431" s="444">
        <f t="shared" ca="1" si="28"/>
        <v>2651037.1008019764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2651037.1008019764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10961.124606405823</v>
      </c>
      <c r="L432" s="444">
        <f t="shared" ca="1" si="28"/>
        <v>2641631.0301438035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2641631.0301438035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10921.932645330102</v>
      </c>
      <c r="L433" s="444">
        <f t="shared" ca="1" si="28"/>
        <v>2632185.7675245549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2632185.7675245549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10882.577384416567</v>
      </c>
      <c r="L434" s="444">
        <f t="shared" ca="1" si="28"/>
        <v>2622701.1496443925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2622701.1496443925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10843.058143249224</v>
      </c>
      <c r="L435" s="444">
        <f t="shared" ca="1" si="28"/>
        <v>2613177.012523063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2613177.012523063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10803.374238577017</v>
      </c>
      <c r="L436" s="444">
        <f t="shared" ca="1" si="28"/>
        <v>2603613.1914970614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2603613.1914970614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10763.52498430201</v>
      </c>
      <c r="L437" s="444">
        <f t="shared" ca="1" si="28"/>
        <v>2594009.5212167846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2594009.5212167846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10723.509691467523</v>
      </c>
      <c r="L438" s="444">
        <f t="shared" ca="1" si="28"/>
        <v>2584365.8356436733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2584365.8356436733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10683.327668246227</v>
      </c>
      <c r="L439" s="444">
        <f t="shared" ca="1" si="28"/>
        <v>2574681.9680473409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2574681.9680473409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10642.978219928174</v>
      </c>
      <c r="L440" s="444">
        <f t="shared" ca="1" si="28"/>
        <v>2564957.7510026903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2564957.7510026903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10602.460648908798</v>
      </c>
      <c r="L441" s="444">
        <f t="shared" ca="1" si="28"/>
        <v>2555193.0163870202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2555193.0163870202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10561.774254676839</v>
      </c>
      <c r="L442" s="444">
        <f t="shared" ca="1" si="28"/>
        <v>2545387.5953771183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2545387.5953771183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10520.918333802249</v>
      </c>
      <c r="L443" s="444">
        <f t="shared" ca="1" si="28"/>
        <v>2535541.3184463419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2535541.3184463419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10479.892179924012</v>
      </c>
      <c r="L444" s="444">
        <f t="shared" ca="1" si="28"/>
        <v>2525654.0153616872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2525654.0153616872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10438.695083737952</v>
      </c>
      <c r="L445" s="444">
        <f t="shared" ca="1" si="28"/>
        <v>2515725.5151808462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2515725.5151808462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10397.326332984447</v>
      </c>
      <c r="L446" s="444">
        <f t="shared" ca="1" si="28"/>
        <v>2505755.6462492519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2505755.6462492519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10355.785212436138</v>
      </c>
      <c r="L447" s="444">
        <f t="shared" ca="1" si="28"/>
        <v>2495744.2361971093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2495744.2361971093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10314.071003885543</v>
      </c>
      <c r="L448" s="444">
        <f t="shared" ca="1" si="28"/>
        <v>2485691.111936416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2485691.111936416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10272.182986132655</v>
      </c>
      <c r="L449" s="444">
        <f t="shared" ca="1" si="28"/>
        <v>2475596.09965797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2475596.09965797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10230.120434972463</v>
      </c>
      <c r="L450" s="444">
        <f t="shared" ca="1" si="28"/>
        <v>2465459.0248283637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2465459.0248283637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10187.882623182437</v>
      </c>
      <c r="L451" s="444">
        <f t="shared" ca="1" si="28"/>
        <v>2455279.7121869675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2455279.7121869675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10145.468820509952</v>
      </c>
      <c r="L452" s="444">
        <f t="shared" ca="1" si="28"/>
        <v>2445057.9857428987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2445057.9857428987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10102.878293659665</v>
      </c>
      <c r="L453" s="444">
        <f t="shared" ca="1" si="28"/>
        <v>2434793.6687719794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2434793.6687719794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10060.110306280836</v>
      </c>
      <c r="L454" s="444">
        <f t="shared" ca="1" si="28"/>
        <v>2424486.5838136813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2424486.5838136813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10017.164118954594</v>
      </c>
      <c r="L455" s="444">
        <f t="shared" ca="1" si="28"/>
        <v>2414136.5526680569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2414136.5526680569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9974.0389891811592</v>
      </c>
      <c r="L456" s="444">
        <f t="shared" ca="1" si="28"/>
        <v>2403743.3963926593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2403743.3963926593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9930.7341713670012</v>
      </c>
      <c r="L457" s="444">
        <f t="shared" ca="1" si="28"/>
        <v>2393306.9352994473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2393306.9352994473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9887.2489168119519</v>
      </c>
      <c r="L458" s="444">
        <f t="shared" ca="1" si="28"/>
        <v>2382826.9889516803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2382826.9889516803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9843.5824736962568</v>
      </c>
      <c r="L459" s="444">
        <f t="shared" ca="1" si="28"/>
        <v>2372303.3761607977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2372303.3761607977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9799.734087067578</v>
      </c>
      <c r="L460" s="444">
        <f t="shared" ca="1" si="28"/>
        <v>2361735.9149832865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2361735.9149832865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9755.7029988279482</v>
      </c>
      <c r="L461" s="444">
        <f t="shared" ca="1" si="28"/>
        <v>2351124.4227175359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2351124.4227175359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9711.4884477206542</v>
      </c>
      <c r="L462" s="444">
        <f t="shared" ca="1" si="28"/>
        <v>2340468.7159006777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2340468.7159006777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9667.089669317078</v>
      </c>
      <c r="L463" s="444">
        <f t="shared" ca="1" si="28"/>
        <v>2329768.6103054159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2329768.6103054159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9622.5058960034876</v>
      </c>
      <c r="L464" s="444">
        <f t="shared" ca="1" si="28"/>
        <v>2319023.9209368406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2319023.9209368406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9577.7363569677582</v>
      </c>
      <c r="L465" s="444">
        <f t="shared" ca="1" si="28"/>
        <v>2308234.4620292294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2308234.4620292294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9532.7802781860446</v>
      </c>
      <c r="L466" s="444">
        <f t="shared" ca="1" si="28"/>
        <v>2297400.0470428364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2297400.0470428364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9487.6368824094061</v>
      </c>
      <c r="L467" s="444">
        <f t="shared" ca="1" si="28"/>
        <v>2286520.4886606671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2286520.4886606671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9442.3053891503678</v>
      </c>
      <c r="L468" s="444">
        <f t="shared" ca="1" si="28"/>
        <v>2275595.5987852388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2275595.5987852388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9396.7850146694163</v>
      </c>
      <c r="L469" s="444">
        <f t="shared" ca="1" si="28"/>
        <v>2264625.1885353294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2264625.1885353294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9351.0749719614614</v>
      </c>
      <c r="L470" s="444">
        <f t="shared" ca="1" si="28"/>
        <v>2253609.0682427119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2253609.0682427119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9305.1744707422222</v>
      </c>
      <c r="L471" s="444">
        <f t="shared" ca="1" si="28"/>
        <v>2242547.0474488754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2242547.0474488754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9259.0827174345686</v>
      </c>
      <c r="L472" s="444">
        <f t="shared" ca="1" si="28"/>
        <v>2231438.9349017311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2231438.9349017311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9212.7989151548009</v>
      </c>
      <c r="L473" s="444">
        <f t="shared" ca="1" si="28"/>
        <v>2220284.5385523071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2220284.5385523071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9166.3222636988685</v>
      </c>
      <c r="L474" s="444">
        <f t="shared" ca="1" si="28"/>
        <v>2209083.6655514273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2209083.6655514273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9119.6519595285354</v>
      </c>
      <c r="L475" s="444">
        <f t="shared" ca="1" si="28"/>
        <v>2197836.1222463772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2197836.1222463772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9072.7871957574935</v>
      </c>
      <c r="L476" s="444">
        <f t="shared" ca="1" si="28"/>
        <v>2186541.7141775559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2186541.7141775559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9025.7271621374039</v>
      </c>
      <c r="L477" s="444">
        <f t="shared" ca="1" si="28"/>
        <v>2175200.2460751147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2175200.2460751147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8978.4710450438997</v>
      </c>
      <c r="L478" s="444">
        <f t="shared" ca="1" si="28"/>
        <v>2163811.5218555797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2163811.5218555797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8931.0180274625036</v>
      </c>
      <c r="L479" s="444">
        <f t="shared" ca="1" si="28"/>
        <v>2152375.3446184634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2152375.3446184634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8883.3672889745194</v>
      </c>
      <c r="L480" s="444">
        <f t="shared" ca="1" si="28"/>
        <v>2140891.5166428592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2140891.5166428592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8835.5180057428352</v>
      </c>
      <c r="L481" s="444">
        <f t="shared" ca="1" si="28"/>
        <v>2129359.8393840231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2129359.8393840231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8787.469350497684</v>
      </c>
      <c r="L482" s="444">
        <f t="shared" ca="1" si="28"/>
        <v>2117780.113469942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2117780.113469942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8739.2204925223468</v>
      </c>
      <c r="L483" s="444">
        <f t="shared" ca="1" si="28"/>
        <v>2106152.1386978854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2106152.1386978854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8690.770597638777</v>
      </c>
      <c r="L484" s="444">
        <f t="shared" ca="1" si="28"/>
        <v>2094475.7140309454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2094475.7140309454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8642.1188281931936</v>
      </c>
      <c r="L485" s="444">
        <f t="shared" ca="1" si="28"/>
        <v>2082750.6375945599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2082750.6375945599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8593.2643430415883</v>
      </c>
      <c r="L486" s="444">
        <f t="shared" ca="1" si="28"/>
        <v>2070976.7066730228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2070976.7066730228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8544.2062975351819</v>
      </c>
      <c r="L487" s="444">
        <f t="shared" ca="1" si="28"/>
        <v>2059153.7177059792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2059153.7177059792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8494.9438435058364</v>
      </c>
      <c r="L488" s="444">
        <f t="shared" ca="1" si="28"/>
        <v>2047281.4662849063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2047281.4662849063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8445.4761292513649</v>
      </c>
      <c r="L489" s="444">
        <f t="shared" ca="1" si="28"/>
        <v>2035359.7471495788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2035359.7471495788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8395.8022995208339</v>
      </c>
      <c r="L490" s="444">
        <f t="shared" ca="1" si="28"/>
        <v>2023388.3541845209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2023388.3541845209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8345.9214954997587</v>
      </c>
      <c r="L491" s="444">
        <f t="shared" ca="1" si="28"/>
        <v>2011367.0804154419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2011367.0804154419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8295.8328547952624</v>
      </c>
      <c r="L492" s="444">
        <f t="shared" ca="1" si="28"/>
        <v>1999295.7180056584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1999295.7180056584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8245.5355114211652</v>
      </c>
      <c r="L493" s="444">
        <f t="shared" ca="1" si="28"/>
        <v>1987174.0582525008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1987174.0582525008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8195.0285957830092</v>
      </c>
      <c r="L494" s="444">
        <f t="shared" ca="1" si="28"/>
        <v>1975001.8915837051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1975001.8915837051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8144.3112346630251</v>
      </c>
      <c r="L495" s="444">
        <f t="shared" ca="1" si="28"/>
        <v>1962779.0075537893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1962779.0075537893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8093.3825512050425</v>
      </c>
      <c r="L496" s="444">
        <f t="shared" ca="1" si="28"/>
        <v>1950505.1948404156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1950505.1948404156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8042.2416648993203</v>
      </c>
      <c r="L497" s="444">
        <f t="shared" ca="1" si="28"/>
        <v>1938180.2412407361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1938180.2412407361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7990.8876915673218</v>
      </c>
      <c r="L498" s="444">
        <f t="shared" ca="1" si="28"/>
        <v>1925803.9336677247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1925803.9336677247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7939.3197433464411</v>
      </c>
      <c r="L499" s="444">
        <f t="shared" ca="1" si="28"/>
        <v>1913376.0581464923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1913376.0581464923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7887.53692867464</v>
      </c>
      <c r="L500" s="444">
        <f t="shared" ca="1" si="28"/>
        <v>1900896.3998105882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1900896.3998105882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7835.538352275039</v>
      </c>
      <c r="L501" s="444">
        <f t="shared" ca="1" si="28"/>
        <v>1888364.7428982845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1888364.7428982845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7783.3231151404398</v>
      </c>
      <c r="L502" s="444">
        <f t="shared" ca="1" si="28"/>
        <v>1875780.8707488461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1875780.8707488461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7730.8903145177801</v>
      </c>
      <c r="L503" s="444">
        <f t="shared" ca="1" si="28"/>
        <v>1863144.5657987851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1863144.5657987851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7678.2390438925249</v>
      </c>
      <c r="L504" s="444">
        <f t="shared" ca="1" si="28"/>
        <v>1850455.6095780989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1850455.6095780989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7625.3683929730005</v>
      </c>
      <c r="L505" s="444">
        <f t="shared" ca="1" si="28"/>
        <v>1837713.782706493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1837713.782706493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7572.2774476746436</v>
      </c>
      <c r="L506" s="444">
        <f t="shared" ca="1" si="28"/>
        <v>1824918.8648895889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1824918.8648895889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7518.9652901042091</v>
      </c>
      <c r="L507" s="444">
        <f t="shared" ca="1" si="28"/>
        <v>1812070.6349151144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1812070.6349151144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7465.4309985438986</v>
      </c>
      <c r="L508" s="444">
        <f t="shared" ca="1" si="28"/>
        <v>1799168.8706490796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1799168.8706490796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7411.6736474354193</v>
      </c>
      <c r="L509" s="444">
        <f t="shared" ca="1" si="28"/>
        <v>1786213.3490319361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1786213.3490319361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7357.6923073639891</v>
      </c>
      <c r="L510" s="444">
        <f t="shared" ca="1" si="28"/>
        <v>1773203.8460747213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1773203.8460747213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7303.4860450422602</v>
      </c>
      <c r="L511" s="444">
        <f t="shared" ca="1" si="28"/>
        <v>1760140.1368551848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1760140.1368551848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7249.0539232941928</v>
      </c>
      <c r="L512" s="444">
        <f t="shared" ca="1" si="28"/>
        <v>1747021.9955139002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1747021.9955139002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7194.3950010388389</v>
      </c>
      <c r="L513" s="444">
        <f t="shared" ca="1" si="28"/>
        <v>1733849.1952503603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1733849.1952503603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7139.5083332740896</v>
      </c>
      <c r="L514" s="444">
        <f t="shared" ca="1" si="28"/>
        <v>1720621.5083190557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1720621.5083190557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7084.3929710603188</v>
      </c>
      <c r="L515" s="444">
        <f t="shared" ca="1" si="28"/>
        <v>1707338.7060255371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1707338.7060255371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7029.0479615039931</v>
      </c>
      <c r="L516" s="444">
        <f t="shared" ca="1" si="28"/>
        <v>1694000.5587224623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1694000.5587224623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6973.4723477411799</v>
      </c>
      <c r="L517" s="444">
        <f t="shared" ca="1" si="28"/>
        <v>1680606.8358056247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1680606.8358056247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6917.6651689210248</v>
      </c>
      <c r="L518" s="444">
        <f t="shared" ref="L518:L772" ca="1" si="54">I518-J518+K518</f>
        <v>1667157.3057099669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1667157.3057099669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6861.6254601891169</v>
      </c>
      <c r="L519" s="444">
        <f t="shared" ca="1" si="54"/>
        <v>1653651.7359055772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1653651.7359055772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6805.3522526708275</v>
      </c>
      <c r="L520" s="444">
        <f t="shared" ca="1" si="54"/>
        <v>1640089.8928936692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1640089.8928936692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6748.844573454543</v>
      </c>
      <c r="L521" s="444">
        <f t="shared" ca="1" si="54"/>
        <v>1626471.5422025449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1626471.5422025449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6692.1014455748582</v>
      </c>
      <c r="L522" s="444">
        <f t="shared" ca="1" si="54"/>
        <v>1612796.4483835408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1612796.4483835408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6635.121887995675</v>
      </c>
      <c r="L523" s="444">
        <f t="shared" ca="1" si="54"/>
        <v>1599064.3750069577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1599064.3750069577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6577.9049155932453</v>
      </c>
      <c r="L524" s="444">
        <f t="shared" ca="1" si="54"/>
        <v>1585275.0846579722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1585275.0846579722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6520.4495391391392</v>
      </c>
      <c r="L525" s="444">
        <f t="shared" ca="1" si="54"/>
        <v>1571428.3389325326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1571428.3389325326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6462.7547652831408</v>
      </c>
      <c r="L526" s="444">
        <f t="shared" ca="1" si="54"/>
        <v>1557523.8984332369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1557523.8984332369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6404.8195965360756</v>
      </c>
      <c r="L527" s="444">
        <f t="shared" ca="1" si="54"/>
        <v>1543561.5227651941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1543561.5227651941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6346.6430312525636</v>
      </c>
      <c r="L528" s="444">
        <f t="shared" ca="1" si="54"/>
        <v>1529540.9705318678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1529540.9705318678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6288.2240636137039</v>
      </c>
      <c r="L529" s="444">
        <f t="shared" ca="1" si="54"/>
        <v>1515461.9993309027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1515461.9993309027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6229.5616836096833</v>
      </c>
      <c r="L530" s="444">
        <f t="shared" ca="1" si="54"/>
        <v>1501324.3657499335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1501324.3657499335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6170.6548770223117</v>
      </c>
      <c r="L531" s="444">
        <f t="shared" ca="1" si="54"/>
        <v>1487127.8253623771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1487127.8253623771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6111.5026254074928</v>
      </c>
      <c r="L532" s="444">
        <f t="shared" ca="1" si="54"/>
        <v>1472872.1327232057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1472872.1327232057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6052.103906077612</v>
      </c>
      <c r="L533" s="444">
        <f t="shared" ca="1" si="54"/>
        <v>1458557.0413647045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1458557.0413647045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5992.4576920838572</v>
      </c>
      <c r="L534" s="444">
        <f t="shared" ca="1" si="54"/>
        <v>1444182.3037922096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1444182.3037922096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5932.562952198462</v>
      </c>
      <c r="L535" s="444">
        <f t="shared" ca="1" si="54"/>
        <v>1429747.6714798294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1429747.6714798294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5872.4186508968769</v>
      </c>
      <c r="L536" s="444">
        <f t="shared" ca="1" si="54"/>
        <v>1415252.8948661475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1415252.8948661475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5812.0237483398696</v>
      </c>
      <c r="L537" s="444">
        <f t="shared" ca="1" si="54"/>
        <v>1400697.7233499086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1400697.7233499086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5751.3772003555405</v>
      </c>
      <c r="L538" s="444">
        <f t="shared" ca="1" si="54"/>
        <v>1386081.9052856853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1386081.9052856853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5690.4779584212774</v>
      </c>
      <c r="L539" s="444">
        <f t="shared" ca="1" si="54"/>
        <v>1371405.1879795277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1371405.1879795277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5629.3249696456205</v>
      </c>
      <c r="L540" s="444">
        <f t="shared" ca="1" si="54"/>
        <v>1356667.3176845945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1356667.3176845945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5567.9171767500657</v>
      </c>
      <c r="L541" s="444">
        <f t="shared" ca="1" si="54"/>
        <v>1341868.0395967658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1341868.0395967658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5506.2535180507793</v>
      </c>
      <c r="L542" s="444">
        <f t="shared" ca="1" si="54"/>
        <v>1327007.0978502377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1327007.0978502377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5444.3329274402458</v>
      </c>
      <c r="L543" s="444">
        <f t="shared" ca="1" si="54"/>
        <v>1312084.2355130992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1312084.2355130992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5382.1543343688354</v>
      </c>
      <c r="L544" s="444">
        <f t="shared" ca="1" si="54"/>
        <v>1297099.1945828893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1297099.1945828893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5319.7166638262934</v>
      </c>
      <c r="L545" s="444">
        <f t="shared" ca="1" si="54"/>
        <v>1282051.7159821368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1282051.7159821368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5257.0188363231582</v>
      </c>
      <c r="L546" s="444">
        <f t="shared" ca="1" si="54"/>
        <v>1266941.5395538812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1266941.5395538812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5194.0597678720933</v>
      </c>
      <c r="L547" s="444">
        <f t="shared" ca="1" si="54"/>
        <v>1251768.4040571745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1251768.4040571745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5130.8383699691485</v>
      </c>
      <c r="L548" s="444">
        <f t="shared" ca="1" si="54"/>
        <v>1236532.0471625647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1236532.0471625647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5067.3535495749411</v>
      </c>
      <c r="L549" s="444">
        <f t="shared" ca="1" si="54"/>
        <v>1221232.2054475609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1221232.2054475609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5003.604209095759</v>
      </c>
      <c r="L550" s="444">
        <f t="shared" ca="1" si="54"/>
        <v>1205868.6143920778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1205868.6143920778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4939.5892463645787</v>
      </c>
      <c r="L551" s="444">
        <f t="shared" ca="1" si="54"/>
        <v>1190441.0083738635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1190441.0083738635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4875.3075546220198</v>
      </c>
      <c r="L552" s="444">
        <f t="shared" ca="1" si="54"/>
        <v>1174949.1206639067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1174949.1206639067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4810.7580224971998</v>
      </c>
      <c r="L553" s="444">
        <f t="shared" ca="1" si="54"/>
        <v>1159392.6834218251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1159392.6834218251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4745.9395339885259</v>
      </c>
      <c r="L554" s="444">
        <f t="shared" ca="1" si="54"/>
        <v>1143771.4276912347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1143771.4276912347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4680.8509684443998</v>
      </c>
      <c r="L555" s="444">
        <f t="shared" ca="1" si="54"/>
        <v>1128085.0833951004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1128085.0833951004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4615.49120054384</v>
      </c>
      <c r="L556" s="444">
        <f t="shared" ca="1" si="54"/>
        <v>1112333.3793310656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1112333.3793310656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4549.8591002770281</v>
      </c>
      <c r="L557" s="444">
        <f t="shared" ca="1" si="54"/>
        <v>1096516.0431667638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1096516.0431667638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4483.9535329257706</v>
      </c>
      <c r="L558" s="444">
        <f t="shared" ca="1" si="54"/>
        <v>1080632.8014351109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1080632.8014351109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4417.7733590438838</v>
      </c>
      <c r="L559" s="444">
        <f t="shared" ca="1" si="54"/>
        <v>1064683.3795295761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1064683.3795295761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4351.3174344374884</v>
      </c>
      <c r="L560" s="444">
        <f t="shared" ca="1" si="54"/>
        <v>1048667.5016994348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1048667.5016994348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4284.5846101452335</v>
      </c>
      <c r="L561" s="444">
        <f t="shared" ca="1" si="54"/>
        <v>1032584.8910450012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1032584.8910450012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4217.5737324184265</v>
      </c>
      <c r="L562" s="444">
        <f t="shared" ca="1" si="54"/>
        <v>1016435.2695128409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1016435.2695128409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4150.2836427010916</v>
      </c>
      <c r="L563" s="444">
        <f t="shared" ca="1" si="54"/>
        <v>1000218.3578909632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1000218.3578909632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4082.713177609935</v>
      </c>
      <c r="L564" s="444">
        <f t="shared" ca="1" si="54"/>
        <v>983933.87580399436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983933.87580399436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4014.8611689142308</v>
      </c>
      <c r="L565" s="444">
        <f t="shared" ca="1" si="54"/>
        <v>967581.54170832981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967581.54170832981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3946.7264435156289</v>
      </c>
      <c r="L566" s="444">
        <f t="shared" ca="1" si="54"/>
        <v>951161.07288726664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951161.07288726664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3878.307823427866</v>
      </c>
      <c r="L567" s="444">
        <f t="shared" ca="1" si="54"/>
        <v>934672.18544611568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934672.18544611568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3809.6041257564029</v>
      </c>
      <c r="L568" s="444">
        <f t="shared" ca="1" si="54"/>
        <v>918114.5943072933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918114.5943072933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3740.6141626779772</v>
      </c>
      <c r="L569" s="444">
        <f t="shared" ca="1" si="54"/>
        <v>901488.01320539252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901488.01320539252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3671.336741420057</v>
      </c>
      <c r="L570" s="444">
        <f t="shared" ca="1" si="54"/>
        <v>884792.15468223381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884792.15468223381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3601.7706642402291</v>
      </c>
      <c r="L571" s="444">
        <f t="shared" ca="1" si="54"/>
        <v>868026.73008189525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868026.73008189525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3531.9147284054852</v>
      </c>
      <c r="L572" s="444">
        <f t="shared" ca="1" si="54"/>
        <v>851191.44954572199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851191.44954572199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3461.7677261714293</v>
      </c>
      <c r="L573" s="444">
        <f t="shared" ca="1" si="54"/>
        <v>834286.0220073146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834286.0220073146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3391.3284447613992</v>
      </c>
      <c r="L574" s="444">
        <f t="shared" ca="1" si="54"/>
        <v>817310.15518749726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817310.15518749726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3320.5956663454936</v>
      </c>
      <c r="L575" s="444">
        <f t="shared" ca="1" si="54"/>
        <v>800263.55558926391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800263.55558926391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3249.5681680195212</v>
      </c>
      <c r="L576" s="444">
        <f t="shared" ca="1" si="54"/>
        <v>783145.92849270464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783145.92849270464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3178.2447217838576</v>
      </c>
      <c r="L577" s="444">
        <f t="shared" ca="1" si="54"/>
        <v>765956.97794990975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765956.97794990975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3106.6240945222121</v>
      </c>
      <c r="L578" s="444">
        <f t="shared" ca="1" si="54"/>
        <v>748696.40677985316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748696.40677985316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3034.7050479803097</v>
      </c>
      <c r="L579" s="444">
        <f t="shared" ca="1" si="54"/>
        <v>731363.91656325466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731363.91656325466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2962.486338744483</v>
      </c>
      <c r="L580" s="444">
        <f t="shared" ca="1" si="54"/>
        <v>713959.20763742039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713959.20763742039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2889.9667182201733</v>
      </c>
      <c r="L581" s="444">
        <f t="shared" ca="1" si="54"/>
        <v>696481.97909106174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696481.97909106174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2817.1449326103457</v>
      </c>
      <c r="L582" s="444">
        <f t="shared" ca="1" si="54"/>
        <v>678931.92875909328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678931.92875909328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2744.0197228938105</v>
      </c>
      <c r="L583" s="444">
        <f t="shared" ca="1" si="54"/>
        <v>661308.75321740832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661308.75321740832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2670.5898248034564</v>
      </c>
      <c r="L584" s="444">
        <f t="shared" ca="1" si="54"/>
        <v>643612.14777763293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643612.14777763293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2596.853968804392</v>
      </c>
      <c r="L585" s="444">
        <f t="shared" ca="1" si="54"/>
        <v>625841.80648185848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625841.80648185848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2522.8108800719988</v>
      </c>
      <c r="L586" s="444">
        <f t="shared" ca="1" si="54"/>
        <v>607997.42209735163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607997.42209735163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2448.4592784698866</v>
      </c>
      <c r="L587" s="444">
        <f t="shared" ca="1" si="54"/>
        <v>590078.68611124274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590078.68611124274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2373.7978785277664</v>
      </c>
      <c r="L588" s="444">
        <f t="shared" ca="1" si="54"/>
        <v>572085.28872519173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572085.28872519173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2298.8253894192203</v>
      </c>
      <c r="L589" s="444">
        <f t="shared" ca="1" si="54"/>
        <v>554016.91885003215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554016.91885003215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2223.5405149393891</v>
      </c>
      <c r="L590" s="444">
        <f t="shared" ca="1" si="54"/>
        <v>535873.2641003927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535873.2641003927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2147.9419534825579</v>
      </c>
      <c r="L591" s="444">
        <f t="shared" ca="1" si="54"/>
        <v>517654.01078929647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517654.01078929647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2072.0283980196568</v>
      </c>
      <c r="L592" s="444">
        <f t="shared" ca="1" si="54"/>
        <v>499358.84392273735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499358.84392273735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1995.7985360756609</v>
      </c>
      <c r="L593" s="444">
        <f t="shared" ca="1" si="54"/>
        <v>480987.44719423424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480987.44719423424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1919.2510497068977</v>
      </c>
      <c r="L594" s="444">
        <f t="shared" ca="1" si="54"/>
        <v>462539.50297936233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462539.50297936233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1842.3846154782648</v>
      </c>
      <c r="L595" s="444">
        <f t="shared" ca="1" si="54"/>
        <v>444014.69233026181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444014.69233026181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1765.1979044403458</v>
      </c>
      <c r="L596" s="444">
        <f t="shared" ca="1" si="54"/>
        <v>425412.69497012335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425412.69497012335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1687.6895821064356</v>
      </c>
      <c r="L597" s="444">
        <f t="shared" ca="1" si="54"/>
        <v>406733.18928765098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406733.18928765098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1609.8583084294673</v>
      </c>
      <c r="L598" s="444">
        <f t="shared" ca="1" si="54"/>
        <v>387975.85233150166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387975.85233150166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1531.7027377788452</v>
      </c>
      <c r="L599" s="444">
        <f t="shared" ca="1" si="54"/>
        <v>369140.3598047017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369140.3598047017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1453.2215189171789</v>
      </c>
      <c r="L600" s="444">
        <f t="shared" ca="1" si="54"/>
        <v>350226.38605904009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350226.38605904009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1374.4132949769221</v>
      </c>
      <c r="L601" s="444">
        <f t="shared" ca="1" si="54"/>
        <v>331233.60408943822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331233.60408943822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1295.2767034369142</v>
      </c>
      <c r="L602" s="444">
        <f t="shared" ca="1" si="54"/>
        <v>312161.68552829634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312161.68552829634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1215.8103760988231</v>
      </c>
      <c r="L603" s="444">
        <f t="shared" ca="1" si="54"/>
        <v>293010.30063981639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293010.30063981639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1136.01293906349</v>
      </c>
      <c r="L604" s="444">
        <f t="shared" ca="1" si="54"/>
        <v>273779.11831430107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273779.11831430107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1055.8830127071762</v>
      </c>
      <c r="L605" s="444">
        <f t="shared" ca="1" si="54"/>
        <v>254467.80606242944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254467.80606242944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975.419211657711</v>
      </c>
      <c r="L606" s="444">
        <f t="shared" ca="1" si="54"/>
        <v>235076.03000950837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235076.03000950837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894.6201447705397</v>
      </c>
      <c r="L607" s="444">
        <f t="shared" ca="1" si="54"/>
        <v>215603.45488970011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215603.45488970011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813.48441510467217</v>
      </c>
      <c r="L608" s="444">
        <f t="shared" ca="1" si="54"/>
        <v>196049.74404022598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196049.74404022598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732.01061989852997</v>
      </c>
      <c r="L609" s="444">
        <f t="shared" ca="1" si="54"/>
        <v>176414.55939554572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176414.55939554572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650.19735054569549</v>
      </c>
      <c r="L610" s="444">
        <f t="shared" ca="1" si="54"/>
        <v>156697.56148151262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156697.56148151262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568.04319257055761</v>
      </c>
      <c r="L611" s="444">
        <f t="shared" ca="1" si="54"/>
        <v>136898.40940950438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136898.40940950438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485.54672560385666</v>
      </c>
      <c r="L612" s="444">
        <f t="shared" ca="1" si="54"/>
        <v>117016.76087052946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117016.76087052946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402.70652335812781</v>
      </c>
      <c r="L613" s="444">
        <f t="shared" ca="1" si="54"/>
        <v>97052.272129308796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97052.272129308796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319.52115360304174</v>
      </c>
      <c r="L614" s="444">
        <f t="shared" ca="1" si="54"/>
        <v>77004.598018333054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77004.598018333054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235.98917814064276</v>
      </c>
      <c r="L615" s="444">
        <f t="shared" ca="1" si="54"/>
        <v>56873.391931894912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56873.391931894912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152.10915278048384</v>
      </c>
      <c r="L616" s="444">
        <f t="shared" ca="1" si="54"/>
        <v>36658.305820096604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36658.305820096604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67.879627314657569</v>
      </c>
      <c r="L617" s="444">
        <f t="shared" ca="1" si="54"/>
        <v>16358.990182832476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16358.990182832476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-16.70085450727629</v>
      </c>
      <c r="L618" s="444">
        <f t="shared" ca="1" si="54"/>
        <v>-4024.9059362535859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-4024.9059362535859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-101.63375500346821</v>
      </c>
      <c r="L619" s="444">
        <f t="shared" ca="1" si="54"/>
        <v>-24493.73495583584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-24493.73495583584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-186.92054258506093</v>
      </c>
      <c r="L620" s="444">
        <f t="shared" ca="1" si="54"/>
        <v>-45047.850762999682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-45047.850762999682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-272.56269178157692</v>
      </c>
      <c r="L621" s="444">
        <f t="shared" ca="1" si="54"/>
        <v>-65687.608719360054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-65687.608719360054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-358.56168326641182</v>
      </c>
      <c r="L622" s="444">
        <f t="shared" ca="1" si="54"/>
        <v>-86413.365667205246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-86413.365667205246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-444.91900388243346</v>
      </c>
      <c r="L623" s="444">
        <f t="shared" ca="1" si="54"/>
        <v>-107225.47993566646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-107225.47993566646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-531.63614666768842</v>
      </c>
      <c r="L624" s="444">
        <f t="shared" ca="1" si="54"/>
        <v>-128124.31134691293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-128124.31134691293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-618.71461088121555</v>
      </c>
      <c r="L625" s="444">
        <f t="shared" ca="1" si="54"/>
        <v>-149110.22122237293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-149110.22122237293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-706.15590202896556</v>
      </c>
      <c r="L626" s="444">
        <f t="shared" ca="1" si="54"/>
        <v>-170183.57238898068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-170183.57238898068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-793.96153188983112</v>
      </c>
      <c r="L627" s="444">
        <f t="shared" ca="1" si="54"/>
        <v>-191344.72918544931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-191344.72918544931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-882.13301854178371</v>
      </c>
      <c r="L628" s="444">
        <f t="shared" ca="1" si="54"/>
        <v>-212594.0574685699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-212594.0574685699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-970.67188638811956</v>
      </c>
      <c r="L629" s="444">
        <f t="shared" ca="1" si="54"/>
        <v>-233931.92461953682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-233931.92461953682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-1059.5796661838151</v>
      </c>
      <c r="L630" s="444">
        <f t="shared" ca="1" si="54"/>
        <v>-255358.69955029944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-255358.69955029944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-1148.8578950619926</v>
      </c>
      <c r="L631" s="444">
        <f t="shared" ca="1" si="54"/>
        <v>-276874.75270994025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-276874.75270994025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-1238.5081165604961</v>
      </c>
      <c r="L632" s="444">
        <f t="shared" ca="1" si="54"/>
        <v>-298480.45609107957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-298480.45609107957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-1328.5318806485766</v>
      </c>
      <c r="L633" s="444">
        <f t="shared" ca="1" si="54"/>
        <v>-320176.18323630694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-320176.18323630694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-1418.9307437536906</v>
      </c>
      <c r="L634" s="444">
        <f t="shared" ca="1" si="54"/>
        <v>-341962.30924463941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-341962.30924463941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-1509.7062687884093</v>
      </c>
      <c r="L635" s="444">
        <f t="shared" ca="1" si="54"/>
        <v>-363839.21077800664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-363839.21077800664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-1600.8600251774394</v>
      </c>
      <c r="L636" s="444">
        <f t="shared" ca="1" si="54"/>
        <v>-385807.26606776286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-385807.26606776286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-1692.3935888847568</v>
      </c>
      <c r="L637" s="444">
        <f t="shared" ca="1" si="54"/>
        <v>-407866.85492122639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-407866.85492122639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-1784.3085424408548</v>
      </c>
      <c r="L638" s="444">
        <f t="shared" ca="1" si="54"/>
        <v>-430018.35872824606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-430018.35872824606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-1876.6064749701038</v>
      </c>
      <c r="L639" s="444">
        <f t="shared" ca="1" si="54"/>
        <v>-452262.16046779498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-452262.16046779498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-1969.288982218224</v>
      </c>
      <c r="L640" s="444">
        <f t="shared" ca="1" si="54"/>
        <v>-474598.64471459202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-474598.64471459202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-2062.3576665798787</v>
      </c>
      <c r="L641" s="444">
        <f t="shared" ca="1" si="54"/>
        <v>-497028.19764575071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-497028.19764575071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-2155.8141371263732</v>
      </c>
      <c r="L642" s="444">
        <f t="shared" ca="1" si="54"/>
        <v>-519551.20704745589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-519551.20704745589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-2249.6600096334778</v>
      </c>
      <c r="L643" s="444">
        <f t="shared" ca="1" si="54"/>
        <v>-542168.06232166814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-542168.06232166814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-2343.8969066093623</v>
      </c>
      <c r="L644" s="444">
        <f t="shared" ca="1" si="54"/>
        <v>-564879.15449285635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-564879.15449285635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-2438.5264573226464</v>
      </c>
      <c r="L645" s="444">
        <f t="shared" ca="1" si="54"/>
        <v>-587684.87621475779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-587684.87621475779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-2533.550297830569</v>
      </c>
      <c r="L646" s="444">
        <f t="shared" ca="1" si="54"/>
        <v>-610585.62177716719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-610585.62177716719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-2628.9700710072748</v>
      </c>
      <c r="L647" s="444">
        <f t="shared" ca="1" si="54"/>
        <v>-633581.78711275326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-633581.78711275326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-2724.7874265722166</v>
      </c>
      <c r="L648" s="444">
        <f t="shared" ca="1" si="54"/>
        <v>-656673.76980390423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-656673.76980390423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-2821.0040211186792</v>
      </c>
      <c r="L649" s="444">
        <f t="shared" ca="1" si="54"/>
        <v>-679861.96908960165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-679861.96908960165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-2917.6215181424186</v>
      </c>
      <c r="L650" s="444">
        <f t="shared" ca="1" si="54"/>
        <v>-703146.78587232286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-703146.78587232286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-3014.6415880704235</v>
      </c>
      <c r="L651" s="444">
        <f t="shared" ca="1" si="54"/>
        <v>-726528.62272497208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-726528.62272497208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-3112.0659082897955</v>
      </c>
      <c r="L652" s="444">
        <f t="shared" ca="1" si="54"/>
        <v>-750007.88389784063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-750007.88389784063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-3209.8961631767475</v>
      </c>
      <c r="L653" s="444">
        <f t="shared" ca="1" si="54"/>
        <v>-773584.97532559617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-773584.97532559617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-3308.1340441257289</v>
      </c>
      <c r="L654" s="444">
        <f t="shared" ca="1" si="54"/>
        <v>-797260.30463430064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-797260.30463430064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-3406.7812495786648</v>
      </c>
      <c r="L655" s="444">
        <f t="shared" ca="1" si="54"/>
        <v>-821034.28114845813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-821034.28114845813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-3505.8394850543204</v>
      </c>
      <c r="L656" s="444">
        <f t="shared" ca="1" si="54"/>
        <v>-844907.3158980913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-844907.3158980913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-3605.3104631777919</v>
      </c>
      <c r="L657" s="444">
        <f t="shared" ca="1" si="54"/>
        <v>-868879.82162584784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-868879.82162584784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-3705.195903710111</v>
      </c>
      <c r="L658" s="444">
        <f t="shared" ca="1" si="54"/>
        <v>-892952.21279413672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-892952.21279413672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-3805.4975335779814</v>
      </c>
      <c r="L659" s="444">
        <f t="shared" ca="1" si="54"/>
        <v>-917124.90559229348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-917124.90559229348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-3906.2170869036345</v>
      </c>
      <c r="L660" s="444">
        <f t="shared" ca="1" si="54"/>
        <v>-941398.31794377591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-941398.31794377591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-4007.3563050348112</v>
      </c>
      <c r="L661" s="444">
        <f t="shared" ca="1" si="54"/>
        <v>-965772.86951338954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-965772.86951338954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-4108.9169365748676</v>
      </c>
      <c r="L662" s="444">
        <f t="shared" ca="1" si="54"/>
        <v>-990248.98171454319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-990248.98171454319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-4210.9007374130078</v>
      </c>
      <c r="L663" s="444">
        <f t="shared" ca="1" si="54"/>
        <v>-1014827.077716535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-1014827.077716535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-4313.3094707546406</v>
      </c>
      <c r="L664" s="444">
        <f t="shared" ca="1" si="54"/>
        <v>-1039507.5824518683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-1039507.5824518683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-4416.1449071518628</v>
      </c>
      <c r="L665" s="444">
        <f t="shared" ca="1" si="54"/>
        <v>-1064290.9226235989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-1064290.9226235989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-4519.4088245340736</v>
      </c>
      <c r="L666" s="444">
        <f t="shared" ca="1" si="54"/>
        <v>-1089177.5267127119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-1089177.5267127119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-4623.1030082387115</v>
      </c>
      <c r="L667" s="444">
        <f t="shared" ca="1" si="54"/>
        <v>-1114167.8249855293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-1114167.8249855293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-4727.2292510421166</v>
      </c>
      <c r="L668" s="444">
        <f t="shared" ca="1" si="54"/>
        <v>-1139262.2495011501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-1139262.2495011501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-4831.7893531905374</v>
      </c>
      <c r="L669" s="444">
        <f t="shared" ca="1" si="54"/>
        <v>-1164461.2341189194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-1164461.2341189194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-4936.7851224312426</v>
      </c>
      <c r="L670" s="444">
        <f t="shared" ca="1" si="54"/>
        <v>-1189765.2145059295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-1189765.2145059295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-5042.2183740437849</v>
      </c>
      <c r="L671" s="444">
        <f t="shared" ca="1" si="54"/>
        <v>-1215174.628144552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-1215174.628144552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-5148.0909308713781</v>
      </c>
      <c r="L672" s="444">
        <f t="shared" ca="1" si="54"/>
        <v>-1240689.9143400022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-1240689.9143400022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-5254.4046233524205</v>
      </c>
      <c r="L673" s="444">
        <f t="shared" ca="1" si="54"/>
        <v>-1266311.5142279335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-1266311.5142279335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-5361.1612895521348</v>
      </c>
      <c r="L674" s="444">
        <f t="shared" ca="1" si="54"/>
        <v>-1292039.8707820645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-1292039.8707820645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-5468.3627751943468</v>
      </c>
      <c r="L675" s="444">
        <f t="shared" ca="1" si="54"/>
        <v>-1317875.4288218378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-1317875.4288218378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-5576.010933693402</v>
      </c>
      <c r="L676" s="444">
        <f t="shared" ca="1" si="54"/>
        <v>-1343818.6350201101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-1343818.6350201101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-5684.1076261862036</v>
      </c>
      <c r="L677" s="444">
        <f t="shared" ca="1" si="54"/>
        <v>-1369869.9379108751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-1369869.9379108751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-5792.6547215643914</v>
      </c>
      <c r="L678" s="444">
        <f t="shared" ca="1" si="54"/>
        <v>-1396029.7878970183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-1396029.7878970183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-5901.6540965066542</v>
      </c>
      <c r="L679" s="444">
        <f t="shared" ca="1" si="54"/>
        <v>-1422298.6372581038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-1422298.6372581038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-6011.1076355111773</v>
      </c>
      <c r="L680" s="444">
        <f t="shared" ca="1" si="54"/>
        <v>-1448676.9401581937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-1448676.9401581937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-6121.0172309282189</v>
      </c>
      <c r="L681" s="444">
        <f t="shared" ca="1" si="54"/>
        <v>-1475165.1526537007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-1475165.1526537007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-6231.3847829928309</v>
      </c>
      <c r="L682" s="444">
        <f t="shared" ca="1" si="54"/>
        <v>-1501763.7327012722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-1501763.7327012722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-6342.2121998577122</v>
      </c>
      <c r="L683" s="444">
        <f t="shared" ca="1" si="54"/>
        <v>-1528473.1401657087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-1528473.1401657087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-6453.501397626198</v>
      </c>
      <c r="L684" s="444">
        <f t="shared" ca="1" si="54"/>
        <v>-1555293.8368279138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-1555293.8368279138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-6565.2543003853852</v>
      </c>
      <c r="L685" s="444">
        <f t="shared" ca="1" si="54"/>
        <v>-1582226.286392878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-1582226.286392878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-6677.472840239403</v>
      </c>
      <c r="L686" s="444">
        <f t="shared" ca="1" si="54"/>
        <v>-1609270.9544976961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-1609270.9544976961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-6790.1589573428118</v>
      </c>
      <c r="L687" s="444">
        <f t="shared" ca="1" si="54"/>
        <v>-1636428.3087196178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-1636428.3087196178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-6903.3145999341523</v>
      </c>
      <c r="L688" s="444">
        <f t="shared" ca="1" si="54"/>
        <v>-1663698.8185841308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-1663698.8185841308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-7016.9417243696234</v>
      </c>
      <c r="L689" s="444">
        <f t="shared" ca="1" si="54"/>
        <v>-1691082.9555730792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-1691082.9555730792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-7131.042295156908</v>
      </c>
      <c r="L690" s="444">
        <f t="shared" ca="1" si="54"/>
        <v>-1718581.193132815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-1718581.193132815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-7245.6182849891411</v>
      </c>
      <c r="L691" s="444">
        <f t="shared" ca="1" si="54"/>
        <v>-1746194.0066823829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-1746194.0066823829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-7360.6716747790069</v>
      </c>
      <c r="L692" s="444">
        <f t="shared" ca="1" si="54"/>
        <v>-1773921.8736217406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-1773921.8736217406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-7476.2044536929961</v>
      </c>
      <c r="L693" s="444">
        <f t="shared" ca="1" si="54"/>
        <v>-1801765.2733400124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-1801765.2733400124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-7592.2186191857973</v>
      </c>
      <c r="L694" s="444">
        <f t="shared" ca="1" si="54"/>
        <v>-1829724.6872237769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-1829724.6872237769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-7708.7161770348157</v>
      </c>
      <c r="L695" s="444">
        <f t="shared" ca="1" si="54"/>
        <v>-1857800.5986653906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-1857800.5986653906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-7825.6991413748729</v>
      </c>
      <c r="L696" s="444">
        <f t="shared" ca="1" si="54"/>
        <v>-1885993.4930713442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-1885993.4930713442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-7943.1695347330124</v>
      </c>
      <c r="L697" s="444">
        <f t="shared" ca="1" si="54"/>
        <v>-1914303.8578706561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-1914303.8578706561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-8061.1293880634785</v>
      </c>
      <c r="L698" s="444">
        <f t="shared" ca="1" si="54"/>
        <v>-1942732.1825232983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-1942732.1825232983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-8179.5807407828206</v>
      </c>
      <c r="L699" s="444">
        <f t="shared" ca="1" si="54"/>
        <v>-1971278.95852866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-1971278.95852866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-8298.5256408051609</v>
      </c>
      <c r="L700" s="444">
        <f t="shared" ca="1" si="54"/>
        <v>-1999944.6794340441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-1999944.6794340441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-8417.9661445775946</v>
      </c>
      <c r="L701" s="444">
        <f t="shared" ca="1" si="54"/>
        <v>-2028729.8408432005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-2028729.8408432005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-8537.9043171157464</v>
      </c>
      <c r="L702" s="444">
        <f t="shared" ca="1" si="54"/>
        <v>-2057634.9404248949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-2057634.9404248949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-8658.3422320394748</v>
      </c>
      <c r="L703" s="444">
        <f t="shared" ca="1" si="54"/>
        <v>-2086660.4779215131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-2086660.4779215131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-8779.281971608716</v>
      </c>
      <c r="L704" s="444">
        <f t="shared" ca="1" si="54"/>
        <v>-2115806.9551577005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-2115806.9551577005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-8900.7256267594967</v>
      </c>
      <c r="L705" s="444">
        <f t="shared" ca="1" si="54"/>
        <v>-2145074.876049039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-2145074.876049039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-9022.6752971400747</v>
      </c>
      <c r="L706" s="444">
        <f t="shared" ca="1" si="54"/>
        <v>-2174464.7466107579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-2174464.7466107579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-9145.133091147236</v>
      </c>
      <c r="L707" s="444">
        <f t="shared" ca="1" si="54"/>
        <v>-2203977.0749664837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-2203977.0749664837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-9268.1011259627612</v>
      </c>
      <c r="L708" s="444">
        <f t="shared" ca="1" si="54"/>
        <v>-2233612.3713570251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-2233612.3713570251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-9391.5815275900168</v>
      </c>
      <c r="L709" s="444">
        <f t="shared" ca="1" si="54"/>
        <v>-2263371.1481491937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-2263371.1481491937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-9515.5764308907183</v>
      </c>
      <c r="L710" s="444">
        <f t="shared" ca="1" si="54"/>
        <v>-2293253.9198446632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-2293253.9198446632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-9640.0879796218414</v>
      </c>
      <c r="L711" s="444">
        <f t="shared" ca="1" si="54"/>
        <v>-2323261.2030888638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-2323261.2030888638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-9765.1183264726769</v>
      </c>
      <c r="L712" s="444">
        <f t="shared" ca="1" si="54"/>
        <v>-2353393.5166799151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-2353393.5166799151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-9890.6696331020576</v>
      </c>
      <c r="L713" s="444">
        <f t="shared" ca="1" si="54"/>
        <v>-2383651.3815775961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-2383651.3815775961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-10016.744070175728</v>
      </c>
      <c r="L714" s="444">
        <f t="shared" ca="1" si="54"/>
        <v>-2414035.3209123504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-2414035.3209123504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-10143.343817403871</v>
      </c>
      <c r="L715" s="444">
        <f t="shared" ca="1" si="54"/>
        <v>-2444545.8599943332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-2444545.8599943332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-10270.4710635788</v>
      </c>
      <c r="L716" s="444">
        <f t="shared" ca="1" si="54"/>
        <v>-2475183.526322491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-2475183.526322491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-10398.128006612791</v>
      </c>
      <c r="L717" s="444">
        <f t="shared" ca="1" si="54"/>
        <v>-2505948.8495936827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-2505948.8495936827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-10526.316853576089</v>
      </c>
      <c r="L718" s="444">
        <f t="shared" ca="1" si="54"/>
        <v>-2536842.3617118374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-2536842.3617118374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-10655.039820735066</v>
      </c>
      <c r="L719" s="444">
        <f t="shared" ca="1" si="54"/>
        <v>-2567864.596797151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-2567864.596797151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-10784.299133590541</v>
      </c>
      <c r="L720" s="444">
        <f t="shared" ca="1" si="54"/>
        <v>-2599016.0911953202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-2599016.0911953202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-10914.097026916246</v>
      </c>
      <c r="L721" s="444">
        <f t="shared" ca="1" si="54"/>
        <v>-2630297.3834868153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-2630297.3834868153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-11044.435744797474</v>
      </c>
      <c r="L722" s="444">
        <f t="shared" ca="1" si="54"/>
        <v>-2661709.0144961914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-2661709.0144961914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-11175.317540669876</v>
      </c>
      <c r="L723" s="444">
        <f t="shared" ca="1" si="54"/>
        <v>-2693251.52730144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-2693251.52730144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-11306.744677358412</v>
      </c>
      <c r="L724" s="444">
        <f t="shared" ca="1" si="54"/>
        <v>-2724925.4672433771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-2724925.4672433771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-11438.719427116483</v>
      </c>
      <c r="L725" s="444">
        <f t="shared" ca="1" si="54"/>
        <v>-2756731.3819350726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-2756731.3819350726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-11571.244071665215</v>
      </c>
      <c r="L726" s="444">
        <f t="shared" ca="1" si="54"/>
        <v>-2788669.8212713166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-2788669.8212713166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-11704.320902232897</v>
      </c>
      <c r="L727" s="444">
        <f t="shared" ca="1" si="54"/>
        <v>-2820741.3374381284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-2820741.3374381284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-11837.952219594614</v>
      </c>
      <c r="L728" s="444">
        <f t="shared" ca="1" si="54"/>
        <v>-2852946.484922302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-2852946.484922302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-11972.140334112002</v>
      </c>
      <c r="L729" s="444">
        <f t="shared" ca="1" si="54"/>
        <v>-2885285.8205209929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-2885285.8205209929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-12106.887565773215</v>
      </c>
      <c r="L730" s="444">
        <f t="shared" ca="1" si="54"/>
        <v>-2917759.9033513451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-2917759.9033513451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-12242.196244233017</v>
      </c>
      <c r="L731" s="444">
        <f t="shared" ca="1" si="54"/>
        <v>-2950369.2948601567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-2950369.2948601567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-12378.068708853065</v>
      </c>
      <c r="L732" s="444">
        <f t="shared" ca="1" si="54"/>
        <v>-2983114.5588335884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-2983114.5588335884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-12514.507308742363</v>
      </c>
      <c r="L733" s="444">
        <f t="shared" ca="1" si="54"/>
        <v>-3015996.2614069097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-3015996.2614069097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-12651.514402797868</v>
      </c>
      <c r="L734" s="444">
        <f t="shared" ca="1" si="54"/>
        <v>-3049014.9710742864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-3049014.9710742864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-12789.092359745271</v>
      </c>
      <c r="L735" s="444">
        <f t="shared" ca="1" si="54"/>
        <v>-3082171.2586986106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-3082171.2586986106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-12927.243558179956</v>
      </c>
      <c r="L736" s="444">
        <f t="shared" ca="1" si="54"/>
        <v>-3115465.6975213694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-3115465.6975213694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-13065.970386608118</v>
      </c>
      <c r="L737" s="444">
        <f t="shared" ca="1" si="54"/>
        <v>-3148898.8631725563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-3148898.8631725563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-13205.275243488062</v>
      </c>
      <c r="L738" s="444">
        <f t="shared" ca="1" si="54"/>
        <v>-3182471.3336806232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-3182471.3336806232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-13345.160537271675</v>
      </c>
      <c r="L739" s="444">
        <f t="shared" ca="1" si="54"/>
        <v>-3216183.6894824738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-3216183.6894824738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-13485.628686446053</v>
      </c>
      <c r="L740" s="444">
        <f t="shared" ca="1" si="54"/>
        <v>-3250036.5134334988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-3250036.5134334988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-13626.682119575324</v>
      </c>
      <c r="L741" s="444">
        <f t="shared" ca="1" si="54"/>
        <v>-3284030.3908176529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-3284030.3908176529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-13768.323275342633</v>
      </c>
      <c r="L742" s="444">
        <f t="shared" ca="1" si="54"/>
        <v>-3318165.9093575743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-3318165.9093575743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-13910.554602592303</v>
      </c>
      <c r="L743" s="444">
        <f t="shared" ca="1" si="54"/>
        <v>-3352443.6592247454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-3352443.6592247454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-14053.378560372186</v>
      </c>
      <c r="L744" s="444">
        <f t="shared" ca="1" si="54"/>
        <v>-3386864.2330496963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-3386864.2330496963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-14196.797617976146</v>
      </c>
      <c r="L745" s="444">
        <f t="shared" ca="1" si="54"/>
        <v>-3421428.2259322512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-3421428.2259322512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-14340.814254986793</v>
      </c>
      <c r="L746" s="444">
        <f t="shared" ca="1" si="54"/>
        <v>-3456136.2354518166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-3456136.2354518166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-14485.430961318316</v>
      </c>
      <c r="L747" s="444">
        <f t="shared" ca="1" si="54"/>
        <v>-3490988.8616777137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-3490988.8616777137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-14630.65023725955</v>
      </c>
      <c r="L748" s="444">
        <f t="shared" ca="1" si="54"/>
        <v>-3525986.7071795519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-3525986.7071795519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-14776.47459351721</v>
      </c>
      <c r="L749" s="444">
        <f t="shared" ca="1" si="54"/>
        <v>-3561130.3770376481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-3561130.3770376481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-14922.906551259279</v>
      </c>
      <c r="L750" s="444">
        <f t="shared" ca="1" si="54"/>
        <v>-3596420.478853486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-3596420.478853486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-15069.948642158603</v>
      </c>
      <c r="L751" s="444">
        <f t="shared" ca="1" si="54"/>
        <v>-3631857.6227602232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-3631857.6227602232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-15217.603408436675</v>
      </c>
      <c r="L752" s="444">
        <f t="shared" ca="1" si="54"/>
        <v>-3667442.4214332388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-3667442.4214332388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-15365.873402907573</v>
      </c>
      <c r="L753" s="444">
        <f t="shared" ca="1" si="54"/>
        <v>-3703175.4901007251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-3703175.4901007251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-15514.7611890221</v>
      </c>
      <c r="L754" s="444">
        <f t="shared" ca="1" si="54"/>
        <v>-3739057.446554326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-3739057.446554326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-15664.269340912104</v>
      </c>
      <c r="L755" s="444">
        <f t="shared" ca="1" si="54"/>
        <v>-3775088.9111598167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-3775088.9111598167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-15814.400443434981</v>
      </c>
      <c r="L756" s="444">
        <f t="shared" ca="1" si="54"/>
        <v>-3811270.5068678306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-3811270.5068678306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-15965.157092218373</v>
      </c>
      <c r="L757" s="444">
        <f t="shared" ca="1" si="54"/>
        <v>-3847602.8592246277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-3847602.8592246277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-16116.541893705029</v>
      </c>
      <c r="L758" s="444">
        <f t="shared" ca="1" si="54"/>
        <v>-3884086.5963829118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-3884086.5963829118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-16268.557465197875</v>
      </c>
      <c r="L759" s="444">
        <f t="shared" ca="1" si="54"/>
        <v>-3920722.3491126886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-3920722.3491126886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-16421.206434905282</v>
      </c>
      <c r="L760" s="444">
        <f t="shared" ca="1" si="54"/>
        <v>-3957510.7508121724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-3957510.7508121724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-16574.491441986462</v>
      </c>
      <c r="L761" s="444">
        <f t="shared" ca="1" si="54"/>
        <v>-3994452.4375187377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-3994452.4375187377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-16728.415136597152</v>
      </c>
      <c r="L762" s="444">
        <f t="shared" ca="1" si="54"/>
        <v>-4031548.0479199137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-4031548.0479199137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-16882.980179935385</v>
      </c>
      <c r="L763" s="444">
        <f t="shared" ca="1" si="54"/>
        <v>-4068798.2233644277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-4068798.2233644277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-17038.189244287525</v>
      </c>
      <c r="L764" s="444">
        <f t="shared" ca="1" si="54"/>
        <v>-4106203.607873294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-4106203.607873294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-17194.045013074468</v>
      </c>
      <c r="L765" s="444">
        <f t="shared" ca="1" si="54"/>
        <v>-4143764.8481509471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-4143764.8481509471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-17350.550180898026</v>
      </c>
      <c r="L766" s="444">
        <f t="shared" ca="1" si="54"/>
        <v>-4181482.593596424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-4181482.593596424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-17507.707453587511</v>
      </c>
      <c r="L767" s="444">
        <f t="shared" ca="1" si="54"/>
        <v>-4219357.4963145899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-4219357.4963145899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-17665.519548246535</v>
      </c>
      <c r="L768" s="444">
        <f t="shared" ca="1" si="54"/>
        <v>-4257390.2111274153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-4257390.2111274153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-17823.989193299974</v>
      </c>
      <c r="L769" s="444">
        <f t="shared" ca="1" si="54"/>
        <v>-4295581.3955852939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-4295581.3955852939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-17983.119128541137</v>
      </c>
      <c r="L770" s="444">
        <f t="shared" ca="1" si="54"/>
        <v>-4333931.7099784138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-4333931.7099784138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-18142.912105179137</v>
      </c>
      <c r="L771" s="444">
        <f t="shared" ca="1" si="54"/>
        <v>-4372441.817348172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-4372441.817348172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-18303.370885886463</v>
      </c>
      <c r="L772" s="444">
        <f t="shared" ca="1" si="54"/>
        <v>-4411112.383498637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-4411112.383498637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-18464.498244846731</v>
      </c>
      <c r="L773" s="444">
        <f t="shared" ref="L773:L1027" ca="1" si="80">I773-J773+K773</f>
        <v>-4449944.077008063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-4449944.077008063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-18626.296967802675</v>
      </c>
      <c r="L774" s="444">
        <f t="shared" ca="1" si="80"/>
        <v>-4488937.5692404443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-4488937.5692404443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-18788.769852104262</v>
      </c>
      <c r="L775" s="444">
        <f t="shared" ca="1" si="80"/>
        <v>-4528093.5343571277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-4528093.5343571277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-18951.919706757111</v>
      </c>
      <c r="L776" s="444">
        <f t="shared" ca="1" si="80"/>
        <v>-4567412.6493284637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-4567412.6493284637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-19115.749352471012</v>
      </c>
      <c r="L777" s="444">
        <f t="shared" ca="1" si="80"/>
        <v>-4606895.5939455135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-4606895.5939455135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-19280.261621708716</v>
      </c>
      <c r="L778" s="444">
        <f t="shared" ca="1" si="80"/>
        <v>-4646543.0508318013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-4646543.0508318013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-19445.459358734915</v>
      </c>
      <c r="L779" s="444">
        <f t="shared" ca="1" si="80"/>
        <v>-4686355.7054551151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-4686355.7054551151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-19611.345419665391</v>
      </c>
      <c r="L780" s="444">
        <f t="shared" ca="1" si="80"/>
        <v>-4726334.2461393597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-4726334.2461393597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-19777.922672516412</v>
      </c>
      <c r="L781" s="444">
        <f t="shared" ca="1" si="80"/>
        <v>-4766479.3640764551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-4766479.3640764551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-19945.193997254308</v>
      </c>
      <c r="L782" s="444">
        <f t="shared" ca="1" si="80"/>
        <v>-4806791.7533382885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-4806791.7533382885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-20113.162285845279</v>
      </c>
      <c r="L783" s="444">
        <f t="shared" ca="1" si="80"/>
        <v>-4847272.110888713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-4847272.110888713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-20281.830442305381</v>
      </c>
      <c r="L784" s="444">
        <f t="shared" ca="1" si="80"/>
        <v>-4887921.1365955975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-4887921.1365955975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-20451.201382750733</v>
      </c>
      <c r="L785" s="444">
        <f t="shared" ca="1" si="80"/>
        <v>-4928739.5332429269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-4928739.5332429269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-20621.27803544794</v>
      </c>
      <c r="L786" s="444">
        <f t="shared" ca="1" si="80"/>
        <v>-4969728.0065429537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-4969728.0065429537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-20792.063340864719</v>
      </c>
      <c r="L787" s="444">
        <f t="shared" ca="1" si="80"/>
        <v>-5010887.2651483975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-5010887.2651483975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-20963.560251720734</v>
      </c>
      <c r="L788" s="444">
        <f t="shared" ca="1" si="80"/>
        <v>-5052218.0206646975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-5052218.0206646975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-21135.771733038651</v>
      </c>
      <c r="L789" s="444">
        <f t="shared" ca="1" si="80"/>
        <v>-5093720.9876623154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-5093720.9876623154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-21308.700762195393</v>
      </c>
      <c r="L790" s="444">
        <f t="shared" ca="1" si="80"/>
        <v>-5135396.8836890897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-5135396.8836890897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-21482.350328973618</v>
      </c>
      <c r="L791" s="444">
        <f t="shared" ca="1" si="80"/>
        <v>-5177246.429282642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-5177246.429282642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-21656.723435613421</v>
      </c>
      <c r="L792" s="444">
        <f t="shared" ca="1" si="80"/>
        <v>-5219270.3479828341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-5219270.3479828341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-21831.82309686422</v>
      </c>
      <c r="L793" s="444">
        <f t="shared" ca="1" si="80"/>
        <v>-5261469.3663442768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-5261469.3663442768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-22007.652340036897</v>
      </c>
      <c r="L794" s="444">
        <f t="shared" ca="1" si="80"/>
        <v>-5303844.2139488924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-5303844.2139488924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-22184.214205056131</v>
      </c>
      <c r="L795" s="444">
        <f t="shared" ca="1" si="80"/>
        <v>-5346395.6234185277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-5346395.6234185277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-22361.511744512944</v>
      </c>
      <c r="L796" s="444">
        <f t="shared" ca="1" si="80"/>
        <v>-5389124.3304276196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-5389124.3304276196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-22539.548023717492</v>
      </c>
      <c r="L797" s="444">
        <f t="shared" ca="1" si="80"/>
        <v>-5432031.0737159159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-5432031.0737159159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-22718.326120752063</v>
      </c>
      <c r="L798" s="444">
        <f t="shared" ca="1" si="80"/>
        <v>-5475116.5951012466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-5475116.5951012466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-22897.849126524274</v>
      </c>
      <c r="L799" s="444">
        <f t="shared" ca="1" si="80"/>
        <v>-5518381.6394923497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-5518381.6394923497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-23078.120144820536</v>
      </c>
      <c r="L800" s="444">
        <f t="shared" ca="1" si="80"/>
        <v>-5561826.9549017493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-5561826.9549017493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-23259.142292359698</v>
      </c>
      <c r="L801" s="444">
        <f t="shared" ca="1" si="80"/>
        <v>-5605453.2924586879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-5605453.2924586879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-23440.918698846945</v>
      </c>
      <c r="L802" s="444">
        <f t="shared" ca="1" si="80"/>
        <v>-5649261.406422114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-5649261.406422114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-23623.452507027887</v>
      </c>
      <c r="L803" s="444">
        <f t="shared" ca="1" si="80"/>
        <v>-5693252.0541937202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-5693252.0541937202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-23806.746872742911</v>
      </c>
      <c r="L804" s="444">
        <f t="shared" ca="1" si="80"/>
        <v>-5737425.9963310417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-5737425.9963310417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-23990.804964981751</v>
      </c>
      <c r="L805" s="444">
        <f t="shared" ca="1" si="80"/>
        <v>-5781783.9965606024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-5781783.9965606024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-24175.629965938257</v>
      </c>
      <c r="L806" s="444">
        <f t="shared" ca="1" si="80"/>
        <v>-5826326.8217911199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-5826326.8217911199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-24361.225071065412</v>
      </c>
      <c r="L807" s="444">
        <f t="shared" ca="1" si="80"/>
        <v>-5871055.2421267638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-5871055.2421267638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-24547.593489130595</v>
      </c>
      <c r="L808" s="444">
        <f t="shared" ca="1" si="80"/>
        <v>-5915970.0308804736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-5915970.0308804736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-24734.738442271053</v>
      </c>
      <c r="L809" s="444">
        <f t="shared" ca="1" si="80"/>
        <v>-5961071.9645873234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-5961071.9645873234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-24922.663166049591</v>
      </c>
      <c r="L810" s="444">
        <f t="shared" ca="1" si="80"/>
        <v>-6006361.823017952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-6006361.823017952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-25111.370909510544</v>
      </c>
      <c r="L811" s="444">
        <f t="shared" ca="1" si="80"/>
        <v>-6051840.389192041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-6051840.389192041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-25300.864935235917</v>
      </c>
      <c r="L812" s="444">
        <f t="shared" ca="1" si="80"/>
        <v>-6097508.4493918559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-6097508.4493918559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-25491.14851940181</v>
      </c>
      <c r="L813" s="444">
        <f t="shared" ca="1" si="80"/>
        <v>-6143366.7931758361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-6143366.7931758361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-25682.224951835062</v>
      </c>
      <c r="L814" s="444">
        <f t="shared" ca="1" si="80"/>
        <v>-6189416.2133922502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-6189416.2133922502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-25874.09753607012</v>
      </c>
      <c r="L815" s="444">
        <f t="shared" ca="1" si="80"/>
        <v>-6235657.5061928993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-6235657.5061928993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-26066.769589406158</v>
      </c>
      <c r="L816" s="444">
        <f t="shared" ca="1" si="80"/>
        <v>-6282091.4710468845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-6282091.4710468845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-26260.244442964431</v>
      </c>
      <c r="L817" s="444">
        <f t="shared" ca="1" si="80"/>
        <v>-6328718.9107544273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-6328718.9107544273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-26454.52544174586</v>
      </c>
      <c r="L818" s="444">
        <f t="shared" ca="1" si="80"/>
        <v>-6375540.6314607523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-6375540.6314607523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-26649.615944688878</v>
      </c>
      <c r="L819" s="444">
        <f t="shared" ca="1" si="80"/>
        <v>-6422557.4426700203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-6422557.4426700203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-26845.519324727495</v>
      </c>
      <c r="L820" s="444">
        <f t="shared" ca="1" si="80"/>
        <v>-6469770.1572593264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-6469770.1572593264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-27042.238968849604</v>
      </c>
      <c r="L821" s="444">
        <f t="shared" ca="1" si="80"/>
        <v>-6517179.5914927544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-6517179.5914927544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-27239.778278155554</v>
      </c>
      <c r="L822" s="444">
        <f t="shared" ca="1" si="80"/>
        <v>-6564786.5650354885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-6564786.5650354885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-27438.140667916949</v>
      </c>
      <c r="L823" s="444">
        <f t="shared" ca="1" si="80"/>
        <v>-6612591.9009679845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-6612591.9009679845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-27637.329567635683</v>
      </c>
      <c r="L824" s="444">
        <f t="shared" ca="1" si="80"/>
        <v>-6660596.4258001987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-6660596.4258001987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-27837.348421103237</v>
      </c>
      <c r="L825" s="444">
        <f t="shared" ca="1" si="80"/>
        <v>-6708800.9694858808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-6708800.9694858808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-28038.200686460248</v>
      </c>
      <c r="L826" s="444">
        <f t="shared" ca="1" si="80"/>
        <v>-6757206.36543692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-6757206.36543692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-28239.889836256243</v>
      </c>
      <c r="L827" s="444">
        <f t="shared" ca="1" si="80"/>
        <v>-6805813.4505377552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-6805813.4505377552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-28442.41935750972</v>
      </c>
      <c r="L828" s="444">
        <f t="shared" ca="1" si="80"/>
        <v>-6854623.0651598433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-6854623.0651598433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-28645.792751768426</v>
      </c>
      <c r="L829" s="444">
        <f t="shared" ca="1" si="80"/>
        <v>-6903636.0531761907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-6903636.0531761907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-28850.013535169874</v>
      </c>
      <c r="L830" s="444">
        <f t="shared" ca="1" si="80"/>
        <v>-6952853.2619759394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-6952853.2619759394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-29055.085238502157</v>
      </c>
      <c r="L831" s="444">
        <f t="shared" ca="1" si="80"/>
        <v>-7002275.5424790205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-7002275.5424790205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-29261.011407264996</v>
      </c>
      <c r="L832" s="444">
        <f t="shared" ca="1" si="80"/>
        <v>-7051903.7491508648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-7051903.7491508648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-29467.79560173101</v>
      </c>
      <c r="L833" s="444">
        <f t="shared" ca="1" si="80"/>
        <v>-7101738.7400171747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-7101738.7400171747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-29675.441397007307</v>
      </c>
      <c r="L834" s="444">
        <f t="shared" ca="1" si="80"/>
        <v>-7151781.3766787611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-7151781.3766787611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-29883.95238309725</v>
      </c>
      <c r="L835" s="444">
        <f t="shared" ca="1" si="80"/>
        <v>-7202032.5243264372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-7202032.5243264372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-30093.332164962569</v>
      </c>
      <c r="L836" s="444">
        <f t="shared" ca="1" si="80"/>
        <v>-7252493.0517559787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-7252493.0517559787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-30303.584362585654</v>
      </c>
      <c r="L837" s="444">
        <f t="shared" ca="1" si="80"/>
        <v>-7303163.8313831436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-7303163.8313831436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-30514.712611032177</v>
      </c>
      <c r="L838" s="444">
        <f t="shared" ca="1" si="80"/>
        <v>-7354045.7392587541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-7354045.7392587541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-30726.720560513888</v>
      </c>
      <c r="L839" s="444">
        <f t="shared" ca="1" si="80"/>
        <v>-7405139.6550838463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-7405139.6550838463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-30939.611876451771</v>
      </c>
      <c r="L840" s="444">
        <f t="shared" ca="1" si="80"/>
        <v>-7456446.4622248765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-7456446.4622248765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-31153.390239539396</v>
      </c>
      <c r="L841" s="444">
        <f t="shared" ca="1" si="80"/>
        <v>-7507967.0477289949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-7507967.0477289949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-31368.05934580656</v>
      </c>
      <c r="L842" s="444">
        <f t="shared" ca="1" si="80"/>
        <v>-7559702.3023393806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-7559702.3023393806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-31583.622906683162</v>
      </c>
      <c r="L843" s="444">
        <f t="shared" ca="1" si="80"/>
        <v>-7611653.1205106424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-7611653.1205106424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-31800.084649063418</v>
      </c>
      <c r="L844" s="444">
        <f t="shared" ca="1" si="80"/>
        <v>-7663820.4004242849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-7663820.4004242849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-32017.448315370264</v>
      </c>
      <c r="L845" s="444">
        <f t="shared" ca="1" si="80"/>
        <v>-7716205.0440042336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-7716205.0440042336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-32235.717663620057</v>
      </c>
      <c r="L846" s="444">
        <f t="shared" ca="1" si="80"/>
        <v>-7768807.956932432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-7768807.956932432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-32454.896467487546</v>
      </c>
      <c r="L847" s="444">
        <f t="shared" ca="1" si="80"/>
        <v>-7821630.0486644981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-7821630.0486644981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-32674.988516371155</v>
      </c>
      <c r="L848" s="444">
        <f t="shared" ca="1" si="80"/>
        <v>-7874672.2324454477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-7874672.2324454477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-32895.997615458444</v>
      </c>
      <c r="L849" s="444">
        <f t="shared" ca="1" si="80"/>
        <v>-7927935.4253254849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-7927935.4253254849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-33117.927585791935</v>
      </c>
      <c r="L850" s="444">
        <f t="shared" ca="1" si="80"/>
        <v>-7981420.5481758555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-7981420.5481758555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-33340.782264335139</v>
      </c>
      <c r="L851" s="444">
        <f t="shared" ca="1" si="80"/>
        <v>-8035128.5257047694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-8035128.5257047694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-33564.565504038947</v>
      </c>
      <c r="L852" s="444">
        <f t="shared" ca="1" si="80"/>
        <v>-8089060.2864733869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-8089060.2864733869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-33789.281173908195</v>
      </c>
      <c r="L853" s="444">
        <f t="shared" ca="1" si="80"/>
        <v>-8143216.7629118739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-8143216.7629118739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-34014.933159068554</v>
      </c>
      <c r="L854" s="444">
        <f t="shared" ca="1" si="80"/>
        <v>-8197598.8913355209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-8197598.8913355209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-34241.525360833752</v>
      </c>
      <c r="L855" s="444">
        <f t="shared" ca="1" si="80"/>
        <v>-8252207.6119609335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-8252207.6119609335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-34469.061696772966</v>
      </c>
      <c r="L856" s="444">
        <f t="shared" ca="1" si="80"/>
        <v>-8307043.8689222857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-8307043.8689222857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-34697.5461007786</v>
      </c>
      <c r="L857" s="444">
        <f t="shared" ca="1" si="80"/>
        <v>-8362108.610287643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-8362108.610287643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-34926.982523134262</v>
      </c>
      <c r="L858" s="444">
        <f t="shared" ca="1" si="80"/>
        <v>-8417402.7880753558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-8417402.7880753558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-35157.374930583057</v>
      </c>
      <c r="L859" s="444">
        <f t="shared" ca="1" si="80"/>
        <v>-8472927.3582705166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-8472927.3582705166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-35388.727306396228</v>
      </c>
      <c r="L860" s="444">
        <f t="shared" ca="1" si="80"/>
        <v>-8528683.2808414903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-8528683.2808414903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-35621.043650441949</v>
      </c>
      <c r="L861" s="444">
        <f t="shared" ca="1" si="80"/>
        <v>-8584671.5197565109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-8584671.5197565109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-35854.327979254536</v>
      </c>
      <c r="L862" s="444">
        <f t="shared" ca="1" si="80"/>
        <v>-8640893.0430003442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-8640893.0430003442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-36088.584326103839</v>
      </c>
      <c r="L863" s="444">
        <f t="shared" ca="1" si="80"/>
        <v>-8697348.8225910254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-8697348.8225910254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-36323.816741065013</v>
      </c>
      <c r="L864" s="444">
        <f t="shared" ca="1" si="80"/>
        <v>-8754039.8345966674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-8754039.8345966674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-36560.029291088518</v>
      </c>
      <c r="L865" s="444">
        <f t="shared" ca="1" si="80"/>
        <v>-8810967.0591523331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-8810967.0591523331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-36797.226060070461</v>
      </c>
      <c r="L866" s="444">
        <f t="shared" ca="1" si="80"/>
        <v>-8868131.480476981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-8868131.480476981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-37035.411148923158</v>
      </c>
      <c r="L867" s="444">
        <f t="shared" ca="1" si="80"/>
        <v>-8925534.0868904814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-8925534.0868904814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-37274.588675646082</v>
      </c>
      <c r="L868" s="444">
        <f t="shared" ca="1" si="80"/>
        <v>-8983175.8708307054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-8983175.8708307054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-37514.762775397016</v>
      </c>
      <c r="L869" s="444">
        <f t="shared" ca="1" si="80"/>
        <v>-9041057.8288706802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-9041057.8288706802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-37755.937600563571</v>
      </c>
      <c r="L870" s="444">
        <f t="shared" ca="1" si="80"/>
        <v>-9099180.9617358223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-9099180.9617358223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-37998.117320835001</v>
      </c>
      <c r="L871" s="444">
        <f t="shared" ca="1" si="80"/>
        <v>-9157546.2743212357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-9157546.2743212357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-38241.306123274226</v>
      </c>
      <c r="L872" s="444">
        <f t="shared" ca="1" si="80"/>
        <v>-9216154.775709087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-9216154.775709087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-38485.508212390268</v>
      </c>
      <c r="L873" s="444">
        <f t="shared" ca="1" si="80"/>
        <v>-9275007.4791860543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-9275007.4791860543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-38730.72781021097</v>
      </c>
      <c r="L874" s="444">
        <f t="shared" ca="1" si="80"/>
        <v>-9334105.4022608437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-9334105.4022608437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-38976.969156355924</v>
      </c>
      <c r="L875" s="444">
        <f t="shared" ca="1" si="80"/>
        <v>-9393449.5666817781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-9393449.5666817781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-39224.236508109818</v>
      </c>
      <c r="L876" s="444">
        <f t="shared" ca="1" si="80"/>
        <v>-9453040.9984544665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-9453040.9984544665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-39472.53414049602</v>
      </c>
      <c r="L877" s="444">
        <f t="shared" ca="1" si="80"/>
        <v>-9512880.7278595399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-9512880.7278595399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-39721.866346350493</v>
      </c>
      <c r="L878" s="444">
        <f t="shared" ca="1" si="80"/>
        <v>-9572969.7894704677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-9572969.7894704677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-39972.237436396026</v>
      </c>
      <c r="L879" s="444">
        <f t="shared" ca="1" si="80"/>
        <v>-9633309.2221714407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-9633309.2221714407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-40223.651739316745</v>
      </c>
      <c r="L880" s="444">
        <f t="shared" ca="1" si="80"/>
        <v>-9693900.0691753346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-9693900.0691753346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-40476.113601832971</v>
      </c>
      <c r="L881" s="444">
        <f t="shared" ca="1" si="80"/>
        <v>-9754743.3780417461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-9754743.3780417461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-40729.627388776353</v>
      </c>
      <c r="L882" s="444">
        <f t="shared" ca="1" si="80"/>
        <v>-9815840.2006951012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-9815840.2006951012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-40984.197483165328</v>
      </c>
      <c r="L883" s="444">
        <f t="shared" ca="1" si="80"/>
        <v>-9877191.5934428442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-9877191.5934428442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-41239.828286280928</v>
      </c>
      <c r="L884" s="444">
        <f t="shared" ca="1" si="80"/>
        <v>-9938798.6169937029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-9938798.6169937029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-41496.524217742837</v>
      </c>
      <c r="L885" s="444">
        <f t="shared" ca="1" si="80"/>
        <v>-10000662.336476024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-10000662.336476024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-41754.289715585845</v>
      </c>
      <c r="L886" s="444">
        <f t="shared" ca="1" si="80"/>
        <v>-10062783.821456188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-10062783.821456188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-42013.129236336528</v>
      </c>
      <c r="L887" s="444">
        <f t="shared" ca="1" si="80"/>
        <v>-10125164.145957103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-10125164.145957103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-42273.047255090336</v>
      </c>
      <c r="L888" s="444">
        <f t="shared" ca="1" si="80"/>
        <v>-10187804.38847677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-10187804.38847677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-42534.04826558895</v>
      </c>
      <c r="L889" s="444">
        <f t="shared" ca="1" si="80"/>
        <v>-10250705.632006938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-10250705.632006938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-42796.13678029798</v>
      </c>
      <c r="L890" s="444">
        <f t="shared" ca="1" si="80"/>
        <v>-10313868.964051813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-10313868.964051813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-43059.317330484962</v>
      </c>
      <c r="L891" s="444">
        <f t="shared" ca="1" si="80"/>
        <v>-10377295.476646876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-10377295.476646876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-43323.594466297727</v>
      </c>
      <c r="L892" s="444">
        <f t="shared" ca="1" si="80"/>
        <v>-10440986.266377751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-10440986.266377751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-43588.972756843039</v>
      </c>
      <c r="L893" s="444">
        <f t="shared" ca="1" si="80"/>
        <v>-10504942.434399171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-10504942.434399171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-43855.45679026562</v>
      </c>
      <c r="L894" s="444">
        <f t="shared" ca="1" si="80"/>
        <v>-10569165.086454013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-10569165.086454013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-44123.051173827465</v>
      </c>
      <c r="L895" s="444">
        <f t="shared" ca="1" si="80"/>
        <v>-10633655.332892418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-10633655.332892418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-44391.760533987479</v>
      </c>
      <c r="L896" s="444">
        <f t="shared" ca="1" si="80"/>
        <v>-10698414.288690982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-10698414.288690982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-44661.589516481501</v>
      </c>
      <c r="L897" s="444">
        <f t="shared" ca="1" si="80"/>
        <v>-10763443.073472042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-10763443.073472042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-44932.542786402584</v>
      </c>
      <c r="L898" s="444">
        <f t="shared" ca="1" si="80"/>
        <v>-10828742.811523022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-10828742.811523022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-45204.625028281669</v>
      </c>
      <c r="L899" s="444">
        <f t="shared" ca="1" si="80"/>
        <v>-10894314.631815882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-10894314.631815882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-45477.840946168581</v>
      </c>
      <c r="L900" s="444">
        <f t="shared" ca="1" si="80"/>
        <v>-10960159.668026628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-10960159.668026628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-45752.195263713358</v>
      </c>
      <c r="L901" s="444">
        <f t="shared" ca="1" si="80"/>
        <v>-11026279.058554919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-11026279.058554919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-46027.692724247907</v>
      </c>
      <c r="L902" s="444">
        <f t="shared" ca="1" si="80"/>
        <v>-11092673.946543746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-11092673.946543746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-46304.338090868012</v>
      </c>
      <c r="L903" s="444">
        <f t="shared" ca="1" si="80"/>
        <v>-11159345.479899192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-11159345.479899192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-46582.13614651571</v>
      </c>
      <c r="L904" s="444">
        <f t="shared" ca="1" si="80"/>
        <v>-11226294.811310286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-11226294.811310286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-46861.091694061928</v>
      </c>
      <c r="L905" s="444">
        <f t="shared" ca="1" si="80"/>
        <v>-11293523.098268926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-11293523.098268926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-47141.2095563896</v>
      </c>
      <c r="L906" s="444">
        <f t="shared" ca="1" si="80"/>
        <v>-11361031.503089894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-11361031.503089894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-47422.494576476965</v>
      </c>
      <c r="L907" s="444">
        <f t="shared" ca="1" si="80"/>
        <v>-11428821.192930948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-11428821.192930948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-47704.951617481354</v>
      </c>
      <c r="L908" s="444">
        <f t="shared" ca="1" si="80"/>
        <v>-11496893.339813007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-11496893.339813007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-47988.585562823268</v>
      </c>
      <c r="L909" s="444">
        <f t="shared" ca="1" si="80"/>
        <v>-11565249.120640408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-11565249.120640408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-48273.401316270778</v>
      </c>
      <c r="L910" s="444">
        <f t="shared" ca="1" si="80"/>
        <v>-11633889.717221256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-11633889.717221256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-48559.40380202431</v>
      </c>
      <c r="L911" s="444">
        <f t="shared" ca="1" si="80"/>
        <v>-11702816.316287858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-11702816.316287858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-48846.597964801818</v>
      </c>
      <c r="L912" s="444">
        <f t="shared" ca="1" si="80"/>
        <v>-11772030.109517237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-11772030.109517237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-49134.988769924232</v>
      </c>
      <c r="L913" s="444">
        <f t="shared" ca="1" si="80"/>
        <v>-11841532.293551739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-11841532.293551739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-49424.581203401322</v>
      </c>
      <c r="L914" s="444">
        <f t="shared" ca="1" si="80"/>
        <v>-11911324.070019718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-11911324.070019718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-49715.380272017901</v>
      </c>
      <c r="L915" s="444">
        <f t="shared" ca="1" si="80"/>
        <v>-11981406.645556314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-11981406.645556314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-50007.39100342038</v>
      </c>
      <c r="L916" s="444">
        <f t="shared" ca="1" si="80"/>
        <v>-12051781.231824312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-12051781.231824312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-50300.618446203705</v>
      </c>
      <c r="L917" s="444">
        <f t="shared" ca="1" si="80"/>
        <v>-12122449.045535093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-12122449.045535093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-50595.067669998629</v>
      </c>
      <c r="L918" s="444">
        <f t="shared" ca="1" si="80"/>
        <v>-12193411.30846967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-12193411.30846967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-50890.743765559368</v>
      </c>
      <c r="L919" s="444">
        <f t="shared" ca="1" si="80"/>
        <v>-12264669.247499807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-12264669.247499807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-51187.6518448516</v>
      </c>
      <c r="L920" s="444">
        <f t="shared" ca="1" si="80"/>
        <v>-12336224.094609236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-12336224.094609236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-51485.79704114089</v>
      </c>
      <c r="L921" s="444">
        <f t="shared" ca="1" si="80"/>
        <v>-12408077.086914955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-12408077.086914955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-51785.184509081388</v>
      </c>
      <c r="L922" s="444">
        <f t="shared" ca="1" si="80"/>
        <v>-12480229.466688614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-12480229.466688614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-52085.819424804969</v>
      </c>
      <c r="L923" s="444">
        <f t="shared" ca="1" si="80"/>
        <v>-12552682.481377997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-12552682.481377997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-52387.706986010729</v>
      </c>
      <c r="L924" s="444">
        <f t="shared" ca="1" si="80"/>
        <v>-12625437.383628584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-12625437.383628584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-52690.852412054839</v>
      </c>
      <c r="L925" s="444">
        <f t="shared" ca="1" si="80"/>
        <v>-12698495.431305217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-12698495.431305217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-52995.260944040812</v>
      </c>
      <c r="L926" s="444">
        <f t="shared" ca="1" si="80"/>
        <v>-12771857.887513835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-12771857.887513835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-53300.937844910055</v>
      </c>
      <c r="L927" s="444">
        <f t="shared" ca="1" si="80"/>
        <v>-12845526.020623323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-12845526.020623323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-53607.888399532916</v>
      </c>
      <c r="L928" s="444">
        <f t="shared" ca="1" si="80"/>
        <v>-12919501.104287433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-12919501.104287433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-53916.117914800045</v>
      </c>
      <c r="L929" s="444">
        <f t="shared" ca="1" si="80"/>
        <v>-12993784.41746681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-12993784.41746681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-54225.631719714118</v>
      </c>
      <c r="L930" s="444">
        <f t="shared" ca="1" si="80"/>
        <v>-13068377.244451102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-13068377.244451102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-54536.435165482006</v>
      </c>
      <c r="L931" s="444">
        <f t="shared" ca="1" si="80"/>
        <v>-13143280.874881161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-13143280.874881161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-54848.533625607248</v>
      </c>
      <c r="L932" s="444">
        <f t="shared" ca="1" si="80"/>
        <v>-13218496.603771346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-13218496.603771346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-55161.932495983012</v>
      </c>
      <c r="L933" s="444">
        <f t="shared" ca="1" si="80"/>
        <v>-13294025.731531907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-13294025.731531907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-55476.637194985349</v>
      </c>
      <c r="L934" s="444">
        <f t="shared" ca="1" si="80"/>
        <v>-13369869.56399147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-13369869.56399147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-55792.653163566865</v>
      </c>
      <c r="L935" s="444">
        <f t="shared" ca="1" si="80"/>
        <v>-13446029.412419615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-13446029.412419615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-56109.985865350805</v>
      </c>
      <c r="L936" s="444">
        <f t="shared" ca="1" si="80"/>
        <v>-13522506.593549544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-13522506.593549544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-56428.640786725504</v>
      </c>
      <c r="L937" s="444">
        <f t="shared" ca="1" si="80"/>
        <v>-13599302.429600848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-13599302.429600848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-56748.62343693927</v>
      </c>
      <c r="L938" s="444">
        <f t="shared" ca="1" si="80"/>
        <v>-13676418.248302365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-13676418.248302365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-57069.939348195592</v>
      </c>
      <c r="L939" s="444">
        <f t="shared" ca="1" si="80"/>
        <v>-13753855.382915137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-13753855.382915137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-57392.594075748813</v>
      </c>
      <c r="L940" s="444">
        <f t="shared" ca="1" si="80"/>
        <v>-13831615.172255464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-13831615.172255464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-57716.593198000162</v>
      </c>
      <c r="L941" s="444">
        <f t="shared" ca="1" si="80"/>
        <v>-13909698.960718041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-13909698.960718041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-58041.94231659425</v>
      </c>
      <c r="L942" s="444">
        <f t="shared" ca="1" si="80"/>
        <v>-13988108.098299213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-13988108.098299213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-58368.647056515794</v>
      </c>
      <c r="L943" s="444">
        <f t="shared" ca="1" si="80"/>
        <v>-14066843.940620307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-14066843.940620307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-58696.713066187018</v>
      </c>
      <c r="L944" s="444">
        <f t="shared" ca="1" si="80"/>
        <v>-14145907.848951072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-14145907.848951072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-59026.146017565196</v>
      </c>
      <c r="L945" s="444">
        <f t="shared" ca="1" si="80"/>
        <v>-14225301.190233214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-14225301.190233214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-59356.9516062408</v>
      </c>
      <c r="L946" s="444">
        <f t="shared" ca="1" si="80"/>
        <v>-14305025.337104032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-14305025.337104032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-59689.135551535866</v>
      </c>
      <c r="L947" s="444">
        <f t="shared" ca="1" si="80"/>
        <v>-14385081.667920146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-14385081.667920146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-60022.703596603016</v>
      </c>
      <c r="L948" s="444">
        <f t="shared" ca="1" si="80"/>
        <v>-14465471.566781327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-14465471.566781327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-60357.661508524601</v>
      </c>
      <c r="L949" s="444">
        <f t="shared" ca="1" si="80"/>
        <v>-14546196.42355443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-14546196.42355443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-60694.015078412529</v>
      </c>
      <c r="L950" s="444">
        <f t="shared" ca="1" si="80"/>
        <v>-14627257.63389742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-14627257.63389742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-61031.770121508322</v>
      </c>
      <c r="L951" s="444">
        <f t="shared" ca="1" si="80"/>
        <v>-14708656.599283507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-14708656.599283507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-61370.932477283677</v>
      </c>
      <c r="L952" s="444">
        <f t="shared" ca="1" si="80"/>
        <v>-14790394.727025369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-14790394.727025369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-61711.508009541445</v>
      </c>
      <c r="L953" s="444">
        <f t="shared" ca="1" si="80"/>
        <v>-14872473.430299489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-14872473.430299489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-62053.502606516944</v>
      </c>
      <c r="L954" s="444">
        <f t="shared" ca="1" si="80"/>
        <v>-14954894.128170583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-14954894.128170583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-62396.92218097984</v>
      </c>
      <c r="L955" s="444">
        <f t="shared" ca="1" si="80"/>
        <v>-15037658.245616142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-15037658.245616142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-62741.772670336322</v>
      </c>
      <c r="L956" s="444">
        <f t="shared" ca="1" si="80"/>
        <v>-15120767.213551056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-15120767.213551056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-63088.060036731804</v>
      </c>
      <c r="L957" s="444">
        <f t="shared" ca="1" si="80"/>
        <v>-15204222.468852365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-15204222.468852365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-63435.79026715392</v>
      </c>
      <c r="L958" s="444">
        <f t="shared" ca="1" si="80"/>
        <v>-15288025.454384098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-15288025.454384098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-63784.969373536151</v>
      </c>
      <c r="L959" s="444">
        <f t="shared" ca="1" si="80"/>
        <v>-15372177.619022211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-15372177.619022211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-64135.603392861616</v>
      </c>
      <c r="L960" s="444">
        <f t="shared" ca="1" si="80"/>
        <v>-15456680.417679651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-15456680.417679651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-64487.698387267621</v>
      </c>
      <c r="L961" s="444">
        <f t="shared" ca="1" si="80"/>
        <v>-15541535.311331496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-15541535.311331496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-64841.260444150299</v>
      </c>
      <c r="L962" s="444">
        <f t="shared" ca="1" si="80"/>
        <v>-15626743.767040223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-15626743.767040223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-65196.295676270005</v>
      </c>
      <c r="L963" s="444">
        <f t="shared" ca="1" si="80"/>
        <v>-15712307.257981071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-15712307.257981071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-65552.810221856867</v>
      </c>
      <c r="L964" s="444">
        <f t="shared" ca="1" si="80"/>
        <v>-15798227.263467506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-15798227.263467506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-65910.810244717009</v>
      </c>
      <c r="L965" s="444">
        <f t="shared" ca="1" si="80"/>
        <v>-15884505.2689768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-15884505.2689768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-66270.301934339077</v>
      </c>
      <c r="L966" s="444">
        <f t="shared" ca="1" si="80"/>
        <v>-15971142.766175717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-15971142.766175717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-66631.291506001231</v>
      </c>
      <c r="L967" s="444">
        <f t="shared" ca="1" si="80"/>
        <v>-16058141.252946297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-16058141.252946297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-66993.785200878658</v>
      </c>
      <c r="L968" s="444">
        <f t="shared" ca="1" si="80"/>
        <v>-16145502.233411754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-16145502.233411754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-67357.789286151383</v>
      </c>
      <c r="L969" s="444">
        <f t="shared" ca="1" si="80"/>
        <v>-16233227.217962483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-16233227.217962483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-67723.310055112757</v>
      </c>
      <c r="L970" s="444">
        <f t="shared" ca="1" si="80"/>
        <v>-16321317.723282173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-16321317.723282173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-68090.35382727813</v>
      </c>
      <c r="L971" s="444">
        <f t="shared" ca="1" si="80"/>
        <v>-16409775.27237403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-16409775.27237403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-68458.926948494205</v>
      </c>
      <c r="L972" s="444">
        <f t="shared" ca="1" si="80"/>
        <v>-16498601.394587101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-16498601.394587101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-68829.035791048664</v>
      </c>
      <c r="L973" s="444">
        <f t="shared" ca="1" si="80"/>
        <v>-16587797.625642728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-16587797.625642728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-69200.68675378045</v>
      </c>
      <c r="L974" s="444">
        <f t="shared" ca="1" si="80"/>
        <v>-16677365.507661086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-16677365.507661086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-69573.886262190266</v>
      </c>
      <c r="L975" s="444">
        <f t="shared" ca="1" si="80"/>
        <v>-16767306.589187853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-16767306.589187853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-69948.640768551792</v>
      </c>
      <c r="L976" s="444">
        <f t="shared" ca="1" si="80"/>
        <v>-16857622.425220981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-16857622.425220981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-70324.956752023165</v>
      </c>
      <c r="L977" s="444">
        <f t="shared" ca="1" si="80"/>
        <v>-16948314.577237584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-16948314.577237584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-70702.840718759006</v>
      </c>
      <c r="L978" s="444">
        <f t="shared" ca="1" si="80"/>
        <v>-17039384.613220919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-17039384.613220919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-71082.299202022899</v>
      </c>
      <c r="L979" s="444">
        <f t="shared" ca="1" si="80"/>
        <v>-17130834.107687518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-17130834.107687518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-71463.338762300395</v>
      </c>
      <c r="L980" s="444">
        <f t="shared" ca="1" si="80"/>
        <v>-17222664.641714398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-17222664.641714398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-71845.965987412405</v>
      </c>
      <c r="L981" s="444">
        <f t="shared" ca="1" si="80"/>
        <v>-17314877.80296639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-17314877.80296639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-72230.187492629033</v>
      </c>
      <c r="L982" s="444">
        <f t="shared" ca="1" si="80"/>
        <v>-17407475.185723595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-17407475.185723595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-72616.009920784054</v>
      </c>
      <c r="L983" s="444">
        <f t="shared" ca="1" si="80"/>
        <v>-17500458.390908957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-17500458.390908957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-73003.439942389727</v>
      </c>
      <c r="L984" s="444">
        <f t="shared" ca="1" si="80"/>
        <v>-17593829.026115924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-17593829.026115924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-73392.48425575209</v>
      </c>
      <c r="L985" s="444">
        <f t="shared" ca="1" si="80"/>
        <v>-17687588.705636255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-17687588.705636255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-73783.149587086809</v>
      </c>
      <c r="L986" s="444">
        <f t="shared" ca="1" si="80"/>
        <v>-17781739.050487921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-17781739.050487921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-74175.442690635406</v>
      </c>
      <c r="L987" s="444">
        <f t="shared" ca="1" si="80"/>
        <v>-17876281.688443135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-17876281.688443135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-74569.370348782133</v>
      </c>
      <c r="L988" s="444">
        <f t="shared" ca="1" si="80"/>
        <v>-17971218.254056495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-17971218.254056495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-74964.939372171139</v>
      </c>
      <c r="L989" s="444">
        <f t="shared" ca="1" si="80"/>
        <v>-18066550.388693243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-18066550.388693243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-75362.156599824259</v>
      </c>
      <c r="L990" s="444">
        <f t="shared" ca="1" si="80"/>
        <v>-18162279.740557645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-18162279.740557645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-75761.028899259254</v>
      </c>
      <c r="L991" s="444">
        <f t="shared" ca="1" si="80"/>
        <v>-18258407.964721482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-18258407.964721482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-76161.563166608583</v>
      </c>
      <c r="L992" s="444">
        <f t="shared" ca="1" si="80"/>
        <v>-18354936.723152667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-18354936.723152667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-76563.766326738521</v>
      </c>
      <c r="L993" s="444">
        <f t="shared" ca="1" si="80"/>
        <v>-18451867.684743986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-18451867.684743986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-76967.645333369015</v>
      </c>
      <c r="L994" s="444">
        <f t="shared" ca="1" si="80"/>
        <v>-18549202.525341932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-18549202.525341932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-77373.207169193789</v>
      </c>
      <c r="L995" s="444">
        <f t="shared" ca="1" si="80"/>
        <v>-18646942.927775703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-18646942.927775703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-77780.458846001173</v>
      </c>
      <c r="L996" s="444">
        <f t="shared" ca="1" si="80"/>
        <v>-18745090.581886284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-18745090.581886284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-78189.40740479526</v>
      </c>
      <c r="L997" s="444">
        <f t="shared" ca="1" si="80"/>
        <v>-18843647.184555657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-18843647.184555657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-78600.059915917649</v>
      </c>
      <c r="L998" s="444">
        <f t="shared" ca="1" si="80"/>
        <v>-18942614.439736154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-18942614.439736154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-79012.423479169709</v>
      </c>
      <c r="L999" s="444">
        <f t="shared" ca="1" si="80"/>
        <v>-19041994.058479901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-19041994.058479901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-79426.505223935324</v>
      </c>
      <c r="L1000" s="444">
        <f t="shared" ca="1" si="80"/>
        <v>-19141787.758968413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-19141787.758968413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-79842.312309304121</v>
      </c>
      <c r="L1001" s="444">
        <f t="shared" ca="1" si="80"/>
        <v>-19241997.266542293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-19241997.266542293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-80259.851924195289</v>
      </c>
      <c r="L1002" s="444">
        <f t="shared" ca="1" si="80"/>
        <v>-19342624.313731067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-19342624.313731067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-80679.131287481854</v>
      </c>
      <c r="L1003" s="444">
        <f t="shared" ca="1" si="80"/>
        <v>-19443670.640283126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-19443670.640283126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-81100.157648115433</v>
      </c>
      <c r="L1004" s="444">
        <f t="shared" ca="1" si="80"/>
        <v>-19545137.993195821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-19545137.993195821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-81522.938285251657</v>
      </c>
      <c r="L1005" s="444">
        <f t="shared" ca="1" si="80"/>
        <v>-19647028.126745649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-19647028.126745649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-81947.480508375942</v>
      </c>
      <c r="L1006" s="444">
        <f t="shared" ca="1" si="80"/>
        <v>-19749342.802518602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-19749342.802518602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-82373.791657429916</v>
      </c>
      <c r="L1007" s="444">
        <f t="shared" ca="1" si="80"/>
        <v>-19852083.78944061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-19852083.78944061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-82801.879102938285</v>
      </c>
      <c r="L1008" s="444">
        <f t="shared" ca="1" si="80"/>
        <v>-19955252.863808125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-19955252.863808125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-83231.75024613626</v>
      </c>
      <c r="L1009" s="444">
        <f t="shared" ca="1" si="80"/>
        <v>-20058851.809318841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-20058851.809318841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-83663.412519097576</v>
      </c>
      <c r="L1010" s="444">
        <f t="shared" ca="1" si="80"/>
        <v>-20162882.417102516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-20162882.417102516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-84096.873384862891</v>
      </c>
      <c r="L1011" s="444">
        <f t="shared" ca="1" si="80"/>
        <v>-20267346.485751957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-20267346.485751957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-84532.140337568897</v>
      </c>
      <c r="L1012" s="444">
        <f t="shared" ca="1" si="80"/>
        <v>-20372245.821354102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-20372245.821354102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-84969.220902577828</v>
      </c>
      <c r="L1013" s="444">
        <f t="shared" ca="1" si="80"/>
        <v>-20477582.237521257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-20477582.237521257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-85408.122636607644</v>
      </c>
      <c r="L1014" s="444">
        <f t="shared" ca="1" si="80"/>
        <v>-20583357.555422444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-20583357.555422444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-85848.853127862589</v>
      </c>
      <c r="L1015" s="444">
        <f t="shared" ca="1" si="80"/>
        <v>-20689573.603814885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-20689573.603814885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-86291.419996164434</v>
      </c>
      <c r="L1016" s="444">
        <f t="shared" ca="1" si="80"/>
        <v>-20796232.219075628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-20796232.219075628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-86735.830893084189</v>
      </c>
      <c r="L1017" s="444">
        <f t="shared" ca="1" si="80"/>
        <v>-20903335.24523329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-20903335.24523329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-87182.093502074451</v>
      </c>
      <c r="L1018" s="444">
        <f t="shared" ca="1" si="80"/>
        <v>-21010884.533999942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-21010884.533999942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-87630.215538602162</v>
      </c>
      <c r="L1019" s="444">
        <f t="shared" ca="1" si="80"/>
        <v>-21118881.944803122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-21118881.944803122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-88080.204750282079</v>
      </c>
      <c r="L1020" s="444">
        <f t="shared" ca="1" si="80"/>
        <v>-21227329.344817981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-21227329.344817981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-88532.068917010663</v>
      </c>
      <c r="L1021" s="444">
        <f t="shared" ca="1" si="80"/>
        <v>-21336228.608999569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-21336228.608999569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-88985.815851100604</v>
      </c>
      <c r="L1022" s="444">
        <f t="shared" ca="1" si="80"/>
        <v>-21445581.620115247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-21445581.620115247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-89441.453397415928</v>
      </c>
      <c r="L1023" s="444">
        <f t="shared" ca="1" si="80"/>
        <v>-21555390.26877724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-21555390.26877724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-89898.989433507581</v>
      </c>
      <c r="L1024" s="444">
        <f t="shared" ca="1" si="80"/>
        <v>-21665656.453475326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-21665656.453475326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-90358.431869749606</v>
      </c>
      <c r="L1025" s="444">
        <f t="shared" ca="1" si="80"/>
        <v>-21776382.080609653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-21776382.080609653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-90819.788649475959</v>
      </c>
      <c r="L1026" s="444">
        <f t="shared" ca="1" si="80"/>
        <v>-21887569.064523708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-21887569.064523708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-91283.06774911785</v>
      </c>
      <c r="L1027" s="444">
        <f t="shared" ca="1" si="80"/>
        <v>-21999219.327537403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-21999219.327537403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-91748.277178341581</v>
      </c>
      <c r="L1028" s="444">
        <f t="shared" ref="L1028:L1282" ca="1" si="104">I1028-J1028+K1028</f>
        <v>-22111334.799980324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-22111334.799980324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-92215.42498018709</v>
      </c>
      <c r="L1029" s="444">
        <f t="shared" ca="1" si="104"/>
        <v>-22223917.420225088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-22223917.420225088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-92684.519231206941</v>
      </c>
      <c r="L1030" s="444">
        <f t="shared" ca="1" si="104"/>
        <v>-22336969.134720873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-22336969.134720873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-93155.56804160605</v>
      </c>
      <c r="L1031" s="444">
        <f t="shared" ca="1" si="104"/>
        <v>-22450491.898027059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-22450491.898027059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-93628.579555381817</v>
      </c>
      <c r="L1032" s="444">
        <f t="shared" ca="1" si="104"/>
        <v>-22564487.672847018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-22564487.672847018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-94103.56195046498</v>
      </c>
      <c r="L1033" s="444">
        <f t="shared" ca="1" si="104"/>
        <v>-22678958.430062059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-22678958.430062059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-94580.523438860982</v>
      </c>
      <c r="L1034" s="444">
        <f t="shared" ca="1" si="104"/>
        <v>-22793906.148765497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-22793906.148765497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-95059.47226679197</v>
      </c>
      <c r="L1035" s="444">
        <f t="shared" ca="1" si="104"/>
        <v>-22909332.816296868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-22909332.816296868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-95540.416714839361</v>
      </c>
      <c r="L1036" s="444">
        <f t="shared" ca="1" si="104"/>
        <v>-23025240.428276286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-23025240.428276286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-96023.365098086928</v>
      </c>
      <c r="L1037" s="444">
        <f t="shared" ca="1" si="104"/>
        <v>-23141630.988638949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-23141630.988638949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-96508.325766264694</v>
      </c>
      <c r="L1038" s="444">
        <f t="shared" ca="1" si="104"/>
        <v>-23258506.509669792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-23258506.509669792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-96995.30710389321</v>
      </c>
      <c r="L1039" s="444">
        <f t="shared" ca="1" si="104"/>
        <v>-23375869.012038264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-23375869.012038264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-97484.317530428511</v>
      </c>
      <c r="L1040" s="444">
        <f t="shared" ca="1" si="104"/>
        <v>-23493720.524833269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-23493720.524833269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-97975.365500407701</v>
      </c>
      <c r="L1041" s="444">
        <f t="shared" ca="1" si="104"/>
        <v>-23612063.085598256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-23612063.085598256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-98468.459503595135</v>
      </c>
      <c r="L1042" s="444">
        <f t="shared" ca="1" si="104"/>
        <v>-23730898.740366429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-23730898.740366429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-98963.6080651292</v>
      </c>
      <c r="L1043" s="444">
        <f t="shared" ca="1" si="104"/>
        <v>-23850229.543696135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-23850229.543696135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-99460.819745669636</v>
      </c>
      <c r="L1044" s="444">
        <f t="shared" ca="1" si="104"/>
        <v>-23970057.558706384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-23970057.558706384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-99960.103141545667</v>
      </c>
      <c r="L1045" s="444">
        <f t="shared" ca="1" si="104"/>
        <v>-24090384.857112508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-24090384.857112508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-100461.46688490453</v>
      </c>
      <c r="L1046" s="444">
        <f t="shared" ca="1" si="104"/>
        <v>-24211213.51926199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-24211213.51926199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-100964.9196438607</v>
      </c>
      <c r="L1047" s="444">
        <f t="shared" ca="1" si="104"/>
        <v>-24332545.634170428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-24332545.634170428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-101470.47012264586</v>
      </c>
      <c r="L1048" s="444">
        <f t="shared" ca="1" si="104"/>
        <v>-24454383.299557652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-24454383.299557652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-101978.1270617593</v>
      </c>
      <c r="L1049" s="444">
        <f t="shared" ca="1" si="104"/>
        <v>-24576728.621883988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-24576728.621883988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-102487.89923811902</v>
      </c>
      <c r="L1050" s="444">
        <f t="shared" ca="1" si="104"/>
        <v>-24699583.716386687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-24699583.716386687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-102999.7954652136</v>
      </c>
      <c r="L1051" s="444">
        <f t="shared" ca="1" si="104"/>
        <v>-24822950.707116477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-24822950.707116477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-103513.82459325439</v>
      </c>
      <c r="L1052" s="444">
        <f t="shared" ca="1" si="104"/>
        <v>-24946831.726974308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-24946831.726974308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-104029.9955093287</v>
      </c>
      <c r="L1053" s="444">
        <f t="shared" ca="1" si="104"/>
        <v>-25071228.917748217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-25071228.917748217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-104548.31713755331</v>
      </c>
      <c r="L1054" s="444">
        <f t="shared" ca="1" si="104"/>
        <v>-25196144.430150349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-25196144.430150349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-105068.79843922886</v>
      </c>
      <c r="L1055" s="444">
        <f t="shared" ca="1" si="104"/>
        <v>-25321580.423854154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-25321580.423854154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-105591.44841299471</v>
      </c>
      <c r="L1056" s="444">
        <f t="shared" ca="1" si="104"/>
        <v>-25447539.067531727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-25447539.067531727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-106116.2760949846</v>
      </c>
      <c r="L1057" s="444">
        <f t="shared" ca="1" si="104"/>
        <v>-25574022.538891289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-25574022.538891289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-106643.29055898277</v>
      </c>
      <c r="L1058" s="444">
        <f t="shared" ca="1" si="104"/>
        <v>-25701033.02471485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-25701033.02471485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-107172.50091658095</v>
      </c>
      <c r="L1059" s="444">
        <f t="shared" ca="1" si="104"/>
        <v>-25828572.720896009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-25828572.720896009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-107703.91631733578</v>
      </c>
      <c r="L1060" s="444">
        <f t="shared" ca="1" si="104"/>
        <v>-25956643.832477923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-25956643.832477923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-108237.54594892709</v>
      </c>
      <c r="L1061" s="444">
        <f t="shared" ca="1" si="104"/>
        <v>-26085248.573691428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-26085248.573691428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-108773.39903731669</v>
      </c>
      <c r="L1062" s="444">
        <f t="shared" ca="1" si="104"/>
        <v>-26214389.167993322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-26214389.167993322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-109311.48484690792</v>
      </c>
      <c r="L1063" s="444">
        <f t="shared" ca="1" si="104"/>
        <v>-26344067.848104808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-26344067.848104808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-109851.81268070576</v>
      </c>
      <c r="L1064" s="444">
        <f t="shared" ca="1" si="104"/>
        <v>-26474286.856050093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-26474286.856050093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-110394.39188047779</v>
      </c>
      <c r="L1065" s="444">
        <f t="shared" ca="1" si="104"/>
        <v>-26605048.443195149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-26605048.443195149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-110939.23182691552</v>
      </c>
      <c r="L1066" s="444">
        <f t="shared" ca="1" si="104"/>
        <v>-26736354.870286644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-26736354.870286644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-111486.34193979675</v>
      </c>
      <c r="L1067" s="444">
        <f t="shared" ca="1" si="104"/>
        <v>-26868208.407491017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-26868208.407491017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-112035.7316781483</v>
      </c>
      <c r="L1068" s="444">
        <f t="shared" ca="1" si="104"/>
        <v>-27000611.334433742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-27000611.334433742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-112587.41054040968</v>
      </c>
      <c r="L1069" s="444">
        <f t="shared" ca="1" si="104"/>
        <v>-27133565.940238729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-27133565.940238729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-113141.38806459711</v>
      </c>
      <c r="L1070" s="444">
        <f t="shared" ca="1" si="104"/>
        <v>-27267074.523567904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-27267074.523567904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-113697.67382846866</v>
      </c>
      <c r="L1071" s="444">
        <f t="shared" ca="1" si="104"/>
        <v>-27401139.392660949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-27401139.392660949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-114256.27744968969</v>
      </c>
      <c r="L1072" s="444">
        <f t="shared" ca="1" si="104"/>
        <v>-27535762.865375217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-27535762.865375217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-114817.20858599916</v>
      </c>
      <c r="L1073" s="444">
        <f t="shared" ca="1" si="104"/>
        <v>-27670947.269225795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-27670947.269225795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-115380.47693537653</v>
      </c>
      <c r="L1074" s="444">
        <f t="shared" ca="1" si="104"/>
        <v>-27806694.941425748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-27806694.941425748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-115946.0922362097</v>
      </c>
      <c r="L1075" s="444">
        <f t="shared" ca="1" si="104"/>
        <v>-27943008.228926536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-27943008.228926536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-116514.06426746298</v>
      </c>
      <c r="L1076" s="444">
        <f t="shared" ca="1" si="104"/>
        <v>-28079889.488458578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-28079889.488458578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-117084.40284884648</v>
      </c>
      <c r="L1077" s="444">
        <f t="shared" ca="1" si="104"/>
        <v>-28217341.086572003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-28217341.086572003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-117657.11784098575</v>
      </c>
      <c r="L1078" s="444">
        <f t="shared" ca="1" si="104"/>
        <v>-28355365.399677567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-28355365.399677567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-118232.21914559226</v>
      </c>
      <c r="L1079" s="444">
        <f t="shared" ca="1" si="104"/>
        <v>-28493964.814087737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-28493964.814087737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-118809.71670563465</v>
      </c>
      <c r="L1080" s="444">
        <f t="shared" ca="1" si="104"/>
        <v>-28633141.72605795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-28633141.72605795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-119389.62050551052</v>
      </c>
      <c r="L1081" s="444">
        <f t="shared" ca="1" si="104"/>
        <v>-28772898.54182804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-28772898.54182804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-119971.94057121925</v>
      </c>
      <c r="L1082" s="444">
        <f t="shared" ca="1" si="104"/>
        <v>-28913237.677663837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-28913237.677663837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-120556.68697053505</v>
      </c>
      <c r="L1083" s="444">
        <f t="shared" ca="1" si="104"/>
        <v>-29054161.55989895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-29054161.55989895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-121143.86981318139</v>
      </c>
      <c r="L1084" s="444">
        <f t="shared" ca="1" si="104"/>
        <v>-29195672.624976709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-29195672.624976709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-121733.49925100536</v>
      </c>
      <c r="L1085" s="444">
        <f t="shared" ca="1" si="104"/>
        <v>-29337773.319492292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-29337773.319492292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-122325.5854781536</v>
      </c>
      <c r="L1086" s="444">
        <f t="shared" ca="1" si="104"/>
        <v>-29480466.100235023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-29480466.100235023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-122920.13873124831</v>
      </c>
      <c r="L1087" s="444">
        <f t="shared" ca="1" si="104"/>
        <v>-29623753.434230849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-29623753.434230849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-123517.16928956428</v>
      </c>
      <c r="L1088" s="444">
        <f t="shared" ca="1" si="104"/>
        <v>-29767637.79878499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-29767637.79878499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-124116.68747520655</v>
      </c>
      <c r="L1089" s="444">
        <f t="shared" ca="1" si="104"/>
        <v>-29912121.681524776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-29912121.681524776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-124718.70365328898</v>
      </c>
      <c r="L1090" s="444">
        <f t="shared" ca="1" si="104"/>
        <v>-30057207.580442641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-30057207.580442641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-125323.22823211341</v>
      </c>
      <c r="L1091" s="444">
        <f t="shared" ca="1" si="104"/>
        <v>-30202898.003939331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-30202898.003939331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-125930.2716633496</v>
      </c>
      <c r="L1092" s="444">
        <f t="shared" ca="1" si="104"/>
        <v>-30349195.470867258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-30349195.470867258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-126539.84444221598</v>
      </c>
      <c r="L1093" s="444">
        <f t="shared" ca="1" si="104"/>
        <v>-30496102.51057405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-30496102.51057405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-127151.95710766094</v>
      </c>
      <c r="L1094" s="444">
        <f t="shared" ca="1" si="104"/>
        <v>-30643621.662946288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-30643621.662946288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-127766.62024254528</v>
      </c>
      <c r="L1095" s="444">
        <f t="shared" ca="1" si="104"/>
        <v>-30791755.478453409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-30791755.478453409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-128383.84447382494</v>
      </c>
      <c r="L1096" s="444">
        <f t="shared" ca="1" si="104"/>
        <v>-30940506.518191811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-30940506.518191811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-129003.64047273494</v>
      </c>
      <c r="L1097" s="444">
        <f t="shared" ca="1" si="104"/>
        <v>-31089877.353929125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-31089877.353929125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-129626.01895497376</v>
      </c>
      <c r="L1098" s="444">
        <f t="shared" ca="1" si="104"/>
        <v>-31239870.568148676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-31239870.568148676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-130250.99068088856</v>
      </c>
      <c r="L1099" s="444">
        <f t="shared" ca="1" si="104"/>
        <v>-31390488.754094142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-31390488.754094142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-130878.56645566133</v>
      </c>
      <c r="L1100" s="444">
        <f t="shared" ca="1" si="104"/>
        <v>-31541734.515814383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-31541734.515814383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-131508.75712949567</v>
      </c>
      <c r="L1101" s="444">
        <f t="shared" ca="1" si="104"/>
        <v>-31693610.468208455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-31693610.468208455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-132141.57359780429</v>
      </c>
      <c r="L1102" s="444">
        <f t="shared" ca="1" si="104"/>
        <v>-31846119.237070836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-31846119.237070836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-132777.02680139756</v>
      </c>
      <c r="L1103" s="444">
        <f t="shared" ca="1" si="104"/>
        <v>-31999263.45913681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-31999263.45913681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-133415.12772667245</v>
      </c>
      <c r="L1104" s="444">
        <f t="shared" ca="1" si="104"/>
        <v>-32153045.782128062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-32153045.782128062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-134055.88740580267</v>
      </c>
      <c r="L1105" s="444">
        <f t="shared" ca="1" si="104"/>
        <v>-32307468.864798442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-32307468.864798442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-134699.31691692924</v>
      </c>
      <c r="L1106" s="444">
        <f t="shared" ca="1" si="104"/>
        <v>-32462535.376979947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-32462535.376979947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-135345.4273843522</v>
      </c>
      <c r="L1107" s="444">
        <f t="shared" ca="1" si="104"/>
        <v>-32618247.999628875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-32618247.999628875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-135994.22997872272</v>
      </c>
      <c r="L1108" s="444">
        <f t="shared" ca="1" si="104"/>
        <v>-32774609.424872175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-32774609.424872175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-136645.73591723645</v>
      </c>
      <c r="L1109" s="444">
        <f t="shared" ca="1" si="104"/>
        <v>-32931622.356053989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-32931622.356053989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-137299.95646382737</v>
      </c>
      <c r="L1110" s="444">
        <f t="shared" ca="1" si="104"/>
        <v>-33089289.507782396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-33089289.507782396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-137956.90292936238</v>
      </c>
      <c r="L1111" s="444">
        <f t="shared" ca="1" si="104"/>
        <v>-33247613.605976336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-33247613.605976336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-138616.58667183714</v>
      </c>
      <c r="L1112" s="444">
        <f t="shared" ca="1" si="104"/>
        <v>-33406597.38791275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-33406597.38791275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-139279.01909657218</v>
      </c>
      <c r="L1113" s="444">
        <f t="shared" ca="1" si="104"/>
        <v>-33566243.602273904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-33566243.602273904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-139944.21165641033</v>
      </c>
      <c r="L1114" s="444">
        <f t="shared" ca="1" si="104"/>
        <v>-33726555.009194896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-33726555.009194896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-140612.17585191448</v>
      </c>
      <c r="L1115" s="444">
        <f t="shared" ca="1" si="104"/>
        <v>-33887534.380311385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-33887534.380311385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-141282.9232315665</v>
      </c>
      <c r="L1116" s="444">
        <f t="shared" ca="1" si="104"/>
        <v>-34049184.498807527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-34049184.498807527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-141956.4653919671</v>
      </c>
      <c r="L1117" s="444">
        <f t="shared" ca="1" si="104"/>
        <v>-34211508.159464069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-34211508.159464069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-142632.81397803602</v>
      </c>
      <c r="L1118" s="444">
        <f t="shared" ca="1" si="104"/>
        <v>-34374508.168706685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-34374508.168706685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-143311.98068321359</v>
      </c>
      <c r="L1119" s="444">
        <f t="shared" ca="1" si="104"/>
        <v>-34538187.344654478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-34538187.344654478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-143993.97724966274</v>
      </c>
      <c r="L1120" s="444">
        <f t="shared" ca="1" si="104"/>
        <v>-34702548.517168716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-34702548.517168716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-144678.81546847205</v>
      </c>
      <c r="L1121" s="444">
        <f t="shared" ca="1" si="104"/>
        <v>-34867594.527901769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-34867594.527901769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-145366.50717985976</v>
      </c>
      <c r="L1122" s="444">
        <f t="shared" ca="1" si="104"/>
        <v>-35033328.230346203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-35033328.230346203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-146057.06427337826</v>
      </c>
      <c r="L1123" s="444">
        <f t="shared" ca="1" si="104"/>
        <v>-35199752.48988416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-35199752.48988416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-146750.49868811975</v>
      </c>
      <c r="L1124" s="444">
        <f t="shared" ca="1" si="104"/>
        <v>-35366870.183836855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-35366870.183836855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-147446.82241292263</v>
      </c>
      <c r="L1125" s="444">
        <f t="shared" ca="1" si="104"/>
        <v>-35534684.201514356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-35534684.201514356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-148146.0474865789</v>
      </c>
      <c r="L1126" s="444">
        <f t="shared" ca="1" si="104"/>
        <v>-35703197.444265515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-35703197.444265515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-148848.18599804206</v>
      </c>
      <c r="L1127" s="444">
        <f t="shared" ca="1" si="104"/>
        <v>-35872412.825528137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-35872412.825528137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-149553.25008663631</v>
      </c>
      <c r="L1128" s="444">
        <f t="shared" ca="1" si="104"/>
        <v>-36042333.270879351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-36042333.270879351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-150261.25194226636</v>
      </c>
      <c r="L1129" s="444">
        <f t="shared" ca="1" si="104"/>
        <v>-36212961.718086198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-36212961.718086198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-150972.20380562823</v>
      </c>
      <c r="L1130" s="444">
        <f t="shared" ca="1" si="104"/>
        <v>-36384301.117156401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-36384301.117156401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-151686.11796842073</v>
      </c>
      <c r="L1131" s="444">
        <f t="shared" ca="1" si="104"/>
        <v>-36556354.430389397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-36556354.430389397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-152403.00677355821</v>
      </c>
      <c r="L1132" s="444">
        <f t="shared" ca="1" si="104"/>
        <v>-36729124.632427536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-36729124.632427536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-153122.8826153838</v>
      </c>
      <c r="L1133" s="444">
        <f t="shared" ca="1" si="104"/>
        <v>-36902614.710307501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-36902614.710307501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-153845.75793988365</v>
      </c>
      <c r="L1134" s="444">
        <f t="shared" ca="1" si="104"/>
        <v>-37076827.663511962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-37076827.663511962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-154571.64524490223</v>
      </c>
      <c r="L1135" s="444">
        <f t="shared" ca="1" si="104"/>
        <v>-37251766.504021443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-37251766.504021443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-155300.55708035841</v>
      </c>
      <c r="L1136" s="444">
        <f t="shared" ca="1" si="104"/>
        <v>-37427434.25636638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-37427434.25636638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-156032.50604846232</v>
      </c>
      <c r="L1137" s="444">
        <f t="shared" ca="1" si="104"/>
        <v>-37603833.957679421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-37603833.957679421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-156767.50480393332</v>
      </c>
      <c r="L1138" s="444">
        <f t="shared" ca="1" si="104"/>
        <v>-37780968.657747932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-37780968.657747932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-157505.5660542188</v>
      </c>
      <c r="L1139" s="444">
        <f t="shared" ca="1" si="104"/>
        <v>-37958841.419066727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-37958841.419066727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-158246.70255971377</v>
      </c>
      <c r="L1140" s="444">
        <f t="shared" ca="1" si="104"/>
        <v>-38137455.316891022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-38137455.316891022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-158990.92713398166</v>
      </c>
      <c r="L1141" s="444">
        <f t="shared" ca="1" si="104"/>
        <v>-38316813.439289585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-38316813.439289585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-159738.25264397566</v>
      </c>
      <c r="L1142" s="444">
        <f t="shared" ca="1" si="104"/>
        <v>-38496918.887198135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-38496918.887198135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-160488.69201026129</v>
      </c>
      <c r="L1143" s="444">
        <f t="shared" ca="1" si="104"/>
        <v>-38677774.774472974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-38677774.774472974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-161242.25820723979</v>
      </c>
      <c r="L1144" s="444">
        <f t="shared" ca="1" si="104"/>
        <v>-38859384.227944791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-38859384.227944791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-161998.96426337236</v>
      </c>
      <c r="L1145" s="444">
        <f t="shared" ca="1" si="104"/>
        <v>-39041750.387472741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-39041750.387472741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-162758.82326140549</v>
      </c>
      <c r="L1146" s="444">
        <f t="shared" ca="1" si="104"/>
        <v>-39224876.405998722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-39224876.405998722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-163521.84833859708</v>
      </c>
      <c r="L1147" s="444">
        <f t="shared" ca="1" si="104"/>
        <v>-39408765.449601896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-39408765.449601896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-164288.05268694364</v>
      </c>
      <c r="L1148" s="444">
        <f t="shared" ca="1" si="104"/>
        <v>-39593420.697553419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-39593420.697553419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-165057.44955340831</v>
      </c>
      <c r="L1149" s="444">
        <f t="shared" ca="1" si="104"/>
        <v>-39778845.342371404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-39778845.342371404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-165830.05224014993</v>
      </c>
      <c r="L1150" s="444">
        <f t="shared" ca="1" si="104"/>
        <v>-39965042.58987613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-39965042.58987613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-166605.87410475296</v>
      </c>
      <c r="L1151" s="444">
        <f t="shared" ca="1" si="104"/>
        <v>-40152015.659245461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-40152015.659245461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-167384.9285604585</v>
      </c>
      <c r="L1152" s="444">
        <f t="shared" ca="1" si="104"/>
        <v>-40339767.783070497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-40339767.783070497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-168167.22907639615</v>
      </c>
      <c r="L1153" s="444">
        <f t="shared" ca="1" si="104"/>
        <v>-40528302.207411468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-40528302.207411468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-168952.78917781686</v>
      </c>
      <c r="L1154" s="444">
        <f t="shared" ca="1" si="104"/>
        <v>-40717622.191853866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-40717622.191853866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-169741.62244632686</v>
      </c>
      <c r="L1155" s="444">
        <f t="shared" ca="1" si="104"/>
        <v>-40907731.009564772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-40907731.009564772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-170533.74252012229</v>
      </c>
      <c r="L1156" s="444">
        <f t="shared" ca="1" si="104"/>
        <v>-41098631.947349474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-41098631.947349474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-171329.16309422522</v>
      </c>
      <c r="L1157" s="444">
        <f t="shared" ca="1" si="104"/>
        <v>-41290328.305708274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-41290328.305708274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-172127.89792072022</v>
      </c>
      <c r="L1158" s="444">
        <f t="shared" ca="1" si="104"/>
        <v>-41482823.398893572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-41482823.398893572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-172929.9608089923</v>
      </c>
      <c r="L1159" s="444">
        <f t="shared" ca="1" si="104"/>
        <v>-41676120.554967143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-41676120.554967143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-173735.3656259655</v>
      </c>
      <c r="L1160" s="444">
        <f t="shared" ca="1" si="104"/>
        <v>-41870223.115857683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-41870223.115857683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-174544.12629634276</v>
      </c>
      <c r="L1161" s="444">
        <f t="shared" ca="1" si="104"/>
        <v>-42065134.437418602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-42065134.437418602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-175356.25680284659</v>
      </c>
      <c r="L1162" s="444">
        <f t="shared" ca="1" si="104"/>
        <v>-42260857.88948603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-42260857.88948603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-176171.77118646086</v>
      </c>
      <c r="L1163" s="444">
        <f t="shared" ca="1" si="104"/>
        <v>-42457396.855937071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-42457396.855937071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-176990.68354667354</v>
      </c>
      <c r="L1164" s="444">
        <f t="shared" ca="1" si="104"/>
        <v>-42654754.734748326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-42654754.734748326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-177813.00804172043</v>
      </c>
      <c r="L1165" s="444">
        <f t="shared" ca="1" si="104"/>
        <v>-42852934.938054621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-42852934.938054621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-178638.75888882999</v>
      </c>
      <c r="L1166" s="444">
        <f t="shared" ca="1" si="104"/>
        <v>-43051940.892208032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-43051940.892208032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-179467.9503644692</v>
      </c>
      <c r="L1167" s="444">
        <f t="shared" ca="1" si="104"/>
        <v>-43251776.037837081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-43251776.037837081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-180300.59680459026</v>
      </c>
      <c r="L1168" s="444">
        <f t="shared" ca="1" si="104"/>
        <v>-43452443.829906248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-43452443.829906248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-181051.84929127604</v>
      </c>
      <c r="L1169" s="444">
        <f t="shared" ca="1" si="104"/>
        <v>-43633495.67919752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-43633495.67919752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-181806.23199665634</v>
      </c>
      <c r="L1170" s="444">
        <f t="shared" ca="1" si="104"/>
        <v>-43815301.911194175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-43815301.911194175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-182563.75796330906</v>
      </c>
      <c r="L1171" s="444">
        <f t="shared" ca="1" si="104"/>
        <v>-43997865.669157483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-43997865.669157483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-183324.44028815618</v>
      </c>
      <c r="L1172" s="444">
        <f t="shared" ca="1" si="104"/>
        <v>-44181190.109445639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-44181190.109445639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-184088.29212269015</v>
      </c>
      <c r="L1173" s="444">
        <f t="shared" ca="1" si="104"/>
        <v>-44365278.401568331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-44365278.401568331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-184855.32667320137</v>
      </c>
      <c r="L1174" s="444">
        <f t="shared" ca="1" si="104"/>
        <v>-44550133.728241533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-44550133.728241533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-185625.55720100639</v>
      </c>
      <c r="L1175" s="444">
        <f t="shared" ca="1" si="104"/>
        <v>-44735759.285442539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-44735759.285442539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-186398.99702267724</v>
      </c>
      <c r="L1176" s="444">
        <f t="shared" ca="1" si="104"/>
        <v>-44922158.282465219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-44922158.282465219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-187175.65951027174</v>
      </c>
      <c r="L1177" s="444">
        <f t="shared" ca="1" si="104"/>
        <v>-45109333.941975489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-45109333.941975489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-187955.55809156454</v>
      </c>
      <c r="L1178" s="444">
        <f t="shared" ca="1" si="104"/>
        <v>-45297289.500067055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-45297289.500067055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-188738.70625027939</v>
      </c>
      <c r="L1179" s="444">
        <f t="shared" ca="1" si="104"/>
        <v>-45486028.206317335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-45486028.206317335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-189525.11752632222</v>
      </c>
      <c r="L1180" s="444">
        <f t="shared" ca="1" si="104"/>
        <v>-45675553.323843658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-45675553.323843658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-190314.80551601524</v>
      </c>
      <c r="L1181" s="444">
        <f t="shared" ca="1" si="104"/>
        <v>-45865868.12935967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-45865868.12935967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-191107.78387233196</v>
      </c>
      <c r="L1182" s="444">
        <f t="shared" ca="1" si="104"/>
        <v>-46056975.913231999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-46056975.913231999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-191904.06630513334</v>
      </c>
      <c r="L1183" s="444">
        <f t="shared" ca="1" si="104"/>
        <v>-46248879.979537129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-46248879.979537129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-192703.66658140472</v>
      </c>
      <c r="L1184" s="444">
        <f t="shared" ca="1" si="104"/>
        <v>-46441583.646118537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-46441583.646118537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-193506.5985254939</v>
      </c>
      <c r="L1185" s="444">
        <f t="shared" ca="1" si="104"/>
        <v>-46635090.244644031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-46635090.244644031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-194312.87601935014</v>
      </c>
      <c r="L1186" s="444">
        <f t="shared" ca="1" si="104"/>
        <v>-46829403.120663382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-46829403.120663382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-195122.51300276408</v>
      </c>
      <c r="L1187" s="444">
        <f t="shared" ca="1" si="104"/>
        <v>-47024525.633666143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-47024525.633666143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-195935.52347360892</v>
      </c>
      <c r="L1188" s="444">
        <f t="shared" ca="1" si="104"/>
        <v>-47220461.157139748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-47220461.157139748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-196751.92148808227</v>
      </c>
      <c r="L1189" s="444">
        <f t="shared" ca="1" si="104"/>
        <v>-47417213.078627832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-47417213.078627832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-197571.7211609493</v>
      </c>
      <c r="L1190" s="444">
        <f t="shared" ca="1" si="104"/>
        <v>-47614784.799788781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-47614784.799788781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-198394.93666578658</v>
      </c>
      <c r="L1191" s="444">
        <f t="shared" ca="1" si="104"/>
        <v>-47813179.736454569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-47813179.736454569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-199221.58223522737</v>
      </c>
      <c r="L1192" s="444">
        <f t="shared" ca="1" si="104"/>
        <v>-48012401.318689793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-48012401.318689793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-200051.67216120748</v>
      </c>
      <c r="L1193" s="444">
        <f t="shared" ca="1" si="104"/>
        <v>-48212452.990851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-48212452.990851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-200885.22079521249</v>
      </c>
      <c r="L1194" s="444">
        <f t="shared" ca="1" si="104"/>
        <v>-48413338.211646214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-48413338.211646214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-201722.24254852589</v>
      </c>
      <c r="L1195" s="444">
        <f t="shared" ca="1" si="104"/>
        <v>-48615060.454194739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-48615060.454194739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-202562.75189247809</v>
      </c>
      <c r="L1196" s="444">
        <f t="shared" ca="1" si="104"/>
        <v>-48817623.206087217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-48817623.206087217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-203406.76335869674</v>
      </c>
      <c r="L1197" s="444">
        <f t="shared" ca="1" si="104"/>
        <v>-49021029.969445914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-49021029.969445914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-204254.29153935798</v>
      </c>
      <c r="L1198" s="444">
        <f t="shared" ca="1" si="104"/>
        <v>-49225284.26098527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-49225284.26098527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-205105.35108743861</v>
      </c>
      <c r="L1199" s="444">
        <f t="shared" ca="1" si="104"/>
        <v>-49430389.612072706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-49430389.612072706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-205959.95671696961</v>
      </c>
      <c r="L1200" s="444">
        <f t="shared" ca="1" si="104"/>
        <v>-49636349.568789676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-49636349.568789676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-206818.12320329031</v>
      </c>
      <c r="L1201" s="444">
        <f t="shared" ca="1" si="104"/>
        <v>-49843167.691992968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-49843167.691992968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-207679.86538330404</v>
      </c>
      <c r="L1202" s="444">
        <f t="shared" ca="1" si="104"/>
        <v>-50050847.557376273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-50050847.557376273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-208545.19815573446</v>
      </c>
      <c r="L1203" s="444">
        <f t="shared" ca="1" si="104"/>
        <v>-50259392.755532004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-50259392.755532004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-209414.13648138335</v>
      </c>
      <c r="L1204" s="444">
        <f t="shared" ca="1" si="104"/>
        <v>-50468806.892013386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-50468806.892013386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-210286.6953833891</v>
      </c>
      <c r="L1205" s="444">
        <f t="shared" ca="1" si="104"/>
        <v>-50679093.587396778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-50679093.587396778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-211162.88994748658</v>
      </c>
      <c r="L1206" s="444">
        <f t="shared" ca="1" si="104"/>
        <v>-50890256.477344267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-50890256.477344267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-212042.73532226778</v>
      </c>
      <c r="L1207" s="444">
        <f t="shared" ca="1" si="104"/>
        <v>-51102299.212666534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-51102299.212666534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-212926.24671944388</v>
      </c>
      <c r="L1208" s="444">
        <f t="shared" ca="1" si="104"/>
        <v>-51315225.459385976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-51315225.459385976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-213813.43941410823</v>
      </c>
      <c r="L1209" s="444">
        <f t="shared" ca="1" si="104"/>
        <v>-51529038.898800083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-51529038.898800083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-214704.32874500033</v>
      </c>
      <c r="L1210" s="444">
        <f t="shared" ca="1" si="104"/>
        <v>-51743743.227545083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-51743743.227545083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-215598.93011477118</v>
      </c>
      <c r="L1211" s="444">
        <f t="shared" ca="1" si="104"/>
        <v>-51959342.157659851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-51959342.157659851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-216497.25899024936</v>
      </c>
      <c r="L1212" s="444">
        <f t="shared" ca="1" si="104"/>
        <v>-52175839.416650102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-52175839.416650102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-217399.33090270875</v>
      </c>
      <c r="L1213" s="444">
        <f t="shared" ca="1" si="104"/>
        <v>-52393238.747552812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-52393238.747552812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-218305.16144813667</v>
      </c>
      <c r="L1214" s="444">
        <f t="shared" ca="1" si="104"/>
        <v>-52611543.909000948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-52611543.909000948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-219214.76628750394</v>
      </c>
      <c r="L1215" s="444">
        <f t="shared" ca="1" si="104"/>
        <v>-52830758.675288454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-52830758.675288454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-220128.16114703519</v>
      </c>
      <c r="L1216" s="444">
        <f t="shared" ca="1" si="104"/>
        <v>-53050886.836435489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-53050886.836435489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-221045.36181848118</v>
      </c>
      <c r="L1217" s="444">
        <f t="shared" ca="1" si="104"/>
        <v>-53271932.198253967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-53271932.198253967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-221966.38415939151</v>
      </c>
      <c r="L1218" s="444">
        <f t="shared" ca="1" si="104"/>
        <v>-53493898.58241336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-53493898.58241336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-222891.24409338899</v>
      </c>
      <c r="L1219" s="444">
        <f t="shared" ca="1" si="104"/>
        <v>-53716789.826506749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-53716789.826506749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-223819.95761044475</v>
      </c>
      <c r="L1220" s="444">
        <f t="shared" ca="1" si="104"/>
        <v>-53940609.784117192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-53940609.784117192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-224752.54076715498</v>
      </c>
      <c r="L1221" s="444">
        <f t="shared" ca="1" si="104"/>
        <v>-54165362.324884348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-54165362.324884348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-225689.00968701812</v>
      </c>
      <c r="L1222" s="444">
        <f t="shared" ca="1" si="104"/>
        <v>-54391051.334571369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-54391051.334571369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-226629.38056071402</v>
      </c>
      <c r="L1223" s="444">
        <f t="shared" ca="1" si="104"/>
        <v>-54617680.71513208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-54617680.71513208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-227573.66964638367</v>
      </c>
      <c r="L1224" s="444">
        <f t="shared" ca="1" si="104"/>
        <v>-54845254.384778462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-54845254.384778462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-228521.89326991024</v>
      </c>
      <c r="L1225" s="444">
        <f t="shared" ca="1" si="104"/>
        <v>-55073776.278048374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-55073776.278048374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-229474.06782520155</v>
      </c>
      <c r="L1226" s="444">
        <f t="shared" ca="1" si="104"/>
        <v>-55303250.345873572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-55303250.345873572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-230430.20977447325</v>
      </c>
      <c r="L1227" s="444">
        <f t="shared" ca="1" si="104"/>
        <v>-55533680.555648044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-55533680.555648044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-231390.33564853351</v>
      </c>
      <c r="L1228" s="444">
        <f t="shared" ca="1" si="104"/>
        <v>-55765070.89129658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-55765070.89129658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-232354.46204706907</v>
      </c>
      <c r="L1229" s="444">
        <f t="shared" ca="1" si="104"/>
        <v>-55997425.353343651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-55997425.353343651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-233322.60563893188</v>
      </c>
      <c r="L1230" s="444">
        <f t="shared" ca="1" si="104"/>
        <v>-56230747.958982579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-56230747.958982579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-234294.78316242737</v>
      </c>
      <c r="L1231" s="444">
        <f t="shared" ca="1" si="104"/>
        <v>-56465042.742145009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-56465042.742145009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-235271.0114256042</v>
      </c>
      <c r="L1232" s="444">
        <f t="shared" ca="1" si="104"/>
        <v>-56700313.753570616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-56700313.753570616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-236251.30730654424</v>
      </c>
      <c r="L1233" s="444">
        <f t="shared" ca="1" si="104"/>
        <v>-56936565.060877159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-56936565.060877159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-237235.68775365481</v>
      </c>
      <c r="L1234" s="444">
        <f t="shared" ca="1" si="104"/>
        <v>-57173800.748630814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-57173800.748630814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-238224.16978596171</v>
      </c>
      <c r="L1235" s="444">
        <f t="shared" ca="1" si="104"/>
        <v>-57412024.918416776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-57412024.918416776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-239216.77049340322</v>
      </c>
      <c r="L1236" s="444">
        <f t="shared" ca="1" si="104"/>
        <v>-57651241.688910179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-57651241.688910179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-240213.50703712573</v>
      </c>
      <c r="L1237" s="444">
        <f t="shared" ca="1" si="104"/>
        <v>-57891455.195947304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-57891455.195947304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-241214.39664978042</v>
      </c>
      <c r="L1238" s="444">
        <f t="shared" ca="1" si="104"/>
        <v>-58132669.592597082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-58132669.592597082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-242219.45663582117</v>
      </c>
      <c r="L1239" s="444">
        <f t="shared" ca="1" si="104"/>
        <v>-58374889.0492329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-58374889.0492329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-243228.7043718037</v>
      </c>
      <c r="L1240" s="444">
        <f t="shared" ca="1" si="104"/>
        <v>-58618117.753604703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-58618117.753604703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-244242.15730668625</v>
      </c>
      <c r="L1241" s="444">
        <f t="shared" ca="1" si="104"/>
        <v>-58862359.910911389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-58862359.910911389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-245259.83296213075</v>
      </c>
      <c r="L1242" s="444">
        <f t="shared" ca="1" si="104"/>
        <v>-59107619.743873522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-59107619.743873522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-246281.74893280634</v>
      </c>
      <c r="L1243" s="444">
        <f t="shared" ca="1" si="104"/>
        <v>-59353901.49280633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-59353901.49280633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-247307.92288669301</v>
      </c>
      <c r="L1244" s="444">
        <f t="shared" ca="1" si="104"/>
        <v>-59601209.415693022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-59601209.415693022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-248338.3725653876</v>
      </c>
      <c r="L1245" s="444">
        <f t="shared" ca="1" si="104"/>
        <v>-59849547.788258411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-59849547.788258411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-249373.11578441004</v>
      </c>
      <c r="L1246" s="444">
        <f t="shared" ca="1" si="104"/>
        <v>-60098920.904042818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-60098920.904042818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-250412.17043351172</v>
      </c>
      <c r="L1247" s="444">
        <f t="shared" ca="1" si="104"/>
        <v>-60349333.074476331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-60349333.074476331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-251455.55447698472</v>
      </c>
      <c r="L1248" s="444">
        <f t="shared" ca="1" si="104"/>
        <v>-60600788.628953315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-60600788.628953315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-252503.28595397214</v>
      </c>
      <c r="L1249" s="444">
        <f t="shared" ca="1" si="104"/>
        <v>-60853291.914907284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-60853291.914907284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-253555.38297878034</v>
      </c>
      <c r="L1250" s="444">
        <f t="shared" ca="1" si="104"/>
        <v>-61106847.297886066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-61106847.297886066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-254611.86374119192</v>
      </c>
      <c r="L1251" s="444">
        <f t="shared" ca="1" si="104"/>
        <v>-61361459.161627255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-61361459.161627255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-255672.74650678024</v>
      </c>
      <c r="L1252" s="444">
        <f t="shared" ca="1" si="104"/>
        <v>-61617131.908134036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-61617131.908134036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-256738.04961722516</v>
      </c>
      <c r="L1253" s="444">
        <f t="shared" ca="1" si="104"/>
        <v>-61873869.957751259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-61873869.957751259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-257807.79149063025</v>
      </c>
      <c r="L1254" s="444">
        <f t="shared" ca="1" si="104"/>
        <v>-62131677.749241889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-62131677.749241889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-258881.99062184119</v>
      </c>
      <c r="L1255" s="444">
        <f t="shared" ca="1" si="104"/>
        <v>-62390559.739863731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-62390559.739863731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-259960.66558276553</v>
      </c>
      <c r="L1256" s="444">
        <f t="shared" ca="1" si="104"/>
        <v>-62650520.4054465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-62650520.4054465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-261043.83502269373</v>
      </c>
      <c r="L1257" s="444">
        <f t="shared" ca="1" si="104"/>
        <v>-62911564.240469195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-62911564.240469195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-262131.51766862167</v>
      </c>
      <c r="L1258" s="444">
        <f t="shared" ca="1" si="104"/>
        <v>-63173695.758137815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-63173695.758137815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-263223.73232557427</v>
      </c>
      <c r="L1259" s="444">
        <f t="shared" ca="1" si="104"/>
        <v>-63436919.490463391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-63436919.490463391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-264320.49787693075</v>
      </c>
      <c r="L1260" s="444">
        <f t="shared" ca="1" si="104"/>
        <v>-63701239.988340318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-63701239.988340318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-265421.83328475128</v>
      </c>
      <c r="L1261" s="444">
        <f t="shared" ca="1" si="104"/>
        <v>-63966661.821625069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-63966661.821625069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-266527.75759010448</v>
      </c>
      <c r="L1262" s="444">
        <f t="shared" ca="1" si="104"/>
        <v>-64233189.579215176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-64233189.579215176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-267638.28991339658</v>
      </c>
      <c r="L1263" s="444">
        <f t="shared" ca="1" si="104"/>
        <v>-64500827.86912857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-64500827.86912857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-268753.44945470232</v>
      </c>
      <c r="L1264" s="444">
        <f t="shared" ca="1" si="104"/>
        <v>-64769581.318583272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-64769581.318583272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-269873.25549409696</v>
      </c>
      <c r="L1265" s="444">
        <f t="shared" ca="1" si="104"/>
        <v>-65039454.574077368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-65039454.574077368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-270997.72739198903</v>
      </c>
      <c r="L1266" s="444">
        <f t="shared" ca="1" si="104"/>
        <v>-65310452.301469356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-65310452.301469356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-272126.88458945567</v>
      </c>
      <c r="L1267" s="444">
        <f t="shared" ca="1" si="104"/>
        <v>-65582579.186058812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-65582579.186058812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-273260.74660857837</v>
      </c>
      <c r="L1268" s="444">
        <f t="shared" ca="1" si="104"/>
        <v>-65855839.93266739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-65855839.93266739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-274399.33305278077</v>
      </c>
      <c r="L1269" s="444">
        <f t="shared" ca="1" si="104"/>
        <v>-66130239.265720174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-66130239.265720174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-275542.66360716737</v>
      </c>
      <c r="L1270" s="444">
        <f t="shared" ca="1" si="104"/>
        <v>-66405781.929327339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-66405781.929327339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-276690.75803886395</v>
      </c>
      <c r="L1271" s="444">
        <f t="shared" ca="1" si="104"/>
        <v>-66682472.687366202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-66682472.687366202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-277843.63619735918</v>
      </c>
      <c r="L1272" s="444">
        <f t="shared" ca="1" si="104"/>
        <v>-66960316.323563561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-66960316.323563561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-279001.31801484816</v>
      </c>
      <c r="L1273" s="444">
        <f t="shared" ca="1" si="104"/>
        <v>-67239317.641578406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-67239317.641578406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-280163.82350657671</v>
      </c>
      <c r="L1274" s="444">
        <f t="shared" ca="1" si="104"/>
        <v>-67519481.465084985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-67519481.465084985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-281331.17277118744</v>
      </c>
      <c r="L1275" s="444">
        <f t="shared" ca="1" si="104"/>
        <v>-67800812.637856171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-67800812.637856171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-282503.38599106739</v>
      </c>
      <c r="L1276" s="444">
        <f t="shared" ca="1" si="104"/>
        <v>-68083316.023847237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-68083316.023847237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-283680.48343269684</v>
      </c>
      <c r="L1277" s="444">
        <f t="shared" ca="1" si="104"/>
        <v>-68366996.507279932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-68366996.507279932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-284862.48544699972</v>
      </c>
      <c r="L1278" s="444">
        <f t="shared" ca="1" si="104"/>
        <v>-68651858.992726937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-68651858.992726937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-286049.41246969556</v>
      </c>
      <c r="L1279" s="444">
        <f t="shared" ca="1" si="104"/>
        <v>-68937908.405196637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-68937908.405196637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-287241.28502165264</v>
      </c>
      <c r="L1280" s="444">
        <f t="shared" ca="1" si="104"/>
        <v>-69225149.690218285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-69225149.690218285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-288438.12370924285</v>
      </c>
      <c r="L1281" s="444">
        <f t="shared" ca="1" si="104"/>
        <v>-69513587.813927531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-69513587.813927531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-289639.94922469807</v>
      </c>
      <c r="L1282" s="444">
        <f t="shared" ca="1" si="104"/>
        <v>-69803227.763152227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-69803227.763152227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-290846.7823464676</v>
      </c>
      <c r="L1283" s="444">
        <f t="shared" ref="L1283:L1537" ca="1" si="109">I1283-J1283+K1283</f>
        <v>-70094074.545498699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-70094074.545498699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-292058.64393957792</v>
      </c>
      <c r="L1284" s="444">
        <f t="shared" ca="1" si="109"/>
        <v>-70386133.189438283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-70386133.189438283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-293275.55495599285</v>
      </c>
      <c r="L1285" s="444">
        <f t="shared" ca="1" si="109"/>
        <v>-70679408.744394273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-70679408.744394273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-294497.53643497615</v>
      </c>
      <c r="L1286" s="444">
        <f t="shared" ca="1" si="109"/>
        <v>-70973906.280829251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-70973906.280829251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-295724.60950345523</v>
      </c>
      <c r="L1287" s="444">
        <f t="shared" ca="1" si="109"/>
        <v>-71269630.890332699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-71269630.890332699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-296956.79537638626</v>
      </c>
      <c r="L1288" s="444">
        <f t="shared" ca="1" si="109"/>
        <v>-71566587.685709089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-71566587.685709089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-298194.11535712122</v>
      </c>
      <c r="L1289" s="444">
        <f t="shared" ca="1" si="109"/>
        <v>-71864781.801066205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-71864781.801066205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-299436.59083777585</v>
      </c>
      <c r="L1290" s="444">
        <f t="shared" ca="1" si="109"/>
        <v>-72164218.391903982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-72164218.391903982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-300684.24329959991</v>
      </c>
      <c r="L1291" s="444">
        <f t="shared" ca="1" si="109"/>
        <v>-72464902.635203585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-72464902.635203585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-301937.09431334829</v>
      </c>
      <c r="L1292" s="444">
        <f t="shared" ca="1" si="109"/>
        <v>-72766839.729516938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-72766839.729516938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-303195.16553965391</v>
      </c>
      <c r="L1293" s="444">
        <f t="shared" ca="1" si="109"/>
        <v>-73070034.89505659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-73070034.89505659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-304458.47872940247</v>
      </c>
      <c r="L1294" s="444">
        <f t="shared" ca="1" si="109"/>
        <v>-73374493.373785987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-73374493.373785987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-305727.0557241083</v>
      </c>
      <c r="L1295" s="444">
        <f t="shared" ca="1" si="109"/>
        <v>-73680220.429510102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-73680220.429510102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-307000.91845629207</v>
      </c>
      <c r="L1296" s="444">
        <f t="shared" ca="1" si="109"/>
        <v>-73987221.347966388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-73987221.347966388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-308280.08894985996</v>
      </c>
      <c r="L1297" s="444">
        <f t="shared" ca="1" si="109"/>
        <v>-74295501.436916247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-74295501.436916247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-309564.58932048437</v>
      </c>
      <c r="L1298" s="444">
        <f t="shared" ca="1" si="109"/>
        <v>-74605066.026236728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-74605066.026236728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-310854.44177598634</v>
      </c>
      <c r="L1299" s="444">
        <f t="shared" ca="1" si="109"/>
        <v>-74915920.46801272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-74915920.46801272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-312149.66861671966</v>
      </c>
      <c r="L1300" s="444">
        <f t="shared" ca="1" si="109"/>
        <v>-75228070.136629447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-75228070.136629447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-313450.292235956</v>
      </c>
      <c r="L1301" s="444">
        <f t="shared" ca="1" si="109"/>
        <v>-75541520.428865403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-75541520.428865403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-314756.33512027253</v>
      </c>
      <c r="L1302" s="444">
        <f t="shared" ca="1" si="109"/>
        <v>-75856276.763985679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-75856276.763985679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-316067.81984994031</v>
      </c>
      <c r="L1303" s="444">
        <f t="shared" ca="1" si="109"/>
        <v>-76172344.583835617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-76172344.583835617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-317384.76909931505</v>
      </c>
      <c r="L1304" s="444">
        <f t="shared" ca="1" si="109"/>
        <v>-76489729.352934927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-76489729.352934927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-318707.20563722885</v>
      </c>
      <c r="L1305" s="444">
        <f t="shared" ca="1" si="109"/>
        <v>-76808436.558572158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-76808436.558572158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-320035.15232738398</v>
      </c>
      <c r="L1306" s="444">
        <f t="shared" ca="1" si="109"/>
        <v>-77128471.710899547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-77128471.710899547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-321368.63212874811</v>
      </c>
      <c r="L1307" s="444">
        <f t="shared" ca="1" si="109"/>
        <v>-77449840.343028292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-77449840.343028292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-322707.6680959512</v>
      </c>
      <c r="L1308" s="444">
        <f t="shared" ca="1" si="109"/>
        <v>-77772548.011124238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-77772548.011124238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-324052.28337968432</v>
      </c>
      <c r="L1309" s="444">
        <f t="shared" ca="1" si="109"/>
        <v>-78096600.294503927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-78096600.294503927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-325402.50122709968</v>
      </c>
      <c r="L1310" s="444">
        <f t="shared" ca="1" si="109"/>
        <v>-78422002.795731023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-78422002.795731023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-326758.34498221258</v>
      </c>
      <c r="L1311" s="444">
        <f t="shared" ca="1" si="109"/>
        <v>-78748761.14071323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-78748761.14071323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-328119.83808630513</v>
      </c>
      <c r="L1312" s="444">
        <f t="shared" ca="1" si="109"/>
        <v>-79076880.978799537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-79076880.978799537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-329487.0040783314</v>
      </c>
      <c r="L1313" s="444">
        <f t="shared" ca="1" si="109"/>
        <v>-79406367.982877865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-79406367.982877865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-330859.86659532442</v>
      </c>
      <c r="L1314" s="444">
        <f t="shared" ca="1" si="109"/>
        <v>-79737227.849473193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-79737227.849473193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-332238.44937280496</v>
      </c>
      <c r="L1315" s="444">
        <f t="shared" ca="1" si="109"/>
        <v>-80069466.298845991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-80069466.298845991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-333622.77624519164</v>
      </c>
      <c r="L1316" s="444">
        <f t="shared" ca="1" si="109"/>
        <v>-80403089.075091183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-80403089.075091183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-335012.87114621326</v>
      </c>
      <c r="L1317" s="444">
        <f t="shared" ca="1" si="109"/>
        <v>-80738101.9462374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-80738101.9462374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-336408.75810932252</v>
      </c>
      <c r="L1318" s="444">
        <f t="shared" ca="1" si="109"/>
        <v>-81074510.704346716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-81074510.704346716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-337810.46126811131</v>
      </c>
      <c r="L1319" s="444">
        <f t="shared" ca="1" si="109"/>
        <v>-81412321.165614828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-81412321.165614828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-339218.00485672842</v>
      </c>
      <c r="L1320" s="444">
        <f t="shared" ca="1" si="109"/>
        <v>-81751539.170471564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-81751539.170471564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-340631.41321029817</v>
      </c>
      <c r="L1321" s="444">
        <f t="shared" ca="1" si="109"/>
        <v>-82092170.583681867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-82092170.583681867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-342050.71076534112</v>
      </c>
      <c r="L1322" s="444">
        <f t="shared" ca="1" si="109"/>
        <v>-82434221.294447213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-82434221.294447213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-343475.9220601967</v>
      </c>
      <c r="L1323" s="444">
        <f t="shared" ca="1" si="109"/>
        <v>-82777697.216507405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-82777697.216507405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-344907.07173544751</v>
      </c>
      <c r="L1324" s="444">
        <f t="shared" ca="1" si="109"/>
        <v>-83122604.288242847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-83122604.288242847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-346344.18453434517</v>
      </c>
      <c r="L1325" s="444">
        <f t="shared" ca="1" si="109"/>
        <v>-83468948.472777188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-83468948.472777188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-347787.28530323826</v>
      </c>
      <c r="L1326" s="444">
        <f t="shared" ca="1" si="109"/>
        <v>-83816735.758080423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-83816735.758080423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-349236.39899200178</v>
      </c>
      <c r="L1327" s="444">
        <f t="shared" ca="1" si="109"/>
        <v>-84165972.157072425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-84165972.157072425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-350691.55065446842</v>
      </c>
      <c r="L1328" s="444">
        <f t="shared" ca="1" si="109"/>
        <v>-84516663.707726896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-84516663.707726896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-352152.76544886205</v>
      </c>
      <c r="L1329" s="444">
        <f t="shared" ca="1" si="109"/>
        <v>-84868816.473175764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-84868816.473175764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-353620.06863823236</v>
      </c>
      <c r="L1330" s="444">
        <f t="shared" ca="1" si="109"/>
        <v>-85222436.541813999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-85222436.541813999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-355093.48559089168</v>
      </c>
      <c r="L1331" s="444">
        <f t="shared" ca="1" si="109"/>
        <v>-85577530.027404889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-85577530.027404889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-356573.0417808537</v>
      </c>
      <c r="L1332" s="444">
        <f t="shared" ca="1" si="109"/>
        <v>-85934103.069185749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-85934103.069185749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-358058.76278827398</v>
      </c>
      <c r="L1333" s="444">
        <f t="shared" ca="1" si="109"/>
        <v>-86292161.83197403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-86292161.83197403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-359550.67429989181</v>
      </c>
      <c r="L1334" s="444">
        <f t="shared" ca="1" si="109"/>
        <v>-86651712.506273925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-86651712.506273925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-361048.80210947467</v>
      </c>
      <c r="L1335" s="444">
        <f t="shared" ca="1" si="109"/>
        <v>-87012761.308383405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-87012761.308383405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-362553.17211826419</v>
      </c>
      <c r="L1336" s="444">
        <f t="shared" ca="1" si="109"/>
        <v>-87375314.480501667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-87375314.480501667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-364063.81033542362</v>
      </c>
      <c r="L1337" s="444">
        <f t="shared" ca="1" si="109"/>
        <v>-87739378.290837094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-87739378.290837094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-365580.74287848792</v>
      </c>
      <c r="L1338" s="444">
        <f t="shared" ca="1" si="109"/>
        <v>-88104959.033715576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-88104959.033715576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-367103.99597381492</v>
      </c>
      <c r="L1339" s="444">
        <f t="shared" ca="1" si="109"/>
        <v>-88472063.029689386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-88472063.029689386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-368633.5959570391</v>
      </c>
      <c r="L1340" s="444">
        <f t="shared" ca="1" si="109"/>
        <v>-88840696.625646427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-88840696.625646427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-370169.56927352678</v>
      </c>
      <c r="L1341" s="444">
        <f t="shared" ca="1" si="109"/>
        <v>-89210866.194919959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-89210866.194919959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-371711.94247883314</v>
      </c>
      <c r="L1342" s="444">
        <f t="shared" ca="1" si="109"/>
        <v>-89582578.137398794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-89582578.137398794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-373260.74223916163</v>
      </c>
      <c r="L1343" s="444">
        <f t="shared" ca="1" si="109"/>
        <v>-89955838.879637957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-89955838.879637957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-374815.99533182482</v>
      </c>
      <c r="L1344" s="444">
        <f t="shared" ca="1" si="109"/>
        <v>-90330654.87496978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-90330654.87496978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-376377.72864570742</v>
      </c>
      <c r="L1345" s="444">
        <f t="shared" ca="1" si="109"/>
        <v>-90707032.603615493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-90707032.603615493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-377945.96918173123</v>
      </c>
      <c r="L1346" s="444">
        <f t="shared" ca="1" si="109"/>
        <v>-91084978.572797224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-91084978.572797224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-379520.74405332177</v>
      </c>
      <c r="L1347" s="444">
        <f t="shared" ca="1" si="109"/>
        <v>-91464499.316850543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-91464499.316850543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-381102.08048687724</v>
      </c>
      <c r="L1348" s="444">
        <f t="shared" ca="1" si="109"/>
        <v>-91845601.397337422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-91845601.397337422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-382690.00582223927</v>
      </c>
      <c r="L1349" s="444">
        <f t="shared" ca="1" si="109"/>
        <v>-92228291.403159663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-92228291.403159663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-384284.54751316528</v>
      </c>
      <c r="L1350" s="444">
        <f t="shared" ca="1" si="109"/>
        <v>-92612575.950672835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-92612575.950672835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-385885.73312780348</v>
      </c>
      <c r="L1351" s="444">
        <f t="shared" ca="1" si="109"/>
        <v>-92998461.683800638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-92998461.683800638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-387493.59034916933</v>
      </c>
      <c r="L1352" s="444">
        <f t="shared" ca="1" si="109"/>
        <v>-93385955.274149805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-93385955.274149805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-389108.1469756242</v>
      </c>
      <c r="L1353" s="444">
        <f t="shared" ca="1" si="109"/>
        <v>-93775063.421125427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-93775063.421125427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-390729.43092135596</v>
      </c>
      <c r="L1354" s="444">
        <f t="shared" ca="1" si="109"/>
        <v>-94165792.852046788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-94165792.852046788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-392357.47021686163</v>
      </c>
      <c r="L1355" s="444">
        <f t="shared" ca="1" si="109"/>
        <v>-94558150.322263643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-94558150.322263643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-393992.29300943186</v>
      </c>
      <c r="L1356" s="444">
        <f t="shared" ca="1" si="109"/>
        <v>-94952142.615273073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-94952142.615273073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-395633.92756363779</v>
      </c>
      <c r="L1357" s="444">
        <f t="shared" ca="1" si="109"/>
        <v>-95347776.542836711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-95347776.542836711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-397282.40226181963</v>
      </c>
      <c r="L1358" s="444">
        <f t="shared" ca="1" si="109"/>
        <v>-95745058.945098534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-95745058.945098534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-398937.74560457724</v>
      </c>
      <c r="L1359" s="444">
        <f t="shared" ca="1" si="109"/>
        <v>-96143996.690703109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-96143996.690703109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-400599.98621126293</v>
      </c>
      <c r="L1360" s="444">
        <f t="shared" ca="1" si="109"/>
        <v>-96544596.676914379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-96544596.676914379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-402269.15282047656</v>
      </c>
      <c r="L1361" s="444">
        <f t="shared" ca="1" si="109"/>
        <v>-96946865.829734862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-96946865.829734862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-403945.27429056191</v>
      </c>
      <c r="L1362" s="444">
        <f t="shared" ca="1" si="109"/>
        <v>-97350811.104025424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-97350811.104025424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-405628.37960010592</v>
      </c>
      <c r="L1363" s="444">
        <f t="shared" ca="1" si="109"/>
        <v>-97756439.483625531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-97756439.483625531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-407318.49784843973</v>
      </c>
      <c r="L1364" s="444">
        <f t="shared" ca="1" si="109"/>
        <v>-98163757.981473967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-98163757.981473967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-409015.65825614153</v>
      </c>
      <c r="L1365" s="444">
        <f t="shared" ca="1" si="109"/>
        <v>-98572773.639730111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-98572773.639730111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-410719.89016554214</v>
      </c>
      <c r="L1366" s="444">
        <f t="shared" ca="1" si="109"/>
        <v>-98983493.529895648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-98983493.529895648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-412431.22304123186</v>
      </c>
      <c r="L1367" s="444">
        <f t="shared" ca="1" si="109"/>
        <v>-99395924.752936885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-99395924.752936885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-414149.68647057033</v>
      </c>
      <c r="L1368" s="444">
        <f t="shared" ca="1" si="109"/>
        <v>-99810074.439407453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-99810074.439407453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-415875.3101641977</v>
      </c>
      <c r="L1369" s="444">
        <f t="shared" ca="1" si="109"/>
        <v>-100225949.74957165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-100225949.74957165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-417608.12395654852</v>
      </c>
      <c r="L1370" s="444">
        <f t="shared" ca="1" si="109"/>
        <v>-100643557.8735282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-100643557.8735282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-419348.1578063675</v>
      </c>
      <c r="L1371" s="444">
        <f t="shared" ca="1" si="109"/>
        <v>-101062906.03133456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-101062906.03133456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-421095.44179722737</v>
      </c>
      <c r="L1372" s="444">
        <f t="shared" ca="1" si="109"/>
        <v>-101484001.47313179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-101484001.47313179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-422850.00613804912</v>
      </c>
      <c r="L1373" s="444">
        <f t="shared" ca="1" si="109"/>
        <v>-101906851.47926985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-101906851.47926985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-424611.88116362435</v>
      </c>
      <c r="L1374" s="444">
        <f t="shared" ca="1" si="109"/>
        <v>-102331463.36043347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-102331463.36043347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-426381.09733513946</v>
      </c>
      <c r="L1375" s="444">
        <f t="shared" ca="1" si="109"/>
        <v>-102757844.45776862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-102757844.45776862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-428157.68524070259</v>
      </c>
      <c r="L1376" s="444">
        <f t="shared" ca="1" si="109"/>
        <v>-103186002.14300932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-103186002.14300932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-429941.67559587216</v>
      </c>
      <c r="L1377" s="444">
        <f t="shared" ca="1" si="109"/>
        <v>-103615943.8186052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-103615943.8186052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-431733.09924418834</v>
      </c>
      <c r="L1378" s="444">
        <f t="shared" ca="1" si="109"/>
        <v>-104047676.91784939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-104047676.91784939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-433531.98715770576</v>
      </c>
      <c r="L1379" s="444">
        <f t="shared" ca="1" si="109"/>
        <v>-104481208.90500709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-104481208.90500709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-435338.37043752958</v>
      </c>
      <c r="L1380" s="444">
        <f t="shared" ca="1" si="109"/>
        <v>-104916547.27544463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-104916547.27544463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-437152.2803143526</v>
      </c>
      <c r="L1381" s="444">
        <f t="shared" ca="1" si="109"/>
        <v>-105353699.55575898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-105353699.55575898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-438973.74814899574</v>
      </c>
      <c r="L1382" s="444">
        <f t="shared" ca="1" si="109"/>
        <v>-105792673.30390798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-105792673.30390798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-440802.80543294991</v>
      </c>
      <c r="L1383" s="444">
        <f t="shared" ca="1" si="109"/>
        <v>-106233476.10934092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-106233476.10934092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-442639.48378892051</v>
      </c>
      <c r="L1384" s="444">
        <f t="shared" ca="1" si="109"/>
        <v>-106676115.59312984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-106676115.59312984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-444483.81497137435</v>
      </c>
      <c r="L1385" s="444">
        <f t="shared" ca="1" si="109"/>
        <v>-107120599.40810122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-107120599.40810122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-446335.8308670884</v>
      </c>
      <c r="L1386" s="444">
        <f t="shared" ca="1" si="109"/>
        <v>-107566935.2389683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-107566935.2389683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-448195.56349570124</v>
      </c>
      <c r="L1387" s="444">
        <f t="shared" ca="1" si="109"/>
        <v>-108015130.80246399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-108015130.80246399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-450063.04501026665</v>
      </c>
      <c r="L1388" s="444">
        <f t="shared" ca="1" si="109"/>
        <v>-108465193.84747426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-108465193.84747426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-451938.30769780948</v>
      </c>
      <c r="L1389" s="444">
        <f t="shared" ca="1" si="109"/>
        <v>-108917132.15517206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-108917132.15517206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-453821.38397988357</v>
      </c>
      <c r="L1390" s="444">
        <f t="shared" ca="1" si="109"/>
        <v>-109370953.53915195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-109370953.53915195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-455712.30641313305</v>
      </c>
      <c r="L1391" s="444">
        <f t="shared" ca="1" si="109"/>
        <v>-109826665.84556508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-109826665.84556508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-457611.10768985451</v>
      </c>
      <c r="L1392" s="444">
        <f t="shared" ca="1" si="109"/>
        <v>-110284276.95325494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-110284276.95325494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-459517.82063856226</v>
      </c>
      <c r="L1393" s="444">
        <f t="shared" ca="1" si="109"/>
        <v>-110743794.77389351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-110743794.77389351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-461432.47822455625</v>
      </c>
      <c r="L1394" s="444">
        <f t="shared" ca="1" si="109"/>
        <v>-111205227.25211807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-111205227.25211807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-463355.11355049192</v>
      </c>
      <c r="L1395" s="444">
        <f t="shared" ca="1" si="109"/>
        <v>-111668582.36566857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-111668582.36566857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-465285.75985695241</v>
      </c>
      <c r="L1396" s="444">
        <f t="shared" ca="1" si="109"/>
        <v>-112133868.12552552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-112133868.12552552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-467224.45052302297</v>
      </c>
      <c r="L1397" s="444">
        <f t="shared" ca="1" si="109"/>
        <v>-112601092.57604854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-112601092.57604854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-469171.21906686889</v>
      </c>
      <c r="L1398" s="444">
        <f t="shared" ca="1" si="109"/>
        <v>-113070263.79511541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-113070263.79511541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-471126.0991463142</v>
      </c>
      <c r="L1399" s="444">
        <f t="shared" ca="1" si="109"/>
        <v>-113541389.89426173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-113541389.89426173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-473089.12455942394</v>
      </c>
      <c r="L1400" s="444">
        <f t="shared" ca="1" si="109"/>
        <v>-114014479.01882115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-114014479.01882115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-475060.3292450881</v>
      </c>
      <c r="L1401" s="444">
        <f t="shared" ca="1" si="109"/>
        <v>-114489539.34806624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-114489539.34806624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-477039.74728360935</v>
      </c>
      <c r="L1402" s="444">
        <f t="shared" ca="1" si="109"/>
        <v>-114966579.09534985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-114966579.09534985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-479027.41289729095</v>
      </c>
      <c r="L1403" s="444">
        <f t="shared" ca="1" si="109"/>
        <v>-115445606.50824714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-115445606.50824714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-481023.36045102973</v>
      </c>
      <c r="L1404" s="444">
        <f t="shared" ca="1" si="109"/>
        <v>-115926629.86869816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-115926629.86869816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-483027.62445290905</v>
      </c>
      <c r="L1405" s="444">
        <f t="shared" ca="1" si="109"/>
        <v>-116409657.49315107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-116409657.49315107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-485040.23955479614</v>
      </c>
      <c r="L1406" s="444">
        <f t="shared" ca="1" si="109"/>
        <v>-116894697.73270586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-116894697.73270586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-487061.24055294105</v>
      </c>
      <c r="L1407" s="444">
        <f t="shared" ca="1" si="109"/>
        <v>-117381758.97325881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-117381758.97325881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-489090.66238857835</v>
      </c>
      <c r="L1408" s="444">
        <f t="shared" ca="1" si="109"/>
        <v>-117870849.63564739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-117870849.63564739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-491128.5401485308</v>
      </c>
      <c r="L1409" s="444">
        <f t="shared" ca="1" si="109"/>
        <v>-118361978.17579591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-118361978.17579591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-493174.90906581638</v>
      </c>
      <c r="L1410" s="444">
        <f t="shared" ca="1" si="109"/>
        <v>-118855153.08486173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-118855153.08486173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-495229.80452025711</v>
      </c>
      <c r="L1411" s="444">
        <f t="shared" ca="1" si="109"/>
        <v>-119350382.88938199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-119350382.88938199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-497293.26203909161</v>
      </c>
      <c r="L1412" s="444">
        <f t="shared" ca="1" si="109"/>
        <v>-119847676.15142109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-119847676.15142109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-499365.31729758787</v>
      </c>
      <c r="L1413" s="444">
        <f t="shared" ca="1" si="109"/>
        <v>-120347041.46871868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-120347041.46871868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-501446.00611966115</v>
      </c>
      <c r="L1414" s="444">
        <f t="shared" ca="1" si="109"/>
        <v>-120848487.47483835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-120848487.47483835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-503535.36447849311</v>
      </c>
      <c r="L1415" s="444">
        <f t="shared" ca="1" si="109"/>
        <v>-121352022.83931684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-121352022.83931684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-505633.42849715351</v>
      </c>
      <c r="L1416" s="444">
        <f t="shared" ca="1" si="109"/>
        <v>-121857656.267814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-121857656.267814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-507740.23444922495</v>
      </c>
      <c r="L1417" s="444">
        <f t="shared" ca="1" si="109"/>
        <v>-122365396.50226322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-122365396.50226322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-509855.81875943008</v>
      </c>
      <c r="L1418" s="444">
        <f t="shared" ca="1" si="109"/>
        <v>-122875252.32102264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-122875252.32102264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-511980.21800426097</v>
      </c>
      <c r="L1419" s="444">
        <f t="shared" ca="1" si="109"/>
        <v>-123387232.5390269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-123387232.5390269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-514113.46891261206</v>
      </c>
      <c r="L1420" s="444">
        <f t="shared" ca="1" si="109"/>
        <v>-123901346.00793952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-123901346.00793952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-516255.60836641467</v>
      </c>
      <c r="L1421" s="444">
        <f t="shared" ca="1" si="109"/>
        <v>-124417601.61630593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-124417601.61630593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-518406.67340127478</v>
      </c>
      <c r="L1422" s="444">
        <f t="shared" ca="1" si="109"/>
        <v>-124936008.28970721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-124936008.28970721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-520566.70120711339</v>
      </c>
      <c r="L1423" s="444">
        <f t="shared" ca="1" si="109"/>
        <v>-125456574.99091433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-125456574.99091433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-522735.7291288097</v>
      </c>
      <c r="L1424" s="444">
        <f t="shared" ca="1" si="109"/>
        <v>-125979310.72004314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-125979310.72004314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-524913.79466684652</v>
      </c>
      <c r="L1425" s="444">
        <f t="shared" ca="1" si="109"/>
        <v>-126504224.51470998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-126504224.51470998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-527100.93547795829</v>
      </c>
      <c r="L1426" s="444">
        <f t="shared" ca="1" si="109"/>
        <v>-127031325.45018794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-127031325.45018794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-529297.18937578297</v>
      </c>
      <c r="L1427" s="444">
        <f t="shared" ca="1" si="109"/>
        <v>-127560622.63956372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-127560622.63956372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-531502.59433151549</v>
      </c>
      <c r="L1428" s="444">
        <f t="shared" ca="1" si="109"/>
        <v>-128092125.23389524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-128092125.23389524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-533717.18847456353</v>
      </c>
      <c r="L1429" s="444">
        <f t="shared" ca="1" si="109"/>
        <v>-128625842.42236981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-128625842.42236981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-535941.01009320747</v>
      </c>
      <c r="L1430" s="444">
        <f t="shared" ca="1" si="109"/>
        <v>-129161783.43246302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-129161783.43246302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-538174.09763526253</v>
      </c>
      <c r="L1431" s="444">
        <f t="shared" ca="1" si="109"/>
        <v>-129699957.53009829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-129699957.53009829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-540416.48970874283</v>
      </c>
      <c r="L1432" s="444">
        <f t="shared" ca="1" si="109"/>
        <v>-130240374.01980703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-130240374.01980703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-542668.22508252924</v>
      </c>
      <c r="L1433" s="444">
        <f t="shared" ca="1" si="109"/>
        <v>-130783042.24488956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-130783042.24488956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-544929.34268703987</v>
      </c>
      <c r="L1434" s="444">
        <f t="shared" ca="1" si="109"/>
        <v>-131327971.5875766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-131327971.5875766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-547199.88161490252</v>
      </c>
      <c r="L1435" s="444">
        <f t="shared" ca="1" si="109"/>
        <v>-131875171.46919151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-131875171.46919151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-549479.88112163125</v>
      </c>
      <c r="L1436" s="444">
        <f t="shared" ca="1" si="109"/>
        <v>-132424651.35031314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-132424651.35031314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-551769.38062630477</v>
      </c>
      <c r="L1437" s="444">
        <f t="shared" ca="1" si="109"/>
        <v>-132976420.73093945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-132976420.73093945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-554068.41971224768</v>
      </c>
      <c r="L1438" s="444">
        <f t="shared" ca="1" si="109"/>
        <v>-133530489.15065169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-133530489.15065169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-556377.03812771535</v>
      </c>
      <c r="L1439" s="444">
        <f t="shared" ca="1" si="109"/>
        <v>-134086866.18877941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-134086866.18877941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-558695.27578658087</v>
      </c>
      <c r="L1440" s="444">
        <f t="shared" ca="1" si="109"/>
        <v>-134645561.46456599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-134645561.46456599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-561023.17276902497</v>
      </c>
      <c r="L1441" s="444">
        <f t="shared" ca="1" si="109"/>
        <v>-135206584.637335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-135206584.637335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-563360.7693222292</v>
      </c>
      <c r="L1442" s="444">
        <f t="shared" ca="1" si="109"/>
        <v>-135769945.40665722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-135769945.40665722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-565708.10586107173</v>
      </c>
      <c r="L1443" s="444">
        <f t="shared" ca="1" si="109"/>
        <v>-136335653.51251829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-136335653.51251829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-568065.22296882619</v>
      </c>
      <c r="L1444" s="444">
        <f t="shared" ca="1" si="109"/>
        <v>-136903718.7354871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-136903718.7354871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-570432.16139786295</v>
      </c>
      <c r="L1445" s="444">
        <f t="shared" ca="1" si="109"/>
        <v>-137474150.89688498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-137474150.89688498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-572808.96207035403</v>
      </c>
      <c r="L1446" s="444">
        <f t="shared" ca="1" si="109"/>
        <v>-138046959.85895532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-138046959.85895532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-575195.66607898055</v>
      </c>
      <c r="L1447" s="444">
        <f t="shared" ca="1" si="109"/>
        <v>-138622155.52503431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-138622155.52503431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-577592.31468764297</v>
      </c>
      <c r="L1448" s="444">
        <f t="shared" ca="1" si="109"/>
        <v>-139199747.83972195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-139199747.83972195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-579998.94933217473</v>
      </c>
      <c r="L1449" s="444">
        <f t="shared" ca="1" si="109"/>
        <v>-139779746.78905413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-139779746.78905413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-582415.6116210589</v>
      </c>
      <c r="L1450" s="444">
        <f t="shared" ca="1" si="109"/>
        <v>-140362162.40067518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-140362162.40067518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-584842.34333614656</v>
      </c>
      <c r="L1451" s="444">
        <f t="shared" ca="1" si="109"/>
        <v>-140947004.74401131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-140947004.74401131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-587279.18643338047</v>
      </c>
      <c r="L1452" s="444">
        <f t="shared" ca="1" si="109"/>
        <v>-141534283.93044469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-141534283.93044469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-589726.1830435195</v>
      </c>
      <c r="L1453" s="444">
        <f t="shared" ca="1" si="109"/>
        <v>-142124010.1134882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-142124010.1134882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-592183.37547286751</v>
      </c>
      <c r="L1454" s="444">
        <f t="shared" ca="1" si="109"/>
        <v>-142716193.48896107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-142716193.48896107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-594650.80620400445</v>
      </c>
      <c r="L1455" s="444">
        <f t="shared" ca="1" si="109"/>
        <v>-143310844.29516506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-143310844.29516506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-597128.51789652114</v>
      </c>
      <c r="L1456" s="444">
        <f t="shared" ca="1" si="109"/>
        <v>-143907972.81306159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-143907972.81306159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-599616.55338775669</v>
      </c>
      <c r="L1457" s="444">
        <f t="shared" ca="1" si="109"/>
        <v>-144507589.36644936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-144507589.36644936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-602114.955693539</v>
      </c>
      <c r="L1458" s="444">
        <f t="shared" ca="1" si="109"/>
        <v>-145109704.3221429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-145109704.3221429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-604623.76800892875</v>
      </c>
      <c r="L1459" s="444">
        <f t="shared" ca="1" si="109"/>
        <v>-145714328.09015182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-145714328.09015182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-607143.03370896587</v>
      </c>
      <c r="L1460" s="444">
        <f t="shared" ca="1" si="109"/>
        <v>-146321471.12386078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-146321471.12386078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-609672.79634941986</v>
      </c>
      <c r="L1461" s="444">
        <f t="shared" ca="1" si="109"/>
        <v>-146931143.92021018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-146931143.92021018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-612213.09966754238</v>
      </c>
      <c r="L1462" s="444">
        <f t="shared" ca="1" si="109"/>
        <v>-147543357.01987773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-147543357.01987773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-614763.98758282384</v>
      </c>
      <c r="L1463" s="444">
        <f t="shared" ca="1" si="109"/>
        <v>-148158121.00746056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-148158121.00746056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-617325.50419775234</v>
      </c>
      <c r="L1464" s="444">
        <f t="shared" ca="1" si="109"/>
        <v>-148775446.51165831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-148775446.51165831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-619897.69379857625</v>
      </c>
      <c r="L1465" s="444">
        <f t="shared" ca="1" si="109"/>
        <v>-149395344.20545688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-149395344.20545688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-622480.60085607029</v>
      </c>
      <c r="L1466" s="444">
        <f t="shared" ca="1" si="109"/>
        <v>-150017824.80631295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-150017824.80631295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-625074.27002630394</v>
      </c>
      <c r="L1467" s="444">
        <f t="shared" ca="1" si="109"/>
        <v>-150642899.07633924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-150642899.07633924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-627678.74615141354</v>
      </c>
      <c r="L1468" s="444">
        <f t="shared" ca="1" si="109"/>
        <v>-151270577.82249066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-151270577.82249066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-630294.07426037779</v>
      </c>
      <c r="L1469" s="444">
        <f t="shared" ca="1" si="109"/>
        <v>-151900871.89675105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-151900871.89675105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-632920.29956979607</v>
      </c>
      <c r="L1470" s="444">
        <f t="shared" ca="1" si="109"/>
        <v>-152533792.19632083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-152533792.19632083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-635557.46748467011</v>
      </c>
      <c r="L1471" s="444">
        <f t="shared" ca="1" si="109"/>
        <v>-153169349.66380551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-153169349.66380551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-638205.62359918968</v>
      </c>
      <c r="L1472" s="444">
        <f t="shared" ca="1" si="109"/>
        <v>-153807555.28740472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-153807555.28740472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-640864.8136975196</v>
      </c>
      <c r="L1473" s="444">
        <f t="shared" ca="1" si="109"/>
        <v>-154448420.10110223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-154448420.10110223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-643535.08375459258</v>
      </c>
      <c r="L1474" s="444">
        <f t="shared" ca="1" si="109"/>
        <v>-155091955.18485683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-155091955.18485683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-646216.47993690346</v>
      </c>
      <c r="L1475" s="444">
        <f t="shared" ca="1" si="109"/>
        <v>-155738171.66479373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-155738171.66479373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-648909.04860330722</v>
      </c>
      <c r="L1476" s="444">
        <f t="shared" ca="1" si="109"/>
        <v>-156387080.71339703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-156387080.71339703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-651612.83630582097</v>
      </c>
      <c r="L1477" s="444">
        <f t="shared" ca="1" si="109"/>
        <v>-157038693.54970285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-157038693.54970285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-654327.88979042857</v>
      </c>
      <c r="L1478" s="444">
        <f t="shared" ca="1" si="109"/>
        <v>-157693021.43949327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-157693021.43949327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-657054.25599788863</v>
      </c>
      <c r="L1479" s="444">
        <f t="shared" ca="1" si="109"/>
        <v>-158350075.69549116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-158350075.69549116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-659791.98206454655</v>
      </c>
      <c r="L1480" s="444">
        <f t="shared" ca="1" si="109"/>
        <v>-159009867.67755571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-159009867.67755571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-662541.11532314878</v>
      </c>
      <c r="L1481" s="444">
        <f t="shared" ca="1" si="109"/>
        <v>-159672408.79287887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-159672408.79287887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-665301.7033036619</v>
      </c>
      <c r="L1482" s="444">
        <f t="shared" ca="1" si="109"/>
        <v>-160337710.49618253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-160337710.49618253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-668073.7937340939</v>
      </c>
      <c r="L1483" s="444">
        <f t="shared" ca="1" si="109"/>
        <v>-161005784.28991663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-161005784.28991663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-670857.43454131926</v>
      </c>
      <c r="L1484" s="444">
        <f t="shared" ca="1" si="109"/>
        <v>-161676641.72445795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-161676641.72445795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-673652.67385190807</v>
      </c>
      <c r="L1485" s="444">
        <f t="shared" ca="1" si="109"/>
        <v>-162350294.39830986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-162350294.39830986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-676459.55999295774</v>
      </c>
      <c r="L1486" s="444">
        <f t="shared" ca="1" si="109"/>
        <v>-163026753.95830283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-163026753.95830283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-679278.14149292838</v>
      </c>
      <c r="L1487" s="444">
        <f t="shared" ca="1" si="109"/>
        <v>-163706032.09979576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-163706032.09979576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-682108.4670824823</v>
      </c>
      <c r="L1488" s="444">
        <f t="shared" ca="1" si="109"/>
        <v>-164388140.56687823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-164388140.56687823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-684950.58569532598</v>
      </c>
      <c r="L1489" s="444">
        <f t="shared" ca="1" si="109"/>
        <v>-165073091.15257356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-165073091.15257356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-687804.54646905651</v>
      </c>
      <c r="L1490" s="444">
        <f t="shared" ca="1" si="109"/>
        <v>-165760895.69904262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-165760895.69904262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-690670.39874601085</v>
      </c>
      <c r="L1491" s="444">
        <f t="shared" ca="1" si="109"/>
        <v>-166451566.09778863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-166451566.09778863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-693548.19207411935</v>
      </c>
      <c r="L1492" s="444">
        <f t="shared" ca="1" si="109"/>
        <v>-167145114.28986275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-167145114.28986275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-696437.97620776144</v>
      </c>
      <c r="L1493" s="444">
        <f t="shared" ca="1" si="109"/>
        <v>-167841552.26607051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-167841552.26607051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-699339.80110862711</v>
      </c>
      <c r="L1494" s="444">
        <f t="shared" ca="1" si="109"/>
        <v>-168540892.06717914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-168540892.06717914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-702253.71694657975</v>
      </c>
      <c r="L1495" s="444">
        <f t="shared" ca="1" si="109"/>
        <v>-169243145.78412572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-169243145.78412572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-705179.77410052379</v>
      </c>
      <c r="L1496" s="444">
        <f t="shared" ca="1" si="109"/>
        <v>-169948325.55822623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-169948325.55822623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-708118.023159276</v>
      </c>
      <c r="L1497" s="444">
        <f t="shared" ca="1" si="109"/>
        <v>-170656443.58138549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-170656443.58138549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-711068.51492243959</v>
      </c>
      <c r="L1498" s="444">
        <f t="shared" ca="1" si="109"/>
        <v>-171367512.09630793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-171367512.09630793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-714031.30040128308</v>
      </c>
      <c r="L1499" s="444">
        <f t="shared" ca="1" si="109"/>
        <v>-172081543.3967092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-172081543.3967092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-717006.43081962166</v>
      </c>
      <c r="L1500" s="444">
        <f t="shared" ca="1" si="109"/>
        <v>-172798549.82752883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-172798549.82752883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-719993.95761470345</v>
      </c>
      <c r="L1501" s="444">
        <f t="shared" ca="1" si="109"/>
        <v>-173518543.78514352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-173518543.78514352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-722993.93243809801</v>
      </c>
      <c r="L1502" s="444">
        <f t="shared" ca="1" si="109"/>
        <v>-174241537.71758163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-174241537.71758163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-726006.40715659014</v>
      </c>
      <c r="L1503" s="444">
        <f t="shared" ca="1" si="109"/>
        <v>-174967544.12473822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-174967544.12473822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-729031.43385307584</v>
      </c>
      <c r="L1504" s="444">
        <f t="shared" ca="1" si="109"/>
        <v>-175696575.55859131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-175696575.55859131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-732069.06482746382</v>
      </c>
      <c r="L1505" s="444">
        <f t="shared" ca="1" si="109"/>
        <v>-176428644.62341878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-176428644.62341878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-735119.3525975782</v>
      </c>
      <c r="L1506" s="444">
        <f t="shared" ca="1" si="109"/>
        <v>-177163763.97601634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-177163763.97601634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-738182.34990006813</v>
      </c>
      <c r="L1507" s="444">
        <f t="shared" ca="1" si="109"/>
        <v>-177901946.32591641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-177901946.32591641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-741258.10969131836</v>
      </c>
      <c r="L1508" s="444">
        <f t="shared" ca="1" si="109"/>
        <v>-178643204.43560773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-178643204.43560773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-744346.68514836556</v>
      </c>
      <c r="L1509" s="444">
        <f t="shared" ca="1" si="109"/>
        <v>-179387551.12075609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-179387551.12075609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-747448.12966981705</v>
      </c>
      <c r="L1510" s="444">
        <f t="shared" ca="1" si="109"/>
        <v>-180134999.2504259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-180134999.2504259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-750562.49687677459</v>
      </c>
      <c r="L1511" s="444">
        <f t="shared" ca="1" si="109"/>
        <v>-180885561.74730268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-180885561.74730268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-753689.84061376122</v>
      </c>
      <c r="L1512" s="444">
        <f t="shared" ca="1" si="109"/>
        <v>-181639251.58791643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-181639251.58791643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-756830.21494965185</v>
      </c>
      <c r="L1513" s="444">
        <f t="shared" ca="1" si="109"/>
        <v>-182396081.80286607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-182396081.80286607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-759983.67417860858</v>
      </c>
      <c r="L1514" s="444">
        <f t="shared" ca="1" si="109"/>
        <v>-183156065.47704467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-183156065.47704467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-763150.2728210194</v>
      </c>
      <c r="L1515" s="444">
        <f t="shared" ca="1" si="109"/>
        <v>-183919215.74986568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-183919215.74986568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-766330.06562444032</v>
      </c>
      <c r="L1516" s="444">
        <f t="shared" ca="1" si="109"/>
        <v>-184685545.81549013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-184685545.81549013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-769523.10756454221</v>
      </c>
      <c r="L1517" s="444">
        <f t="shared" ca="1" si="109"/>
        <v>-185455068.92305467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-185455068.92305467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-772729.45384606114</v>
      </c>
      <c r="L1518" s="444">
        <f t="shared" ca="1" si="109"/>
        <v>-186227798.37690073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-186227798.37690073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-775949.15990375308</v>
      </c>
      <c r="L1519" s="444">
        <f t="shared" ca="1" si="109"/>
        <v>-187003747.5368045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-187003747.5368045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-779182.28140335204</v>
      </c>
      <c r="L1520" s="444">
        <f t="shared" ca="1" si="109"/>
        <v>-187782929.81820786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-187782929.81820786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-782428.87424253277</v>
      </c>
      <c r="L1521" s="444">
        <f t="shared" ca="1" si="109"/>
        <v>-188565358.6924504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-188565358.6924504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-785688.99455187668</v>
      </c>
      <c r="L1522" s="444">
        <f t="shared" ca="1" si="109"/>
        <v>-189351047.68700227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-189351047.68700227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-788962.69869584276</v>
      </c>
      <c r="L1523" s="444">
        <f t="shared" ca="1" si="109"/>
        <v>-190140010.38569811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-190140010.38569811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-792250.04327374208</v>
      </c>
      <c r="L1524" s="444">
        <f t="shared" ca="1" si="109"/>
        <v>-190932260.42897186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-190932260.42897186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-795551.08512071602</v>
      </c>
      <c r="L1525" s="444">
        <f t="shared" ca="1" si="109"/>
        <v>-191727811.51409256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-191727811.51409256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-798865.88130871905</v>
      </c>
      <c r="L1526" s="444">
        <f t="shared" ca="1" si="109"/>
        <v>-192526677.39540127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-192526677.39540127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-802194.48914750526</v>
      </c>
      <c r="L1527" s="444">
        <f t="shared" ca="1" si="109"/>
        <v>-193328871.88454878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-193328871.88454878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-805536.96618561994</v>
      </c>
      <c r="L1528" s="444">
        <f t="shared" ca="1" si="109"/>
        <v>-194134408.85073441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-194134408.85073441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-808893.37021139334</v>
      </c>
      <c r="L1529" s="444">
        <f t="shared" ca="1" si="109"/>
        <v>-194943302.22094581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-194943302.22094581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-812263.75925394089</v>
      </c>
      <c r="L1530" s="444">
        <f t="shared" ca="1" si="109"/>
        <v>-195755565.98019975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-195755565.98019975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-815648.19158416567</v>
      </c>
      <c r="L1531" s="444">
        <f t="shared" ca="1" si="109"/>
        <v>-196571214.17178392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-196571214.17178392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-819046.72571576631</v>
      </c>
      <c r="L1532" s="444">
        <f t="shared" ca="1" si="109"/>
        <v>-197390260.89749968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-197390260.89749968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-822459.42040624865</v>
      </c>
      <c r="L1533" s="444">
        <f t="shared" ca="1" si="109"/>
        <v>-198212720.31790593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-198212720.31790593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-825886.33465794136</v>
      </c>
      <c r="L1534" s="444">
        <f t="shared" ca="1" si="109"/>
        <v>-199038606.65256387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-199038606.65256387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-829327.52771901607</v>
      </c>
      <c r="L1535" s="444">
        <f t="shared" ca="1" si="109"/>
        <v>-199867934.18028289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-199867934.18028289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-832783.05908451206</v>
      </c>
      <c r="L1536" s="444">
        <f t="shared" ca="1" si="109"/>
        <v>-200700717.2393674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-200700717.2393674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-836252.9884973641</v>
      </c>
      <c r="L1537" s="444">
        <f t="shared" ca="1" si="109"/>
        <v>-201536970.22786477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-201536970.22786477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-839737.37594943657</v>
      </c>
      <c r="L1538" s="444">
        <f t="shared" ref="L1538:L1792" ca="1" si="114">I1538-J1538+K1538</f>
        <v>-202376707.60381421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-202376707.60381421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-843236.28168255917</v>
      </c>
      <c r="L1539" s="444">
        <f t="shared" ca="1" si="114"/>
        <v>-203219943.88549677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-203219943.88549677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-846749.76618956984</v>
      </c>
      <c r="L1540" s="444">
        <f t="shared" ca="1" si="114"/>
        <v>-204066693.65168634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-204066693.65168634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-850277.89021535974</v>
      </c>
      <c r="L1541" s="444">
        <f t="shared" ca="1" si="114"/>
        <v>-204916971.54190171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-204916971.54190171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-853820.71475792374</v>
      </c>
      <c r="L1542" s="444">
        <f t="shared" ca="1" si="114"/>
        <v>-205770792.25665963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-205770792.25665963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-857378.30106941506</v>
      </c>
      <c r="L1543" s="444">
        <f t="shared" ca="1" si="114"/>
        <v>-206628170.55772904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-206628170.55772904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-860950.71065720427</v>
      </c>
      <c r="L1544" s="444">
        <f t="shared" ca="1" si="114"/>
        <v>-207489121.26838624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-207489121.26838624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-864538.00528494269</v>
      </c>
      <c r="L1545" s="444">
        <f t="shared" ca="1" si="114"/>
        <v>-208353659.27367118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-208353659.27367118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-868140.24697362992</v>
      </c>
      <c r="L1546" s="444">
        <f t="shared" ca="1" si="114"/>
        <v>-209221799.52064481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-209221799.52064481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-871757.49800268665</v>
      </c>
      <c r="L1547" s="444">
        <f t="shared" ca="1" si="114"/>
        <v>-210093557.01864749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-210093557.01864749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-875389.82091103122</v>
      </c>
      <c r="L1548" s="444">
        <f t="shared" ca="1" si="114"/>
        <v>-210968946.83955851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-210968946.83955851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-879037.27849816042</v>
      </c>
      <c r="L1549" s="444">
        <f t="shared" ca="1" si="114"/>
        <v>-211847984.11805668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-211847984.11805668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-882699.93382523616</v>
      </c>
      <c r="L1550" s="444">
        <f t="shared" ca="1" si="114"/>
        <v>-212730684.05188191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-212730684.05188191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-886377.8502161745</v>
      </c>
      <c r="L1551" s="444">
        <f t="shared" ca="1" si="114"/>
        <v>-213617061.90209809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-213617061.90209809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-890071.09125874203</v>
      </c>
      <c r="L1552" s="444">
        <f t="shared" ca="1" si="114"/>
        <v>-214507132.99335682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-214507132.99335682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-893779.72080565325</v>
      </c>
      <c r="L1553" s="444">
        <f t="shared" ca="1" si="114"/>
        <v>-215400912.71416247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-215400912.71416247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-897503.80297567695</v>
      </c>
      <c r="L1554" s="444">
        <f t="shared" ca="1" si="114"/>
        <v>-216298416.51713815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-216298416.51713815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-901243.40215474227</v>
      </c>
      <c r="L1555" s="444">
        <f t="shared" ca="1" si="114"/>
        <v>-217199659.9192929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-217199659.9192929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-904998.58299705375</v>
      </c>
      <c r="L1556" s="444">
        <f t="shared" ca="1" si="114"/>
        <v>-218104658.50228995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-218104658.50228995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-908769.41042620828</v>
      </c>
      <c r="L1557" s="444">
        <f t="shared" ca="1" si="114"/>
        <v>-219013427.91271615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-219013427.91271615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-912555.94963631732</v>
      </c>
      <c r="L1558" s="444">
        <f t="shared" ca="1" si="114"/>
        <v>-219925983.86235246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-219925983.86235246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-916358.26609313535</v>
      </c>
      <c r="L1559" s="444">
        <f t="shared" ca="1" si="114"/>
        <v>-220842342.1284456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-220842342.1284456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-920176.42553519004</v>
      </c>
      <c r="L1560" s="444">
        <f t="shared" ca="1" si="114"/>
        <v>-221762518.5539808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-221762518.5539808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-924010.49397492001</v>
      </c>
      <c r="L1561" s="444">
        <f t="shared" ca="1" si="114"/>
        <v>-222686529.04795572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-222686529.04795572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-927860.53769981547</v>
      </c>
      <c r="L1562" s="444">
        <f t="shared" ca="1" si="114"/>
        <v>-223614389.58565554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-223614389.58565554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-931726.62327356474</v>
      </c>
      <c r="L1563" s="444">
        <f t="shared" ca="1" si="114"/>
        <v>-224546116.20892909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-224546116.20892909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-935608.81753720448</v>
      </c>
      <c r="L1564" s="444">
        <f t="shared" ca="1" si="114"/>
        <v>-225481725.02646631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-225481725.02646631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-939507.18761027616</v>
      </c>
      <c r="L1565" s="444">
        <f t="shared" ca="1" si="114"/>
        <v>-226421232.21407658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-226421232.21407658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-943421.80089198577</v>
      </c>
      <c r="L1566" s="444">
        <f t="shared" ca="1" si="114"/>
        <v>-227364654.01496857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-227364654.01496857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-947352.72506236914</v>
      </c>
      <c r="L1567" s="444">
        <f t="shared" ca="1" si="114"/>
        <v>-228312006.74003094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-228312006.74003094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-951300.02808346227</v>
      </c>
      <c r="L1568" s="444">
        <f t="shared" ca="1" si="114"/>
        <v>-229263306.76811442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-229263306.76811442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-955263.77820047655</v>
      </c>
      <c r="L1569" s="444">
        <f t="shared" ca="1" si="114"/>
        <v>-230218570.5463149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-230218570.5463149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-959244.04394297872</v>
      </c>
      <c r="L1570" s="444">
        <f t="shared" ca="1" si="114"/>
        <v>-231177814.59025788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-231177814.59025788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-963240.89412607451</v>
      </c>
      <c r="L1571" s="444">
        <f t="shared" ca="1" si="114"/>
        <v>-232141055.48438397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-232141055.48438397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-967254.39785159985</v>
      </c>
      <c r="L1572" s="444">
        <f t="shared" ca="1" si="114"/>
        <v>-233108309.88223556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-233108309.88223556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-971284.62450931489</v>
      </c>
      <c r="L1573" s="444">
        <f t="shared" ca="1" si="114"/>
        <v>-234079594.50674486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-234079594.50674486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-975331.64377810352</v>
      </c>
      <c r="L1574" s="444">
        <f t="shared" ca="1" si="114"/>
        <v>-235054926.15052298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-235054926.15052298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-979395.52562717907</v>
      </c>
      <c r="L1575" s="444">
        <f t="shared" ca="1" si="114"/>
        <v>-236034321.67615014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-236034321.67615014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-983476.34031729226</v>
      </c>
      <c r="L1576" s="444">
        <f t="shared" ca="1" si="114"/>
        <v>-237017798.01646742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-237017798.01646742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-987574.15840194758</v>
      </c>
      <c r="L1577" s="444">
        <f t="shared" ca="1" si="114"/>
        <v>-238005372.17486936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-238005372.17486936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-991689.05072862236</v>
      </c>
      <c r="L1578" s="444">
        <f t="shared" ca="1" si="114"/>
        <v>-238997061.22559798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-238997061.22559798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-995821.08843999158</v>
      </c>
      <c r="L1579" s="444">
        <f t="shared" ca="1" si="114"/>
        <v>-239992882.31403798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-239992882.31403798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-999970.34297515836</v>
      </c>
      <c r="L1580" s="444">
        <f t="shared" ca="1" si="114"/>
        <v>-240992852.65701315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-240992852.65701315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-1004136.886070888</v>
      </c>
      <c r="L1581" s="444">
        <f t="shared" ca="1" si="114"/>
        <v>-241996989.54308403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-241996989.54308403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-1008320.7897628503</v>
      </c>
      <c r="L1582" s="444">
        <f t="shared" ca="1" si="114"/>
        <v>-243005310.33284688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-243005310.33284688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-1012522.1263868621</v>
      </c>
      <c r="L1583" s="444">
        <f t="shared" ca="1" si="114"/>
        <v>-244017832.45923373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-244017832.45923373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-1016740.9685801405</v>
      </c>
      <c r="L1584" s="444">
        <f t="shared" ca="1" si="114"/>
        <v>-245034573.42781386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-245034573.42781386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-1020977.3892825578</v>
      </c>
      <c r="L1585" s="444">
        <f t="shared" ca="1" si="114"/>
        <v>-246055550.81709641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-246055550.81709641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-1025231.4617379017</v>
      </c>
      <c r="L1586" s="444">
        <f t="shared" ca="1" si="114"/>
        <v>-247080782.27883431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-247080782.27883431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-1029503.259495143</v>
      </c>
      <c r="L1587" s="444">
        <f t="shared" ca="1" si="114"/>
        <v>-248110285.53832945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-248110285.53832945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-1033792.8564097062</v>
      </c>
      <c r="L1588" s="444">
        <f t="shared" ca="1" si="114"/>
        <v>-249144078.39473915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-249144078.39473915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-1038100.3266447465</v>
      </c>
      <c r="L1589" s="444">
        <f t="shared" ca="1" si="114"/>
        <v>-250182178.7213839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-250182178.7213839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-1042425.7446724329</v>
      </c>
      <c r="L1590" s="444">
        <f t="shared" ca="1" si="114"/>
        <v>-251224604.46605635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-251224604.46605635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-1046769.1852752347</v>
      </c>
      <c r="L1591" s="444">
        <f t="shared" ca="1" si="114"/>
        <v>-252271373.65133157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-252271373.65133157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-1051130.7235472151</v>
      </c>
      <c r="L1592" s="444">
        <f t="shared" ca="1" si="114"/>
        <v>-253322504.37487879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-253322504.37487879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-1055510.4348953285</v>
      </c>
      <c r="L1593" s="444">
        <f t="shared" ca="1" si="114"/>
        <v>-254378014.80977413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-254378014.80977413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-1059908.3950407256</v>
      </c>
      <c r="L1594" s="444">
        <f t="shared" ca="1" si="114"/>
        <v>-255437923.20481485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-255437923.20481485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-1064324.6800200618</v>
      </c>
      <c r="L1595" s="444">
        <f t="shared" ca="1" si="114"/>
        <v>-256502247.88483492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-256502247.88483492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-1068759.3661868121</v>
      </c>
      <c r="L1596" s="444">
        <f t="shared" ca="1" si="114"/>
        <v>-257571007.25102171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-257571007.25102171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-1073212.5302125905</v>
      </c>
      <c r="L1597" s="444">
        <f t="shared" ca="1" si="114"/>
        <v>-258644219.78123429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-258644219.78123429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-1077684.2490884762</v>
      </c>
      <c r="L1598" s="444">
        <f t="shared" ca="1" si="114"/>
        <v>-259721904.03032276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-259721904.03032276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-1082174.6001263447</v>
      </c>
      <c r="L1599" s="444">
        <f t="shared" ca="1" si="114"/>
        <v>-260804078.63044912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-260804078.63044912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-1086683.6609602047</v>
      </c>
      <c r="L1600" s="444">
        <f t="shared" ca="1" si="114"/>
        <v>-261890762.29140931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-261890762.29140931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-1091211.5095475388</v>
      </c>
      <c r="L1601" s="444">
        <f t="shared" ca="1" si="114"/>
        <v>-262981973.80095685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-262981973.80095685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-1095758.2241706536</v>
      </c>
      <c r="L1602" s="444">
        <f t="shared" ca="1" si="114"/>
        <v>-264077732.0251275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-264077732.0251275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-1100323.8834380312</v>
      </c>
      <c r="L1603" s="444">
        <f t="shared" ca="1" si="114"/>
        <v>-265178055.90856552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-265178055.90856552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-1104908.5662856896</v>
      </c>
      <c r="L1604" s="444">
        <f t="shared" ca="1" si="114"/>
        <v>-266282964.47485122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-266282964.47485122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-1109512.3519785469</v>
      </c>
      <c r="L1605" s="444">
        <f t="shared" ca="1" si="114"/>
        <v>-267392476.82682976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-267392476.82682976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-1114135.3201117907</v>
      </c>
      <c r="L1606" s="444">
        <f t="shared" ca="1" si="114"/>
        <v>-268506612.14694154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-268506612.14694154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-1118777.5506122564</v>
      </c>
      <c r="L1607" s="444">
        <f t="shared" ca="1" si="114"/>
        <v>-269625389.69755381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-269625389.69755381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-1123439.1237398076</v>
      </c>
      <c r="L1608" s="444">
        <f t="shared" ca="1" si="114"/>
        <v>-270748828.82129359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-270748828.82129359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-1128120.1200887233</v>
      </c>
      <c r="L1609" s="444">
        <f t="shared" ca="1" si="114"/>
        <v>-271876948.94138229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-271876948.94138229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-1132820.6205890928</v>
      </c>
      <c r="L1610" s="444">
        <f t="shared" ca="1" si="114"/>
        <v>-273009769.56197137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-273009769.56197137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-1137540.7065082141</v>
      </c>
      <c r="L1611" s="444">
        <f t="shared" ca="1" si="114"/>
        <v>-274147310.26847959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-274147310.26847959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-1142280.4594519984</v>
      </c>
      <c r="L1612" s="444">
        <f t="shared" ca="1" si="114"/>
        <v>-275289590.72793156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-275289590.72793156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-1147039.9613663815</v>
      </c>
      <c r="L1613" s="444">
        <f t="shared" ca="1" si="114"/>
        <v>-276436630.68929791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-276436630.68929791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-1151819.2945387412</v>
      </c>
      <c r="L1614" s="444">
        <f t="shared" ca="1" si="114"/>
        <v>-277588449.98383665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-277588449.98383665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-1156618.5415993193</v>
      </c>
      <c r="L1615" s="444">
        <f t="shared" ca="1" si="114"/>
        <v>-278745068.52543598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-278745068.52543598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-1161437.78552265</v>
      </c>
      <c r="L1616" s="444">
        <f t="shared" ca="1" si="114"/>
        <v>-279906506.31095862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-279906506.31095862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-1166277.1096289943</v>
      </c>
      <c r="L1617" s="444">
        <f t="shared" ca="1" si="114"/>
        <v>-281072783.4205876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-281072783.4205876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-1171136.5975857817</v>
      </c>
      <c r="L1618" s="444">
        <f t="shared" ca="1" si="114"/>
        <v>-282243920.0181734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-282243920.0181734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-1176016.3334090558</v>
      </c>
      <c r="L1619" s="444">
        <f t="shared" ca="1" si="114"/>
        <v>-283419936.35158247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-283419936.35158247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-1180916.401464927</v>
      </c>
      <c r="L1620" s="444">
        <f t="shared" ca="1" si="114"/>
        <v>-284600852.75304741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-284600852.75304741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-1185836.8864710308</v>
      </c>
      <c r="L1621" s="444">
        <f t="shared" ca="1" si="114"/>
        <v>-285786689.63951844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-285786689.63951844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-1190777.8734979935</v>
      </c>
      <c r="L1622" s="444">
        <f t="shared" ca="1" si="114"/>
        <v>-286977467.51301646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-286977467.51301646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-1195739.4479709018</v>
      </c>
      <c r="L1623" s="444">
        <f t="shared" ca="1" si="114"/>
        <v>-288173206.96098739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-288173206.96098739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-1200721.6956707807</v>
      </c>
      <c r="L1624" s="444">
        <f t="shared" ca="1" si="114"/>
        <v>-289373928.65665817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-289373928.65665817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-1205724.7027360757</v>
      </c>
      <c r="L1625" s="444">
        <f t="shared" ca="1" si="114"/>
        <v>-290579653.35939425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-290579653.35939425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-1210748.5556641426</v>
      </c>
      <c r="L1626" s="444">
        <f t="shared" ca="1" si="114"/>
        <v>-291790401.91505837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-291790401.91505837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-1215793.3413127433</v>
      </c>
      <c r="L1627" s="444">
        <f t="shared" ca="1" si="114"/>
        <v>-293006195.25637114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-293006195.25637114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-1220859.1469015465</v>
      </c>
      <c r="L1628" s="444">
        <f t="shared" ca="1" si="114"/>
        <v>-294227054.40327269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-294227054.40327269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-1225946.0600136362</v>
      </c>
      <c r="L1629" s="444">
        <f t="shared" ca="1" si="114"/>
        <v>-295453000.46328634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-295453000.46328634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-1231054.1685970265</v>
      </c>
      <c r="L1630" s="444">
        <f t="shared" ca="1" si="114"/>
        <v>-296684054.63188338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-296684054.63188338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-1236183.5609661806</v>
      </c>
      <c r="L1631" s="444">
        <f t="shared" ca="1" si="114"/>
        <v>-297920238.19284958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-297920238.19284958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-1241334.3258035399</v>
      </c>
      <c r="L1632" s="444">
        <f t="shared" ca="1" si="114"/>
        <v>-299161572.51865309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-299161572.51865309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-1246506.5521610545</v>
      </c>
      <c r="L1633" s="444">
        <f t="shared" ca="1" si="114"/>
        <v>-300408079.07081413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-300408079.07081413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-1251700.3294617254</v>
      </c>
      <c r="L1634" s="444">
        <f t="shared" ca="1" si="114"/>
        <v>-301659779.40027589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-301659779.40027589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-1256915.7475011495</v>
      </c>
      <c r="L1635" s="444">
        <f t="shared" ca="1" si="114"/>
        <v>-302916695.14777702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-302916695.14777702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-1262152.8964490709</v>
      </c>
      <c r="L1636" s="444">
        <f t="shared" ca="1" si="114"/>
        <v>-304178848.04422611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-304178848.04422611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-1267411.8668509421</v>
      </c>
      <c r="L1637" s="444">
        <f t="shared" ca="1" si="114"/>
        <v>-305446259.91107702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-305446259.91107702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-1272692.7496294875</v>
      </c>
      <c r="L1638" s="444">
        <f t="shared" ca="1" si="114"/>
        <v>-306718952.66070652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-306718952.66070652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-1277995.6360862772</v>
      </c>
      <c r="L1639" s="444">
        <f t="shared" ca="1" si="114"/>
        <v>-307996948.29679281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-307996948.29679281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-1283320.6179033034</v>
      </c>
      <c r="L1640" s="444">
        <f t="shared" ca="1" si="114"/>
        <v>-309280268.9146961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-309280268.9146961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-1288667.7871445671</v>
      </c>
      <c r="L1641" s="444">
        <f t="shared" ca="1" si="114"/>
        <v>-310568936.70184064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-310568936.70184064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-1294037.2362576693</v>
      </c>
      <c r="L1642" s="444">
        <f t="shared" ca="1" si="114"/>
        <v>-311862973.93809831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-311862973.93809831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-1299429.0580754096</v>
      </c>
      <c r="L1643" s="444">
        <f t="shared" ca="1" si="114"/>
        <v>-313162402.99617374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-313162402.99617374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-1304843.3458173906</v>
      </c>
      <c r="L1644" s="444">
        <f t="shared" ca="1" si="114"/>
        <v>-314467246.34199113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-314467246.34199113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-1310280.1930916298</v>
      </c>
      <c r="L1645" s="444">
        <f t="shared" ca="1" si="114"/>
        <v>-315777526.53508276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-315777526.53508276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-1315739.6938961782</v>
      </c>
      <c r="L1646" s="444">
        <f t="shared" ca="1" si="114"/>
        <v>-317093266.22897893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-317093266.22897893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-1321221.9426207456</v>
      </c>
      <c r="L1647" s="444">
        <f t="shared" ca="1" si="114"/>
        <v>-318414488.17159969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-318414488.17159969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-1326727.0340483319</v>
      </c>
      <c r="L1648" s="444">
        <f t="shared" ca="1" si="114"/>
        <v>-319741215.20564801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-319741215.20564801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-1332255.0633568666</v>
      </c>
      <c r="L1649" s="444">
        <f t="shared" ca="1" si="114"/>
        <v>-321073470.26900488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-321073470.26900488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-1337806.1261208537</v>
      </c>
      <c r="L1650" s="444">
        <f t="shared" ca="1" si="114"/>
        <v>-322411276.39512575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-322411276.39512575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-1343380.318313024</v>
      </c>
      <c r="L1651" s="444">
        <f t="shared" ca="1" si="114"/>
        <v>-323754656.71343875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-323754656.71343875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-1348977.7363059947</v>
      </c>
      <c r="L1652" s="444">
        <f t="shared" ca="1" si="114"/>
        <v>-325103634.44974476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-325103634.44974476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-1354598.4768739366</v>
      </c>
      <c r="L1653" s="444">
        <f t="shared" ca="1" si="114"/>
        <v>-326458232.9266187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-326458232.9266187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-1360242.6371942447</v>
      </c>
      <c r="L1654" s="444">
        <f t="shared" ca="1" si="114"/>
        <v>-327818475.56381291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-327818475.56381291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-1365910.3148492204</v>
      </c>
      <c r="L1655" s="444">
        <f t="shared" ca="1" si="114"/>
        <v>-329184385.87866211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-329184385.87866211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-1371601.6078277589</v>
      </c>
      <c r="L1656" s="444">
        <f t="shared" ca="1" si="114"/>
        <v>-330555987.48648989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-330555987.48648989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-1377316.6145270411</v>
      </c>
      <c r="L1657" s="444">
        <f t="shared" ca="1" si="114"/>
        <v>-331933304.10101694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-331933304.10101694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-1383055.4337542371</v>
      </c>
      <c r="L1658" s="444">
        <f t="shared" ca="1" si="114"/>
        <v>-333316359.5347712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-333316359.5347712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-1388818.1647282133</v>
      </c>
      <c r="L1659" s="444">
        <f t="shared" ca="1" si="114"/>
        <v>-334705177.69949943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-334705177.69949943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-1394604.9070812475</v>
      </c>
      <c r="L1660" s="444">
        <f t="shared" ca="1" si="114"/>
        <v>-336099782.60658067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-336099782.60658067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-1400415.7608607528</v>
      </c>
      <c r="L1661" s="444">
        <f t="shared" ca="1" si="114"/>
        <v>-337500198.36744142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-337500198.36744142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-1406250.8265310058</v>
      </c>
      <c r="L1662" s="444">
        <f t="shared" ca="1" si="114"/>
        <v>-338906449.19397241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-338906449.19397241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-1412110.2049748851</v>
      </c>
      <c r="L1663" s="444">
        <f t="shared" ca="1" si="114"/>
        <v>-340318559.3989473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-340318559.3989473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-1417993.9974956138</v>
      </c>
      <c r="L1664" s="444">
        <f t="shared" ca="1" si="114"/>
        <v>-341736553.39644289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-341736553.39644289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-1423902.3058185121</v>
      </c>
      <c r="L1665" s="444">
        <f t="shared" ca="1" si="114"/>
        <v>-343160455.70226139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-343160455.70226139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-1429835.2320927558</v>
      </c>
      <c r="L1666" s="444">
        <f t="shared" ca="1" si="114"/>
        <v>-344590290.93435413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-344590290.93435413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-1435792.8788931421</v>
      </c>
      <c r="L1667" s="444">
        <f t="shared" ca="1" si="114"/>
        <v>-346026083.81324726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-346026083.81324726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-1441775.3492218636</v>
      </c>
      <c r="L1668" s="444">
        <f t="shared" ca="1" si="114"/>
        <v>-347467859.16246915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-347467859.16246915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-1447782.7465102882</v>
      </c>
      <c r="L1669" s="444">
        <f t="shared" ca="1" si="114"/>
        <v>-348915641.90897942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-348915641.90897942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-1453815.1746207476</v>
      </c>
      <c r="L1670" s="444">
        <f t="shared" ca="1" si="114"/>
        <v>-350369457.08360016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-350369457.08360016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-1459872.737848334</v>
      </c>
      <c r="L1671" s="444">
        <f t="shared" ca="1" si="114"/>
        <v>-351829329.8214485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-351829329.8214485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-1465955.5409227021</v>
      </c>
      <c r="L1672" s="444">
        <f t="shared" ca="1" si="114"/>
        <v>-353295285.36237121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-353295285.36237121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-1472063.6890098799</v>
      </c>
      <c r="L1673" s="444">
        <f t="shared" ca="1" si="114"/>
        <v>-354767349.05138111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-354767349.05138111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-1478197.2877140879</v>
      </c>
      <c r="L1674" s="444">
        <f t="shared" ca="1" si="114"/>
        <v>-356245546.33909518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-356245546.33909518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-1484356.4430795633</v>
      </c>
      <c r="L1675" s="444">
        <f t="shared" ca="1" si="114"/>
        <v>-357729902.78217477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-357729902.78217477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-1490541.2615923949</v>
      </c>
      <c r="L1676" s="444">
        <f t="shared" ca="1" si="114"/>
        <v>-359220444.04376715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-359220444.04376715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-1496751.8501823631</v>
      </c>
      <c r="L1677" s="444">
        <f t="shared" ca="1" si="114"/>
        <v>-360717195.89394951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-360717195.89394951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-1502988.3162247897</v>
      </c>
      <c r="L1678" s="444">
        <f t="shared" ca="1" si="114"/>
        <v>-362220184.21017432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-362220184.21017432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-1509250.7675423929</v>
      </c>
      <c r="L1679" s="444">
        <f t="shared" ca="1" si="114"/>
        <v>-363729434.97771674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-363729434.97771674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-1515539.3124071532</v>
      </c>
      <c r="L1680" s="444">
        <f t="shared" ca="1" si="114"/>
        <v>-365244974.29012388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-365244974.29012388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-1521854.0595421828</v>
      </c>
      <c r="L1681" s="444">
        <f t="shared" ca="1" si="114"/>
        <v>-366766828.34966606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-366766828.34966606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-1528195.1181236086</v>
      </c>
      <c r="L1682" s="444">
        <f t="shared" ca="1" si="114"/>
        <v>-368295023.46778965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-368295023.46778965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-1534562.5977824568</v>
      </c>
      <c r="L1683" s="444">
        <f t="shared" ca="1" si="114"/>
        <v>-369829586.06557208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-369829586.06557208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-1540956.6086065504</v>
      </c>
      <c r="L1684" s="444">
        <f t="shared" ca="1" si="114"/>
        <v>-371370542.67417866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-371370542.67417866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-1547377.261142411</v>
      </c>
      <c r="L1685" s="444">
        <f t="shared" ca="1" si="114"/>
        <v>-372917919.93532109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-372917919.93532109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-1553824.6663971711</v>
      </c>
      <c r="L1686" s="444">
        <f t="shared" ca="1" si="114"/>
        <v>-374471744.60171825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-374471744.60171825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-1560298.9358404926</v>
      </c>
      <c r="L1687" s="444">
        <f t="shared" ca="1" si="114"/>
        <v>-376032043.53755873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-376032043.53755873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-1566800.1814064947</v>
      </c>
      <c r="L1688" s="444">
        <f t="shared" ca="1" si="114"/>
        <v>-377598843.71896523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-377598843.71896523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-1573328.5154956884</v>
      </c>
      <c r="L1689" s="444">
        <f t="shared" ca="1" si="114"/>
        <v>-379172172.23446095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-379172172.23446095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-1579884.0509769206</v>
      </c>
      <c r="L1690" s="444">
        <f t="shared" ca="1" si="114"/>
        <v>-380752056.28543788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-380752056.28543788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-1586466.9011893244</v>
      </c>
      <c r="L1691" s="444">
        <f t="shared" ca="1" si="114"/>
        <v>-382338523.18662721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-382338523.18662721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-1593077.1799442801</v>
      </c>
      <c r="L1692" s="444">
        <f t="shared" ca="1" si="114"/>
        <v>-383931600.36657149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-383931600.36657149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-1599715.0015273811</v>
      </c>
      <c r="L1693" s="444">
        <f t="shared" ca="1" si="114"/>
        <v>-385531315.36809886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-385531315.36809886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-1606380.4807004118</v>
      </c>
      <c r="L1694" s="444">
        <f t="shared" ca="1" si="114"/>
        <v>-387137695.84879929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-387137695.84879929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-1613073.7327033305</v>
      </c>
      <c r="L1695" s="444">
        <f t="shared" ca="1" si="114"/>
        <v>-388750769.58150262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-388750769.58150262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-1619794.873256261</v>
      </c>
      <c r="L1696" s="444">
        <f t="shared" ca="1" si="114"/>
        <v>-390370564.45475888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-390370564.45475888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-1626544.0185614952</v>
      </c>
      <c r="L1697" s="444">
        <f t="shared" ca="1" si="114"/>
        <v>-391997108.47332036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-391997108.47332036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-1633321.2853055014</v>
      </c>
      <c r="L1698" s="444">
        <f t="shared" ca="1" si="114"/>
        <v>-393630429.75862586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-393630429.75862586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-1640126.790660941</v>
      </c>
      <c r="L1699" s="444">
        <f t="shared" ca="1" si="114"/>
        <v>-395270556.54928678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-395270556.54928678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-1646960.6522886949</v>
      </c>
      <c r="L1700" s="444">
        <f t="shared" ca="1" si="114"/>
        <v>-396917517.20157546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-396917517.20157546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-1653822.9883398977</v>
      </c>
      <c r="L1701" s="444">
        <f t="shared" ca="1" si="114"/>
        <v>-398571340.18991536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-398571340.18991536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-1660713.9174579806</v>
      </c>
      <c r="L1702" s="444">
        <f t="shared" ca="1" si="114"/>
        <v>-400232054.10737336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-400232054.10737336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-1667633.5587807223</v>
      </c>
      <c r="L1703" s="444">
        <f t="shared" ca="1" si="114"/>
        <v>-401899687.66615409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-401899687.66615409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-1674582.0319423086</v>
      </c>
      <c r="L1704" s="444">
        <f t="shared" ca="1" si="114"/>
        <v>-403574269.69809639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-403574269.69809639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-1681559.4570754017</v>
      </c>
      <c r="L1705" s="444">
        <f t="shared" ca="1" si="114"/>
        <v>-405255829.15517181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-405255829.15517181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-1688565.9548132159</v>
      </c>
      <c r="L1706" s="444">
        <f t="shared" ca="1" si="114"/>
        <v>-406944395.10998505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-406944395.10998505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-1695601.6462916043</v>
      </c>
      <c r="L1707" s="444">
        <f t="shared" ca="1" si="114"/>
        <v>-408639996.75627667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-408639996.75627667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-1702666.6531511527</v>
      </c>
      <c r="L1708" s="444">
        <f t="shared" ca="1" si="114"/>
        <v>-410342663.40942782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-410342663.40942782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-1709761.0975392826</v>
      </c>
      <c r="L1709" s="444">
        <f t="shared" ca="1" si="114"/>
        <v>-412052424.50696713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-412052424.50696713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-1716885.1021123631</v>
      </c>
      <c r="L1710" s="444">
        <f t="shared" ca="1" si="114"/>
        <v>-413769309.60907948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-413769309.60907948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-1724038.7900378311</v>
      </c>
      <c r="L1711" s="444">
        <f t="shared" ca="1" si="114"/>
        <v>-415493348.39911729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-415493348.39911729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-1731222.2849963221</v>
      </c>
      <c r="L1712" s="444">
        <f t="shared" ca="1" si="114"/>
        <v>-417224570.68411362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-417224570.68411362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-1738435.7111838066</v>
      </c>
      <c r="L1713" s="444">
        <f t="shared" ca="1" si="114"/>
        <v>-418963006.39529741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-418963006.39529741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-1745679.1933137395</v>
      </c>
      <c r="L1714" s="444">
        <f t="shared" ca="1" si="114"/>
        <v>-420708685.58861113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-420708685.58861113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-1752952.856619213</v>
      </c>
      <c r="L1715" s="444">
        <f t="shared" ca="1" si="114"/>
        <v>-422461638.44523036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-422461638.44523036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-1760256.8268551265</v>
      </c>
      <c r="L1716" s="444">
        <f t="shared" ca="1" si="114"/>
        <v>-424221895.27208549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-424221895.27208549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-1767591.2303003562</v>
      </c>
      <c r="L1717" s="444">
        <f t="shared" ca="1" si="114"/>
        <v>-425989486.50238585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-425989486.50238585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-1774956.193759941</v>
      </c>
      <c r="L1718" s="444">
        <f t="shared" ca="1" si="114"/>
        <v>-427764442.69614577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-427764442.69614577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-1782351.844567274</v>
      </c>
      <c r="L1719" s="444">
        <f t="shared" ca="1" si="114"/>
        <v>-429546794.54071307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-429546794.54071307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-1789778.3105863044</v>
      </c>
      <c r="L1720" s="444">
        <f t="shared" ca="1" si="114"/>
        <v>-431336572.85129941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-431336572.85129941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-1797235.7202137474</v>
      </c>
      <c r="L1721" s="444">
        <f t="shared" ca="1" si="114"/>
        <v>-433133808.57151318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-433133808.57151318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-1804724.2023813049</v>
      </c>
      <c r="L1722" s="444">
        <f t="shared" ca="1" si="114"/>
        <v>-434938532.77389449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-434938532.77389449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-1812243.8865578936</v>
      </c>
      <c r="L1723" s="444">
        <f t="shared" ca="1" si="114"/>
        <v>-436750776.66045237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-436750776.66045237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-1819794.9027518847</v>
      </c>
      <c r="L1724" s="444">
        <f t="shared" ca="1" si="114"/>
        <v>-438570571.56320423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-438570571.56320423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-1827377.3815133509</v>
      </c>
      <c r="L1725" s="444">
        <f t="shared" ca="1" si="114"/>
        <v>-440397948.94471759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-440397948.94471759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-1834991.4539363233</v>
      </c>
      <c r="L1726" s="444">
        <f t="shared" ca="1" si="114"/>
        <v>-442232940.39865392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-442232940.39865392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-1842637.2516610583</v>
      </c>
      <c r="L1727" s="444">
        <f t="shared" ca="1" si="114"/>
        <v>-444075577.65031499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-444075577.65031499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-1850314.9068763123</v>
      </c>
      <c r="L1728" s="444">
        <f t="shared" ca="1" si="114"/>
        <v>-445925892.55719131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-445925892.55719131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-1858024.5523216308</v>
      </c>
      <c r="L1729" s="444">
        <f t="shared" ca="1" si="114"/>
        <v>-447783917.10951293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-447783917.10951293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-1865766.3212896371</v>
      </c>
      <c r="L1730" s="444">
        <f t="shared" ca="1" si="114"/>
        <v>-449649683.43080258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-449649683.43080258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-1873540.3476283441</v>
      </c>
      <c r="L1731" s="444">
        <f t="shared" ca="1" si="114"/>
        <v>-451523223.77843094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-451523223.77843094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-1881346.7657434624</v>
      </c>
      <c r="L1732" s="444">
        <f t="shared" ca="1" si="114"/>
        <v>-453404570.54417437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-453404570.54417437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-1889185.7106007265</v>
      </c>
      <c r="L1733" s="444">
        <f t="shared" ca="1" si="114"/>
        <v>-455293756.25477511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-455293756.25477511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-1897057.3177282293</v>
      </c>
      <c r="L1734" s="444">
        <f t="shared" ca="1" si="114"/>
        <v>-457190813.57250333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-457190813.57250333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-1904961.7232187635</v>
      </c>
      <c r="L1735" s="444">
        <f t="shared" ca="1" si="114"/>
        <v>-459095775.29572207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-459095775.29572207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-1912899.0637321752</v>
      </c>
      <c r="L1736" s="444">
        <f t="shared" ca="1" si="114"/>
        <v>-461008674.35945421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-461008674.35945421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-1920869.4764977258</v>
      </c>
      <c r="L1737" s="444">
        <f t="shared" ca="1" si="114"/>
        <v>-462929543.83595192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-462929543.83595192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-1928873.0993164664</v>
      </c>
      <c r="L1738" s="444">
        <f t="shared" ca="1" si="114"/>
        <v>-464858416.9352684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-464858416.9352684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-1936910.0705636183</v>
      </c>
      <c r="L1739" s="444">
        <f t="shared" ca="1" si="114"/>
        <v>-466795327.00583202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-466795327.00583202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-1944980.5291909666</v>
      </c>
      <c r="L1740" s="444">
        <f t="shared" ca="1" si="114"/>
        <v>-468740307.53502297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-468740307.53502297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-1953084.6147292624</v>
      </c>
      <c r="L1741" s="444">
        <f t="shared" ca="1" si="114"/>
        <v>-470693392.14975226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-470693392.14975226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-1961222.4672906345</v>
      </c>
      <c r="L1742" s="444">
        <f t="shared" ca="1" si="114"/>
        <v>-472654614.6170429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-472654614.6170429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-1969394.2275710118</v>
      </c>
      <c r="L1743" s="444">
        <f t="shared" ca="1" si="114"/>
        <v>-474624008.84461391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-474624008.84461391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-1977600.0368525579</v>
      </c>
      <c r="L1744" s="444">
        <f t="shared" ca="1" si="114"/>
        <v>-476601608.88146645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-476601608.88146645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-1985840.03700611</v>
      </c>
      <c r="L1745" s="444">
        <f t="shared" ca="1" si="114"/>
        <v>-478587448.91847253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-478587448.91847253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-1994114.3704936358</v>
      </c>
      <c r="L1746" s="444">
        <f t="shared" ca="1" si="114"/>
        <v>-480581563.28896618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-480581563.28896618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-2002423.1803706924</v>
      </c>
      <c r="L1747" s="444">
        <f t="shared" ca="1" si="114"/>
        <v>-482583986.46933687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-482583986.46933687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-2010766.6102889036</v>
      </c>
      <c r="L1748" s="444">
        <f t="shared" ca="1" si="114"/>
        <v>-484594753.07962579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-484594753.07962579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-2019144.8044984408</v>
      </c>
      <c r="L1749" s="444">
        <f t="shared" ca="1" si="114"/>
        <v>-486613897.88412422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-486613897.88412422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-2027557.9078505177</v>
      </c>
      <c r="L1750" s="444">
        <f t="shared" ca="1" si="114"/>
        <v>-488641455.79197472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-488641455.79197472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-2036006.065799895</v>
      </c>
      <c r="L1751" s="444">
        <f t="shared" ca="1" si="114"/>
        <v>-490677461.85777462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-490677461.85777462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-2044489.4244073944</v>
      </c>
      <c r="L1752" s="444">
        <f t="shared" ca="1" si="114"/>
        <v>-492721951.28218204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-492721951.28218204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-2053008.1303424253</v>
      </c>
      <c r="L1753" s="444">
        <f t="shared" ca="1" si="114"/>
        <v>-494774959.41252446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-494774959.41252446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-2061562.3308855186</v>
      </c>
      <c r="L1754" s="444">
        <f t="shared" ca="1" si="114"/>
        <v>-496836521.74340999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-496836521.74340999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-2070152.173930875</v>
      </c>
      <c r="L1755" s="444">
        <f t="shared" ca="1" si="114"/>
        <v>-498906673.91734087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-498906673.91734087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-2078777.8079889205</v>
      </c>
      <c r="L1756" s="444">
        <f t="shared" ca="1" si="114"/>
        <v>-500985451.72532982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-500985451.72532982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-2087439.3821888745</v>
      </c>
      <c r="L1757" s="444">
        <f t="shared" ca="1" si="114"/>
        <v>-503072891.10751867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-503072891.10751867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-2096137.0462813277</v>
      </c>
      <c r="L1758" s="444">
        <f t="shared" ca="1" si="114"/>
        <v>-505169028.15380001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-505169028.15380001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-2104870.9506408335</v>
      </c>
      <c r="L1759" s="444">
        <f t="shared" ca="1" si="114"/>
        <v>-507273899.10444087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-507273899.10444087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-2113641.2462685034</v>
      </c>
      <c r="L1760" s="444">
        <f t="shared" ca="1" si="114"/>
        <v>-509387540.35070938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-509387540.35070938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-2122448.0847946224</v>
      </c>
      <c r="L1761" s="444">
        <f t="shared" ca="1" si="114"/>
        <v>-511509988.43550402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-511509988.43550402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-2131291.6184812668</v>
      </c>
      <c r="L1762" s="444">
        <f t="shared" ca="1" si="114"/>
        <v>-513641280.0539853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-513641280.0539853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-2140172.0002249386</v>
      </c>
      <c r="L1763" s="444">
        <f t="shared" ca="1" si="114"/>
        <v>-515781452.05421025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-515781452.05421025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-2149089.3835592093</v>
      </c>
      <c r="L1764" s="444">
        <f t="shared" ca="1" si="114"/>
        <v>-517930541.43776947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-517930541.43776947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-2158043.9226573729</v>
      </c>
      <c r="L1765" s="444">
        <f t="shared" ca="1" si="114"/>
        <v>-520088585.36042684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-520088585.36042684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-2167035.7723351116</v>
      </c>
      <c r="L1766" s="444">
        <f t="shared" ca="1" si="114"/>
        <v>-522255621.13276196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-522255621.13276196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-2176065.0880531748</v>
      </c>
      <c r="L1767" s="444">
        <f t="shared" ca="1" si="114"/>
        <v>-524431686.22081512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-524431686.22081512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-2185132.0259200628</v>
      </c>
      <c r="L1768" s="444">
        <f t="shared" ca="1" si="114"/>
        <v>-526616818.24673516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-526616818.24673516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-2194236.7426947299</v>
      </c>
      <c r="L1769" s="444">
        <f t="shared" ca="1" si="114"/>
        <v>-528811054.98942989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-528811054.98942989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-2203379.3957892912</v>
      </c>
      <c r="L1770" s="444">
        <f t="shared" ca="1" si="114"/>
        <v>-531014434.38521916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-531014434.38521916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-2212560.1432717466</v>
      </c>
      <c r="L1771" s="444">
        <f t="shared" ca="1" si="114"/>
        <v>-533226994.5284909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-533226994.5284909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-2221779.1438687118</v>
      </c>
      <c r="L1772" s="444">
        <f t="shared" ca="1" si="114"/>
        <v>-535448773.67235959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-535448773.67235959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-2231036.5569681651</v>
      </c>
      <c r="L1773" s="444">
        <f t="shared" ca="1" si="114"/>
        <v>-537679810.2293278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-537679810.2293278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-2240332.5426221993</v>
      </c>
      <c r="L1774" s="444">
        <f t="shared" ca="1" si="114"/>
        <v>-539920142.77195001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-539920142.77195001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-2249667.2615497918</v>
      </c>
      <c r="L1775" s="444">
        <f t="shared" ca="1" si="114"/>
        <v>-542169810.03349984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-542169810.03349984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-2259040.8751395824</v>
      </c>
      <c r="L1776" s="444">
        <f t="shared" ca="1" si="114"/>
        <v>-544428850.90863943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-544428850.90863943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-2268453.5454526641</v>
      </c>
      <c r="L1777" s="444">
        <f t="shared" ca="1" si="114"/>
        <v>-546697304.45409214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-546697304.45409214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-2277905.4352253838</v>
      </c>
      <c r="L1778" s="444">
        <f t="shared" ca="1" si="114"/>
        <v>-548975209.88931751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-548975209.88931751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-2287396.7078721561</v>
      </c>
      <c r="L1779" s="444">
        <f t="shared" ca="1" si="114"/>
        <v>-551262606.59718966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-551262606.59718966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-2296927.5274882903</v>
      </c>
      <c r="L1780" s="444">
        <f t="shared" ca="1" si="114"/>
        <v>-553559534.1246779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-553559534.1246779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-2306498.0588528244</v>
      </c>
      <c r="L1781" s="444">
        <f t="shared" ca="1" si="114"/>
        <v>-555866032.18353069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-555866032.18353069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-2316108.4674313776</v>
      </c>
      <c r="L1782" s="444">
        <f t="shared" ca="1" si="114"/>
        <v>-558182140.65096211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-558182140.65096211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-2325758.9193790089</v>
      </c>
      <c r="L1783" s="444">
        <f t="shared" ca="1" si="114"/>
        <v>-560507899.57034111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-560507899.57034111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-2335449.581543088</v>
      </c>
      <c r="L1784" s="444">
        <f t="shared" ca="1" si="114"/>
        <v>-562843349.1518842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-562843349.1518842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-2345180.621466184</v>
      </c>
      <c r="L1785" s="444">
        <f t="shared" ca="1" si="114"/>
        <v>-565188529.77335036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-565188529.77335036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-2354952.2073889598</v>
      </c>
      <c r="L1786" s="444">
        <f t="shared" ca="1" si="114"/>
        <v>-567543481.98073936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-567543481.98073936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-2364764.5082530808</v>
      </c>
      <c r="L1787" s="444">
        <f t="shared" ca="1" si="114"/>
        <v>-569908246.48899245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-569908246.48899245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-2374617.6937041353</v>
      </c>
      <c r="L1788" s="444">
        <f t="shared" ca="1" si="114"/>
        <v>-572282864.18269658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-572282864.18269658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-2384511.9340945692</v>
      </c>
      <c r="L1789" s="444">
        <f t="shared" ca="1" si="114"/>
        <v>-574667376.11679113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-574667376.11679113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-2394447.4004866295</v>
      </c>
      <c r="L1790" s="444">
        <f t="shared" ca="1" si="114"/>
        <v>-577061823.51727772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-577061823.51727772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-2404424.2646553237</v>
      </c>
      <c r="L1791" s="444">
        <f t="shared" ca="1" si="114"/>
        <v>-579466247.78193307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-579466247.78193307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-2414442.6990913879</v>
      </c>
      <c r="L1792" s="444">
        <f t="shared" ca="1" si="114"/>
        <v>-581880690.4810245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-581880690.4810245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-2424502.8770042686</v>
      </c>
      <c r="L1793" s="444">
        <f t="shared" ref="L1793:L2047" ca="1" si="119">I1793-J1793+K1793</f>
        <v>-584305193.35802877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-584305193.35802877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-2434604.9723251197</v>
      </c>
      <c r="L1794" s="444">
        <f t="shared" ca="1" si="119"/>
        <v>-586739798.33035386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-586739798.33035386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-2444749.1597098075</v>
      </c>
      <c r="L1795" s="444">
        <f t="shared" ca="1" si="119"/>
        <v>-589184547.49006367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-589184547.49006367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-2454935.614541932</v>
      </c>
      <c r="L1796" s="444">
        <f t="shared" ca="1" si="119"/>
        <v>-591639483.10460556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-591639483.10460556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-2465164.5129358564</v>
      </c>
      <c r="L1797" s="444">
        <f t="shared" ca="1" si="119"/>
        <v>-594104647.61754143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-594104647.61754143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-2475436.031739756</v>
      </c>
      <c r="L1798" s="444">
        <f t="shared" ca="1" si="119"/>
        <v>-596580083.64928114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-596580083.64928114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-2485750.3485386716</v>
      </c>
      <c r="L1799" s="444">
        <f t="shared" ca="1" si="119"/>
        <v>-599065833.99781978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-599065833.99781978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-2496107.6416575825</v>
      </c>
      <c r="L1800" s="444">
        <f t="shared" ca="1" si="119"/>
        <v>-601561941.63947737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-601561941.63947737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-2506508.0901644891</v>
      </c>
      <c r="L1801" s="444">
        <f t="shared" ca="1" si="119"/>
        <v>-604068449.72964191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-604068449.72964191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-2516951.8738735081</v>
      </c>
      <c r="L1802" s="444">
        <f t="shared" ca="1" si="119"/>
        <v>-606585401.60351539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-606585401.60351539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-2527439.1733479807</v>
      </c>
      <c r="L1803" s="444">
        <f t="shared" ca="1" si="119"/>
        <v>-609112840.77686334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-609112840.77686334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-2537970.1699035973</v>
      </c>
      <c r="L1804" s="444">
        <f t="shared" ca="1" si="119"/>
        <v>-611650810.94676697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-611650810.94676697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-2548545.0456115291</v>
      </c>
      <c r="L1805" s="444">
        <f t="shared" ca="1" si="119"/>
        <v>-614199355.99237847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-614199355.99237847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-2559163.9833015772</v>
      </c>
      <c r="L1806" s="444">
        <f t="shared" ca="1" si="119"/>
        <v>-616758519.97567999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-616758519.97567999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-2569827.1665653335</v>
      </c>
      <c r="L1807" s="444">
        <f t="shared" ca="1" si="119"/>
        <v>-619328347.14224529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-619328347.14224529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-2580534.7797593554</v>
      </c>
      <c r="L1808" s="444">
        <f t="shared" ca="1" si="119"/>
        <v>-621908881.9220047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-621908881.9220047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-2591287.0080083529</v>
      </c>
      <c r="L1809" s="444">
        <f t="shared" ca="1" si="119"/>
        <v>-624500168.93001306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-624500168.93001306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-2602084.0372083876</v>
      </c>
      <c r="L1810" s="444">
        <f t="shared" ca="1" si="119"/>
        <v>-627102252.9672215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-627102252.9672215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-2612926.0540300896</v>
      </c>
      <c r="L1811" s="444">
        <f t="shared" ca="1" si="119"/>
        <v>-629715179.02125156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-629715179.02125156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-2623813.2459218814</v>
      </c>
      <c r="L1812" s="444">
        <f t="shared" ca="1" si="119"/>
        <v>-632338992.26717341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-632338992.26717341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-2634745.8011132227</v>
      </c>
      <c r="L1813" s="444">
        <f t="shared" ca="1" si="119"/>
        <v>-634973738.06828666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-634973738.06828666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-2645723.9086178611</v>
      </c>
      <c r="L1814" s="444">
        <f t="shared" ca="1" si="119"/>
        <v>-637619461.97690451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-637619461.97690451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-2656747.7582371021</v>
      </c>
      <c r="L1815" s="444">
        <f t="shared" ca="1" si="119"/>
        <v>-640276209.73514163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-640276209.73514163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-2667817.5405630902</v>
      </c>
      <c r="L1816" s="444">
        <f t="shared" ca="1" si="119"/>
        <v>-642944027.27570474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-642944027.27570474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-2678933.4469821029</v>
      </c>
      <c r="L1817" s="444">
        <f t="shared" ca="1" si="119"/>
        <v>-645622960.72268689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-645622960.72268689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-2690095.669677862</v>
      </c>
      <c r="L1818" s="444">
        <f t="shared" ca="1" si="119"/>
        <v>-648313056.39236474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-648313056.39236474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-2701304.4016348529</v>
      </c>
      <c r="L1819" s="444">
        <f t="shared" ca="1" si="119"/>
        <v>-651014360.79399955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-651014360.79399955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-2712559.8366416646</v>
      </c>
      <c r="L1820" s="444">
        <f t="shared" ca="1" si="119"/>
        <v>-653726920.63064122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-653726920.63064122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-2723862.1692943382</v>
      </c>
      <c r="L1821" s="444">
        <f t="shared" ca="1" si="119"/>
        <v>-656450782.79993558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-656450782.79993558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-2735211.5949997315</v>
      </c>
      <c r="L1822" s="444">
        <f t="shared" ca="1" si="119"/>
        <v>-659185994.39493537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-659185994.39493537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-2746608.3099788972</v>
      </c>
      <c r="L1823" s="444">
        <f t="shared" ca="1" si="119"/>
        <v>-661932602.70491421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-661932602.70491421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-2758052.511270476</v>
      </c>
      <c r="L1824" s="444">
        <f t="shared" ca="1" si="119"/>
        <v>-664690655.21618474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-664690655.21618474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-2769544.3967341031</v>
      </c>
      <c r="L1825" s="444">
        <f t="shared" ca="1" si="119"/>
        <v>-667460199.61291885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-667460199.61291885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-2781084.1650538286</v>
      </c>
      <c r="L1826" s="444">
        <f t="shared" ca="1" si="119"/>
        <v>-670241283.7779727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-670241283.7779727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-2792672.0157415527</v>
      </c>
      <c r="L1827" s="444">
        <f t="shared" ca="1" si="119"/>
        <v>-673033955.79371428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-673033955.79371428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-2804308.1491404762</v>
      </c>
      <c r="L1828" s="444">
        <f t="shared" ca="1" si="119"/>
        <v>-675838263.94285476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-675838263.94285476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-2815992.7664285614</v>
      </c>
      <c r="L1829" s="444">
        <f t="shared" ca="1" si="119"/>
        <v>-678654256.70928335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-678654256.70928335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-2827726.0696220137</v>
      </c>
      <c r="L1830" s="444">
        <f t="shared" ca="1" si="119"/>
        <v>-681481982.77890539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-681481982.77890539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-2839508.2615787722</v>
      </c>
      <c r="L1831" s="444">
        <f t="shared" ca="1" si="119"/>
        <v>-684321491.04048419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-684321491.04048419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-2851339.5460020173</v>
      </c>
      <c r="L1832" s="444">
        <f t="shared" ca="1" si="119"/>
        <v>-687172830.58648622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-687172830.58648622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-2863220.1274436926</v>
      </c>
      <c r="L1833" s="444">
        <f t="shared" ca="1" si="119"/>
        <v>-690036050.71392989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-690036050.71392989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-2875150.2113080411</v>
      </c>
      <c r="L1834" s="444">
        <f t="shared" ca="1" si="119"/>
        <v>-692911200.92523789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-692911200.92523789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-2887130.0038551576</v>
      </c>
      <c r="L1835" s="444">
        <f t="shared" ca="1" si="119"/>
        <v>-695798330.929093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-695798330.929093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-2899159.7122045541</v>
      </c>
      <c r="L1836" s="444">
        <f t="shared" ca="1" si="119"/>
        <v>-698697490.64129758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-698697490.64129758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-2911239.5443387399</v>
      </c>
      <c r="L1837" s="444">
        <f t="shared" ca="1" si="119"/>
        <v>-701608730.18563628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-701608730.18563628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-2923369.7091068178</v>
      </c>
      <c r="L1838" s="444">
        <f t="shared" ca="1" si="119"/>
        <v>-704532099.89474308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-704532099.89474308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-2935550.416228096</v>
      </c>
      <c r="L1839" s="444">
        <f t="shared" ca="1" si="119"/>
        <v>-707467650.31097114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-707467650.31097114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-2947781.8762957132</v>
      </c>
      <c r="L1840" s="444">
        <f t="shared" ca="1" si="119"/>
        <v>-710415432.18726683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-710415432.18726683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-2960064.3007802786</v>
      </c>
      <c r="L1841" s="444">
        <f t="shared" ca="1" si="119"/>
        <v>-713375496.48804712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-713375496.48804712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-2972397.9020335297</v>
      </c>
      <c r="L1842" s="444">
        <f t="shared" ca="1" si="119"/>
        <v>-716347894.39008069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-716347894.39008069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-2984782.8932920028</v>
      </c>
      <c r="L1843" s="444">
        <f t="shared" ca="1" si="119"/>
        <v>-719332677.28337264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-719332677.28337264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-2997219.4886807194</v>
      </c>
      <c r="L1844" s="444">
        <f t="shared" ca="1" si="119"/>
        <v>-722329896.77205336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-722329896.77205336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-3009707.9032168891</v>
      </c>
      <c r="L1845" s="444">
        <f t="shared" ca="1" si="119"/>
        <v>-725339604.6752702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-725339604.6752702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-3022248.3528136257</v>
      </c>
      <c r="L1846" s="444">
        <f t="shared" ca="1" si="119"/>
        <v>-728361853.0280838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-728361853.0280838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-3034841.0542836823</v>
      </c>
      <c r="L1847" s="444">
        <f t="shared" ca="1" si="119"/>
        <v>-731396694.08236754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-731396694.08236754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-3047486.225343198</v>
      </c>
      <c r="L1848" s="444">
        <f t="shared" ca="1" si="119"/>
        <v>-734444180.30771077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-734444180.30771077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-3060184.0846154615</v>
      </c>
      <c r="L1849" s="444">
        <f t="shared" ca="1" si="119"/>
        <v>-737504364.39232624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-737504364.39232624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-3072934.8516346924</v>
      </c>
      <c r="L1850" s="444">
        <f t="shared" ca="1" si="119"/>
        <v>-740577299.24396098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-740577299.24396098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-3085738.7468498372</v>
      </c>
      <c r="L1851" s="444">
        <f t="shared" ca="1" si="119"/>
        <v>-743663037.99081087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-743663037.99081087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-3098595.9916283786</v>
      </c>
      <c r="L1852" s="444">
        <f t="shared" ca="1" si="119"/>
        <v>-746761633.98243928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-746761633.98243928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-3111506.8082601638</v>
      </c>
      <c r="L1853" s="444">
        <f t="shared" ca="1" si="119"/>
        <v>-749873140.79069948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-749873140.79069948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-3124471.4199612476</v>
      </c>
      <c r="L1854" s="444">
        <f t="shared" ca="1" si="119"/>
        <v>-752997612.2106607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-752997612.2106607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-3137490.0508777527</v>
      </c>
      <c r="L1855" s="444">
        <f t="shared" ca="1" si="119"/>
        <v>-756135102.26153851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-756135102.26153851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-3150562.9260897436</v>
      </c>
      <c r="L1856" s="444">
        <f t="shared" ca="1" si="119"/>
        <v>-759285665.18762827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-759285665.18762827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-3163690.2716151178</v>
      </c>
      <c r="L1857" s="444">
        <f t="shared" ca="1" si="119"/>
        <v>-762449355.45924342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-762449355.45924342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-3176872.314413514</v>
      </c>
      <c r="L1858" s="444">
        <f t="shared" ca="1" si="119"/>
        <v>-765626227.77365696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-765626227.77365696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-3190109.2823902373</v>
      </c>
      <c r="L1859" s="444">
        <f t="shared" ca="1" si="119"/>
        <v>-768816337.0560472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-768816337.0560472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-3203401.4044001969</v>
      </c>
      <c r="L1860" s="444">
        <f t="shared" ca="1" si="119"/>
        <v>-772019738.46044743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-772019738.46044743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-3216748.9102518642</v>
      </c>
      <c r="L1861" s="444">
        <f t="shared" ca="1" si="119"/>
        <v>-775236487.37069929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-775236487.37069929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-3230152.0307112471</v>
      </c>
      <c r="L1862" s="444">
        <f t="shared" ca="1" si="119"/>
        <v>-778466639.40141058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-778466639.40141058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-3243610.9975058772</v>
      </c>
      <c r="L1863" s="444">
        <f t="shared" ca="1" si="119"/>
        <v>-781710250.39891648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-781710250.39891648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-3257126.0433288189</v>
      </c>
      <c r="L1864" s="444">
        <f t="shared" ca="1" si="119"/>
        <v>-784967376.44224524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-784967376.44224524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-3270697.4018426887</v>
      </c>
      <c r="L1865" s="444">
        <f t="shared" ca="1" si="119"/>
        <v>-788238073.84408796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-788238073.84408796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-3284325.3076836998</v>
      </c>
      <c r="L1866" s="444">
        <f t="shared" ca="1" si="119"/>
        <v>-791522399.15177166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-791522399.15177166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-3298009.9964657151</v>
      </c>
      <c r="L1867" s="444">
        <f t="shared" ca="1" si="119"/>
        <v>-794820409.14823735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-794820409.14823735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-3311751.7047843221</v>
      </c>
      <c r="L1868" s="444">
        <f t="shared" ca="1" si="119"/>
        <v>-798132160.85302162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-798132160.85302162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-3325550.6702209236</v>
      </c>
      <c r="L1869" s="444">
        <f t="shared" ca="1" si="119"/>
        <v>-801457711.52324259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-801457711.52324259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-3339407.1313468441</v>
      </c>
      <c r="L1870" s="444">
        <f t="shared" ca="1" si="119"/>
        <v>-804797118.65458941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-804797118.65458941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-3353321.3277274556</v>
      </c>
      <c r="L1871" s="444">
        <f t="shared" ca="1" si="119"/>
        <v>-808150439.98231685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-808150439.98231685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-3367293.4999263203</v>
      </c>
      <c r="L1872" s="444">
        <f t="shared" ca="1" si="119"/>
        <v>-811517733.48224318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-811517733.48224318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-3381323.8895093463</v>
      </c>
      <c r="L1873" s="444">
        <f t="shared" ca="1" si="119"/>
        <v>-814899057.3717525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-814899057.3717525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-3395412.7390489685</v>
      </c>
      <c r="L1874" s="444">
        <f t="shared" ca="1" si="119"/>
        <v>-818294470.11080146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-818294470.11080146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-3409560.2921283394</v>
      </c>
      <c r="L1875" s="444">
        <f t="shared" ca="1" si="119"/>
        <v>-821704030.40292978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-821704030.40292978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-3423766.7933455408</v>
      </c>
      <c r="L1876" s="444">
        <f t="shared" ca="1" si="119"/>
        <v>-825127797.19627535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-825127797.19627535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-3438032.4883178137</v>
      </c>
      <c r="L1877" s="444">
        <f t="shared" ca="1" si="119"/>
        <v>-828565829.6845932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-828565829.6845932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-3452357.6236858051</v>
      </c>
      <c r="L1878" s="444">
        <f t="shared" ca="1" si="119"/>
        <v>-832018187.30827904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-832018187.30827904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-3466742.4471178292</v>
      </c>
      <c r="L1879" s="444">
        <f t="shared" ca="1" si="119"/>
        <v>-835484929.75539684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-835484929.75539684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-3481187.2073141537</v>
      </c>
      <c r="L1880" s="444">
        <f t="shared" ca="1" si="119"/>
        <v>-838966116.96271098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-838966116.96271098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-3495692.1540112961</v>
      </c>
      <c r="L1881" s="444">
        <f t="shared" ca="1" si="119"/>
        <v>-842461809.11672223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-842461809.11672223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-3510257.5379863433</v>
      </c>
      <c r="L1882" s="444">
        <f t="shared" ca="1" si="119"/>
        <v>-845972066.65470862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-845972066.65470862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-3524883.6110612857</v>
      </c>
      <c r="L1883" s="444">
        <f t="shared" ca="1" si="119"/>
        <v>-849496950.26576996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-849496950.26576996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-3539570.6261073747</v>
      </c>
      <c r="L1884" s="444">
        <f t="shared" ca="1" si="119"/>
        <v>-853036520.89187729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-853036520.89187729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-3554318.837049488</v>
      </c>
      <c r="L1885" s="444">
        <f t="shared" ca="1" si="119"/>
        <v>-856590839.72892678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-856590839.72892678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-3569128.4988705283</v>
      </c>
      <c r="L1886" s="444">
        <f t="shared" ca="1" si="119"/>
        <v>-860159968.22779727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-860159968.22779727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-3583999.8676158218</v>
      </c>
      <c r="L1887" s="444">
        <f t="shared" ca="1" si="119"/>
        <v>-863743968.09541309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-863743968.09541309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-3598933.2003975539</v>
      </c>
      <c r="L1888" s="444">
        <f t="shared" ca="1" si="119"/>
        <v>-867342901.2958107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-867342901.2958107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-3613928.7553992108</v>
      </c>
      <c r="L1889" s="444">
        <f t="shared" ca="1" si="119"/>
        <v>-870956830.05120993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-870956830.05120993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-3628986.7918800418</v>
      </c>
      <c r="L1890" s="444">
        <f t="shared" ca="1" si="119"/>
        <v>-874585816.84308994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-874585816.84308994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-3644107.5701795411</v>
      </c>
      <c r="L1891" s="444">
        <f t="shared" ca="1" si="119"/>
        <v>-878229924.41326952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-878229924.41326952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-3659291.3517219564</v>
      </c>
      <c r="L1892" s="444">
        <f t="shared" ca="1" si="119"/>
        <v>-881889215.76499152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-881889215.76499152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-3674538.399020798</v>
      </c>
      <c r="L1893" s="444">
        <f t="shared" ca="1" si="119"/>
        <v>-885563754.16401231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-885563754.16401231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-3689848.9756833846</v>
      </c>
      <c r="L1894" s="444">
        <f t="shared" ca="1" si="119"/>
        <v>-889253603.13969564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-889253603.13969564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-3705223.3464153986</v>
      </c>
      <c r="L1895" s="444">
        <f t="shared" ca="1" si="119"/>
        <v>-892958826.48611104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-892958826.48611104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-3720661.7770254626</v>
      </c>
      <c r="L1896" s="444">
        <f t="shared" ca="1" si="119"/>
        <v>-896679488.26313651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-896679488.26313651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-3736164.5344297355</v>
      </c>
      <c r="L1897" s="444">
        <f t="shared" ca="1" si="119"/>
        <v>-900415652.79756629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-900415652.79756629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-3751731.8866565265</v>
      </c>
      <c r="L1898" s="444">
        <f t="shared" ca="1" si="119"/>
        <v>-904167384.68422282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-904167384.68422282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-3767364.102850928</v>
      </c>
      <c r="L1899" s="444">
        <f t="shared" ca="1" si="119"/>
        <v>-907934748.78707373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-907934748.78707373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-3783061.4532794743</v>
      </c>
      <c r="L1900" s="444">
        <f t="shared" ca="1" si="119"/>
        <v>-911717810.24035323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-911717810.24035323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-3798824.2093348051</v>
      </c>
      <c r="L1901" s="444">
        <f t="shared" ca="1" si="119"/>
        <v>-915516634.44968808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-915516634.44968808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-3814652.643540367</v>
      </c>
      <c r="L1902" s="444">
        <f t="shared" ca="1" si="119"/>
        <v>-919331287.09322846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-919331287.09322846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-3830547.0295551186</v>
      </c>
      <c r="L1903" s="444">
        <f t="shared" ca="1" si="119"/>
        <v>-923161834.12278354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-923161834.12278354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-3846507.6421782649</v>
      </c>
      <c r="L1904" s="444">
        <f t="shared" ca="1" si="119"/>
        <v>-927008341.76496184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-927008341.76496184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-3862534.757354008</v>
      </c>
      <c r="L1905" s="444">
        <f t="shared" ca="1" si="119"/>
        <v>-930870876.52231586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-930870876.52231586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-3878628.6521763164</v>
      </c>
      <c r="L1906" s="444">
        <f t="shared" ca="1" si="119"/>
        <v>-934749505.17449212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-934749505.17449212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-3894789.604893717</v>
      </c>
      <c r="L1907" s="444">
        <f t="shared" ca="1" si="119"/>
        <v>-938644294.77938581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-938644294.77938581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-3911017.8949141074</v>
      </c>
      <c r="L1908" s="444">
        <f t="shared" ca="1" si="119"/>
        <v>-942555312.67429996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-942555312.67429996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-3927313.8028095826</v>
      </c>
      <c r="L1909" s="444">
        <f t="shared" ca="1" si="119"/>
        <v>-946482626.47710955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-946482626.47710955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-3943677.6103212899</v>
      </c>
      <c r="L1910" s="444">
        <f t="shared" ca="1" si="119"/>
        <v>-950426304.08743083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-950426304.08743083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-3960109.6003642953</v>
      </c>
      <c r="L1911" s="444">
        <f t="shared" ca="1" si="119"/>
        <v>-954386413.68779516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-954386413.68779516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-3976610.0570324794</v>
      </c>
      <c r="L1912" s="444">
        <f t="shared" ca="1" si="119"/>
        <v>-958363023.74482763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-958363023.74482763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-3993179.2656034478</v>
      </c>
      <c r="L1913" s="444">
        <f t="shared" ca="1" si="119"/>
        <v>-962356203.01043105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-962356203.01043105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-4009817.5125434631</v>
      </c>
      <c r="L1914" s="444">
        <f t="shared" ca="1" si="119"/>
        <v>-966366020.52297449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-966366020.52297449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-4026525.0855123932</v>
      </c>
      <c r="L1915" s="444">
        <f t="shared" ca="1" si="119"/>
        <v>-970392545.60848689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-970392545.60848689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-4043302.2733686948</v>
      </c>
      <c r="L1916" s="444">
        <f t="shared" ca="1" si="119"/>
        <v>-974435847.88185561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-974435847.88185561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-4060149.3661743989</v>
      </c>
      <c r="L1917" s="444">
        <f t="shared" ca="1" si="119"/>
        <v>-978495997.24802995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-978495997.24802995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-4077066.6552001247</v>
      </c>
      <c r="L1918" s="444">
        <f t="shared" ca="1" si="119"/>
        <v>-982573063.90323007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-982573063.90323007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-4094054.4329301249</v>
      </c>
      <c r="L1919" s="444">
        <f t="shared" ca="1" si="119"/>
        <v>-986667118.33616018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-986667118.33616018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-4111112.9930673339</v>
      </c>
      <c r="L1920" s="444">
        <f t="shared" ca="1" si="119"/>
        <v>-990778231.32922757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-990778231.32922757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-4128242.6305384478</v>
      </c>
      <c r="L1921" s="444">
        <f t="shared" ca="1" si="119"/>
        <v>-994906473.95976603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-994906473.95976603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-4145443.6414990253</v>
      </c>
      <c r="L1922" s="444">
        <f t="shared" ca="1" si="119"/>
        <v>-999051917.60126507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-999051917.60126507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-4162716.3233386045</v>
      </c>
      <c r="L1923" s="444">
        <f t="shared" ca="1" si="119"/>
        <v>-1003214633.9246037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-1003214633.9246037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-4180060.9746858487</v>
      </c>
      <c r="L1924" s="444">
        <f t="shared" ca="1" si="119"/>
        <v>-1007394694.8992896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-1007394694.8992896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-4197477.895413707</v>
      </c>
      <c r="L1925" s="444">
        <f t="shared" ca="1" si="119"/>
        <v>-1011592172.7947034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-1011592172.7947034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-4214967.3866445972</v>
      </c>
      <c r="L1926" s="444">
        <f t="shared" ca="1" si="119"/>
        <v>-1015807140.181348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-1015807140.181348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-4232529.7507556165</v>
      </c>
      <c r="L1927" s="444">
        <f t="shared" ca="1" si="119"/>
        <v>-1020039669.9321036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-1020039669.9321036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-4250165.2913837647</v>
      </c>
      <c r="L1928" s="444">
        <f t="shared" ca="1" si="119"/>
        <v>-1024289835.2234874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-1024289835.2234874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-4267874.3134311968</v>
      </c>
      <c r="L1929" s="444">
        <f t="shared" ca="1" si="119"/>
        <v>-1028557709.5369185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-1028557709.5369185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-4285657.1230704933</v>
      </c>
      <c r="L1930" s="444">
        <f t="shared" ca="1" si="119"/>
        <v>-1032843366.659989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-1032843366.659989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-4303514.0277499547</v>
      </c>
      <c r="L1931" s="444">
        <f t="shared" ca="1" si="119"/>
        <v>-1037146880.6877389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-1037146880.6877389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-4321445.3361989129</v>
      </c>
      <c r="L1932" s="444">
        <f t="shared" ca="1" si="119"/>
        <v>-1041468326.0239378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-1041468326.0239378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-4339451.3584330743</v>
      </c>
      <c r="L1933" s="444">
        <f t="shared" ca="1" si="119"/>
        <v>-1045807777.3823709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-1045807777.3823709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-4357532.4057598785</v>
      </c>
      <c r="L1934" s="444">
        <f t="shared" ca="1" si="119"/>
        <v>-1050165309.7881309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-1050165309.7881309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-4375688.7907838784</v>
      </c>
      <c r="L1935" s="444">
        <f t="shared" ca="1" si="119"/>
        <v>-1054540998.5789148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-1054540998.5789148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-4393920.8274121452</v>
      </c>
      <c r="L1936" s="444">
        <f t="shared" ca="1" si="119"/>
        <v>-1058934919.4063269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-1058934919.4063269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-4412228.8308596956</v>
      </c>
      <c r="L1937" s="444">
        <f t="shared" ca="1" si="119"/>
        <v>-1063347148.2371866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-1063347148.2371866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-4430613.1176549438</v>
      </c>
      <c r="L1938" s="444">
        <f t="shared" ca="1" si="119"/>
        <v>-1067777761.3548415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-1067777761.3548415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-4449074.0056451727</v>
      </c>
      <c r="L1939" s="444">
        <f t="shared" ca="1" si="119"/>
        <v>-1072226835.3604866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-1072226835.3604866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-4467611.8140020277</v>
      </c>
      <c r="L1940" s="444">
        <f t="shared" ca="1" si="119"/>
        <v>-1076694447.1744885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-1076694447.1744885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-4486226.8632270359</v>
      </c>
      <c r="L1941" s="444">
        <f t="shared" ca="1" si="119"/>
        <v>-1081180674.0377157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-1081180674.0377157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-4504919.4751571482</v>
      </c>
      <c r="L1942" s="444">
        <f t="shared" ca="1" si="119"/>
        <v>-1085685593.5128729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-1085685593.5128729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-4523689.9729703041</v>
      </c>
      <c r="L1943" s="444">
        <f t="shared" ca="1" si="119"/>
        <v>-1090209283.4858432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-1090209283.4858432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-4542538.6811910132</v>
      </c>
      <c r="L1944" s="444">
        <f t="shared" ca="1" si="119"/>
        <v>-1094751822.1670341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-1094751822.1670341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-4561465.9256959753</v>
      </c>
      <c r="L1945" s="444">
        <f t="shared" ca="1" si="119"/>
        <v>-1099313288.09273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-1099313288.09273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-4580472.0337197082</v>
      </c>
      <c r="L1946" s="444">
        <f t="shared" ca="1" si="119"/>
        <v>-1103893760.1264498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-1103893760.1264498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-4599557.3338602073</v>
      </c>
      <c r="L1947" s="444">
        <f t="shared" ca="1" si="119"/>
        <v>-1108493317.46031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-1108493317.46031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-4618722.1560846251</v>
      </c>
      <c r="L1948" s="444">
        <f t="shared" ca="1" si="119"/>
        <v>-1113112039.6163945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-1113112039.6163945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-4637966.8317349767</v>
      </c>
      <c r="L1949" s="444">
        <f t="shared" ca="1" si="119"/>
        <v>-1117750006.4481294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-1117750006.4481294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-4657291.6935338723</v>
      </c>
      <c r="L1950" s="444">
        <f t="shared" ca="1" si="119"/>
        <v>-1122407298.1416633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-1122407298.1416633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-4676697.0755902641</v>
      </c>
      <c r="L1951" s="444">
        <f t="shared" ca="1" si="119"/>
        <v>-1127083995.2172537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-1127083995.2172537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-4696183.3134052232</v>
      </c>
      <c r="L1952" s="444">
        <f t="shared" ca="1" si="119"/>
        <v>-1131780178.530659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-1131780178.530659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-4715750.7438777452</v>
      </c>
      <c r="L1953" s="444">
        <f t="shared" ca="1" si="119"/>
        <v>-1136495929.2745366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-1136495929.2745366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-4735399.7053105691</v>
      </c>
      <c r="L1954" s="444">
        <f t="shared" ca="1" si="119"/>
        <v>-1141231328.9798472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-1141231328.9798472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-4755130.5374160297</v>
      </c>
      <c r="L1955" s="444">
        <f t="shared" ca="1" si="119"/>
        <v>-1145986459.5172632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-1145986459.5172632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-4774943.5813219296</v>
      </c>
      <c r="L1956" s="444">
        <f t="shared" ca="1" si="119"/>
        <v>-1150761403.0985851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-1150761403.0985851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-4794839.1795774382</v>
      </c>
      <c r="L1957" s="444">
        <f t="shared" ca="1" si="119"/>
        <v>-1155556242.2781625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-1155556242.2781625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-4814817.6761590103</v>
      </c>
      <c r="L1958" s="444">
        <f t="shared" ca="1" si="119"/>
        <v>-1160371059.9543214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-1160371059.9543214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-4834879.4164763391</v>
      </c>
      <c r="L1959" s="444">
        <f t="shared" ca="1" si="119"/>
        <v>-1165205939.3707976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-1165205939.3707976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-4855024.7473783232</v>
      </c>
      <c r="L1960" s="444">
        <f t="shared" ca="1" si="119"/>
        <v>-1170060964.118176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-1170060964.118176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-4875254.0171590662</v>
      </c>
      <c r="L1961" s="444">
        <f t="shared" ca="1" si="119"/>
        <v>-1174936218.135335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-1174936218.135335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-4895567.5755638955</v>
      </c>
      <c r="L1962" s="444">
        <f t="shared" ca="1" si="119"/>
        <v>-1179831785.7108989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-1179831785.7108989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-4915965.7737954119</v>
      </c>
      <c r="L1963" s="444">
        <f t="shared" ca="1" si="119"/>
        <v>-1184747751.4846942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-1184747751.4846942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-4936448.9645195594</v>
      </c>
      <c r="L1964" s="444">
        <f t="shared" ca="1" si="119"/>
        <v>-1189684200.4492137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-1189684200.4492137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-4957017.5018717237</v>
      </c>
      <c r="L1965" s="444">
        <f t="shared" ca="1" si="119"/>
        <v>-1194641217.9510856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-1194641217.9510856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-4977671.7414628565</v>
      </c>
      <c r="L1966" s="444">
        <f t="shared" ca="1" si="119"/>
        <v>-1199618889.6925485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-1199618889.6925485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-4998412.0403856188</v>
      </c>
      <c r="L1967" s="444">
        <f t="shared" ca="1" si="119"/>
        <v>-1204617301.7329342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-1204617301.7329342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-5019238.7572205588</v>
      </c>
      <c r="L1968" s="444">
        <f t="shared" ca="1" si="119"/>
        <v>-1209636540.4901547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-1209636540.4901547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-5040152.2520423112</v>
      </c>
      <c r="L1969" s="444">
        <f t="shared" ca="1" si="119"/>
        <v>-1214676692.742197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-1214676692.742197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-5061152.8864258211</v>
      </c>
      <c r="L1970" s="444">
        <f t="shared" ca="1" si="119"/>
        <v>-1219737845.6286228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-1219737845.6286228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-5082241.0234525949</v>
      </c>
      <c r="L1971" s="444">
        <f t="shared" ca="1" si="119"/>
        <v>-1224820086.6520753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-1224820086.6520753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-5103417.0277169803</v>
      </c>
      <c r="L1972" s="444">
        <f t="shared" ca="1" si="119"/>
        <v>-1229923503.6797922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-1229923503.6797922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-5124681.2653324669</v>
      </c>
      <c r="L1973" s="444">
        <f t="shared" ca="1" si="119"/>
        <v>-1235048184.9451246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-1235048184.9451246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-5146034.1039380189</v>
      </c>
      <c r="L1974" s="444">
        <f t="shared" ca="1" si="119"/>
        <v>-1240194219.0490627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-1240194219.0490627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-5167475.9127044277</v>
      </c>
      <c r="L1975" s="444">
        <f t="shared" ca="1" si="119"/>
        <v>-1245361694.9617672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-1245361694.9617672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-5189007.0623406963</v>
      </c>
      <c r="L1976" s="444">
        <f t="shared" ca="1" si="119"/>
        <v>-1250550702.0241079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-1250550702.0241079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-5210627.9251004495</v>
      </c>
      <c r="L1977" s="444">
        <f t="shared" ca="1" si="119"/>
        <v>-1255761329.9492085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-1255761329.9492085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-5232338.8747883691</v>
      </c>
      <c r="L1978" s="444">
        <f t="shared" ca="1" si="119"/>
        <v>-1260993668.8239968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-1260993668.8239968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-5254140.2867666529</v>
      </c>
      <c r="L1979" s="444">
        <f t="shared" ca="1" si="119"/>
        <v>-1266247809.1107635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-1266247809.1107635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-5276032.5379615147</v>
      </c>
      <c r="L1980" s="444">
        <f t="shared" ca="1" si="119"/>
        <v>-1271523841.648725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-1271523841.648725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-5298016.0068696877</v>
      </c>
      <c r="L1981" s="444">
        <f t="shared" ca="1" si="119"/>
        <v>-1276821857.6555948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-1276821857.6555948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-5320091.0735649783</v>
      </c>
      <c r="L1982" s="444">
        <f t="shared" ca="1" si="119"/>
        <v>-1282141948.7291598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-1282141948.7291598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-5342258.1197048323</v>
      </c>
      <c r="L1983" s="444">
        <f t="shared" ca="1" si="119"/>
        <v>-1287484206.8488646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-1287484206.8488646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-5364517.5285369353</v>
      </c>
      <c r="L1984" s="444">
        <f t="shared" ca="1" si="119"/>
        <v>-1292848724.3774016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-1292848724.3774016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-5386869.6849058401</v>
      </c>
      <c r="L1985" s="444">
        <f t="shared" ca="1" si="119"/>
        <v>-1298235594.0623074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-1298235594.0623074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-5409314.9752596142</v>
      </c>
      <c r="L1986" s="444">
        <f t="shared" ca="1" si="119"/>
        <v>-1303644909.0375669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-1303644909.0375669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-5431853.7876565289</v>
      </c>
      <c r="L1987" s="444">
        <f t="shared" ca="1" si="119"/>
        <v>-1309076762.8252234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-1309076762.8252234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-5454486.5117717646</v>
      </c>
      <c r="L1988" s="444">
        <f t="shared" ca="1" si="119"/>
        <v>-1314531249.3369951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-1314531249.3369951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-5477213.5389041463</v>
      </c>
      <c r="L1989" s="444">
        <f t="shared" ca="1" si="119"/>
        <v>-1320008462.8758993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-1320008462.8758993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-5500035.2619829141</v>
      </c>
      <c r="L1990" s="444">
        <f t="shared" ca="1" si="119"/>
        <v>-1325508498.1378822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-1325508498.1378822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-5522952.0755745089</v>
      </c>
      <c r="L1991" s="444">
        <f t="shared" ca="1" si="119"/>
        <v>-1331031450.2134566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-1331031450.2134566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-5545964.3758894028</v>
      </c>
      <c r="L1992" s="444">
        <f t="shared" ca="1" si="119"/>
        <v>-1336577414.5893459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-1336577414.5893459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-5569072.5607889416</v>
      </c>
      <c r="L1993" s="444">
        <f t="shared" ca="1" si="119"/>
        <v>-1342146487.1501348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-1342146487.1501348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-5592277.0297922287</v>
      </c>
      <c r="L1994" s="444">
        <f t="shared" ca="1" si="119"/>
        <v>-1347738764.1799271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-1347738764.1799271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-5615578.1840830296</v>
      </c>
      <c r="L1995" s="444">
        <f t="shared" ca="1" si="119"/>
        <v>-1353354342.3640101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-1353354342.3640101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-5638976.4265167089</v>
      </c>
      <c r="L1996" s="444">
        <f t="shared" ca="1" si="119"/>
        <v>-1358993318.7905269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-1358993318.7905269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-5662472.1616271948</v>
      </c>
      <c r="L1997" s="444">
        <f t="shared" ca="1" si="119"/>
        <v>-1364655790.9521542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-1364655790.9521542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-5686065.7956339754</v>
      </c>
      <c r="L1998" s="444">
        <f t="shared" ca="1" si="119"/>
        <v>-1370341856.7477882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-1370341856.7477882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-5709757.7364491178</v>
      </c>
      <c r="L1999" s="444">
        <f t="shared" ca="1" si="119"/>
        <v>-1376051614.4842372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-1376051614.4842372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-5733548.393684322</v>
      </c>
      <c r="L2000" s="444">
        <f t="shared" ca="1" si="119"/>
        <v>-1381785162.8779216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-1381785162.8779216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-5757438.1786580067</v>
      </c>
      <c r="L2001" s="444">
        <f t="shared" ca="1" si="119"/>
        <v>-1387542601.0565796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-1387542601.0565796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-5781427.5044024149</v>
      </c>
      <c r="L2002" s="444">
        <f t="shared" ca="1" si="119"/>
        <v>-1393324028.560982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-1393324028.560982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-5805516.7856707582</v>
      </c>
      <c r="L2003" s="444">
        <f t="shared" ca="1" si="119"/>
        <v>-1399129545.3466527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-1399129545.3466527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-5829706.4389443863</v>
      </c>
      <c r="L2004" s="444">
        <f t="shared" ca="1" si="119"/>
        <v>-1404959251.7855971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-1404959251.7855971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-5853996.8824399877</v>
      </c>
      <c r="L2005" s="444">
        <f t="shared" ca="1" si="119"/>
        <v>-1410813248.6680372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-1410813248.6680372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-5878388.5361168217</v>
      </c>
      <c r="L2006" s="444">
        <f t="shared" ca="1" si="119"/>
        <v>-1416691637.204154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-1416691637.204154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-5902881.8216839749</v>
      </c>
      <c r="L2007" s="444">
        <f t="shared" ca="1" si="119"/>
        <v>-1422594519.0258379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-1422594519.0258379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-5927477.1626076577</v>
      </c>
      <c r="L2008" s="444">
        <f t="shared" ca="1" si="119"/>
        <v>-1428521996.1884456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-1428521996.1884456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-5952174.9841185231</v>
      </c>
      <c r="L2009" s="444">
        <f t="shared" ca="1" si="119"/>
        <v>-1434474171.172564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-1434474171.172564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-5976975.7132190168</v>
      </c>
      <c r="L2010" s="444">
        <f t="shared" ca="1" si="119"/>
        <v>-1440451146.885783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-1440451146.885783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-6001879.7786907619</v>
      </c>
      <c r="L2011" s="444">
        <f t="shared" ca="1" si="119"/>
        <v>-1446453026.6644738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-1446453026.6644738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-6026887.6111019738</v>
      </c>
      <c r="L2012" s="444">
        <f t="shared" ca="1" si="119"/>
        <v>-1452479914.2755756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-1452479914.2755756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-6051999.6428148989</v>
      </c>
      <c r="L2013" s="444">
        <f t="shared" ca="1" si="119"/>
        <v>-1458531913.9183905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-1458531913.9183905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-6077216.3079932937</v>
      </c>
      <c r="L2014" s="444">
        <f t="shared" ca="1" si="119"/>
        <v>-1464609130.2263839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-1464609130.2263839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-6102538.0426099328</v>
      </c>
      <c r="L2015" s="444">
        <f t="shared" ca="1" si="119"/>
        <v>-1470711668.2689939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-1470711668.2689939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-6127965.2844541408</v>
      </c>
      <c r="L2016" s="444">
        <f t="shared" ca="1" si="119"/>
        <v>-1476839633.553448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-1476839633.553448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-6153498.4731393661</v>
      </c>
      <c r="L2017" s="444">
        <f t="shared" ca="1" si="119"/>
        <v>-1482993132.0265872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-1482993132.0265872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-6179138.0501107797</v>
      </c>
      <c r="L2018" s="444">
        <f t="shared" ca="1" si="119"/>
        <v>-1489172270.0766981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-1489172270.0766981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-6204884.4586529089</v>
      </c>
      <c r="L2019" s="444">
        <f t="shared" ca="1" si="119"/>
        <v>-1495377154.535351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-1495377154.535351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-6230738.1438972959</v>
      </c>
      <c r="L2020" s="444">
        <f t="shared" ca="1" si="119"/>
        <v>-1501607892.6792483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-1501607892.6792483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-6256699.5528302016</v>
      </c>
      <c r="L2021" s="444">
        <f t="shared" ca="1" si="119"/>
        <v>-1507864592.2320786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-1507864592.2320786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-6282769.1343003269</v>
      </c>
      <c r="L2022" s="444">
        <f t="shared" ca="1" si="119"/>
        <v>-1514147361.3663788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-1514147361.3663788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-6308947.3390265778</v>
      </c>
      <c r="L2023" s="444">
        <f t="shared" ca="1" si="119"/>
        <v>-1520456308.7054055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-1520456308.7054055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-6335234.619605856</v>
      </c>
      <c r="L2024" s="444">
        <f t="shared" ca="1" si="119"/>
        <v>-1526791543.3250113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-1526791543.3250113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-6361631.43052088</v>
      </c>
      <c r="L2025" s="444">
        <f t="shared" ca="1" si="119"/>
        <v>-1533153174.755532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-1533153174.755532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-6388138.2281480497</v>
      </c>
      <c r="L2026" s="444">
        <f t="shared" ca="1" si="119"/>
        <v>-1539541312.98368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-1539541312.98368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-6414755.4707653336</v>
      </c>
      <c r="L2027" s="444">
        <f t="shared" ca="1" si="119"/>
        <v>-1545956068.4544454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-1545956068.4544454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-6441483.6185601894</v>
      </c>
      <c r="L2028" s="444">
        <f t="shared" ca="1" si="119"/>
        <v>-1552397552.0730054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-1552397552.0730054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-6468323.1336375223</v>
      </c>
      <c r="L2029" s="444">
        <f t="shared" ca="1" si="119"/>
        <v>-1558865875.2066429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-1558865875.2066429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-6495274.4800276784</v>
      </c>
      <c r="L2030" s="444">
        <f t="shared" ca="1" si="119"/>
        <v>-1565361149.6866705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-1565361149.6866705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-6522338.1236944608</v>
      </c>
      <c r="L2031" s="444">
        <f t="shared" ca="1" si="119"/>
        <v>-1571883487.810365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-1571883487.810365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-6549514.532543187</v>
      </c>
      <c r="L2032" s="444">
        <f t="shared" ca="1" si="119"/>
        <v>-1578433002.3429081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-1578433002.3429081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-6576804.1764287837</v>
      </c>
      <c r="L2033" s="444">
        <f t="shared" ca="1" si="119"/>
        <v>-1585009806.5193369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-1585009806.5193369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-6604207.5271639042</v>
      </c>
      <c r="L2034" s="444">
        <f t="shared" ca="1" si="119"/>
        <v>-1591614014.0465009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-1591614014.0465009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-6631725.0585270869</v>
      </c>
      <c r="L2035" s="444">
        <f t="shared" ca="1" si="119"/>
        <v>-1598245739.1050279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-1598245739.1050279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-6659357.24627095</v>
      </c>
      <c r="L2036" s="444">
        <f t="shared" ca="1" si="119"/>
        <v>-1604905096.3512988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-1604905096.3512988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-6687104.5681304112</v>
      </c>
      <c r="L2037" s="444">
        <f t="shared" ca="1" si="119"/>
        <v>-1611592200.9194293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-1611592200.9194293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-6714967.5038309554</v>
      </c>
      <c r="L2038" s="444">
        <f t="shared" ca="1" si="119"/>
        <v>-1618307168.4232602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-1618307168.4232602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-6742946.5350969173</v>
      </c>
      <c r="L2039" s="444">
        <f t="shared" ca="1" si="119"/>
        <v>-1625050114.9583571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-1625050114.9583571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-6771042.1456598211</v>
      </c>
      <c r="L2040" s="444">
        <f t="shared" ca="1" si="119"/>
        <v>-1631821157.104017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-1631821157.104017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-6799254.8212667378</v>
      </c>
      <c r="L2041" s="444">
        <f t="shared" ca="1" si="119"/>
        <v>-1638620411.9252837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-1638620411.9252837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-6827585.049688682</v>
      </c>
      <c r="L2042" s="444">
        <f t="shared" ca="1" si="119"/>
        <v>-1645447996.9749722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-1645447996.9749722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-6856033.3207290508</v>
      </c>
      <c r="L2043" s="444">
        <f t="shared" ca="1" si="119"/>
        <v>-1652304030.2957013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-1652304030.2957013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-6884600.1262320885</v>
      </c>
      <c r="L2044" s="444">
        <f t="shared" ca="1" si="119"/>
        <v>-1659188630.4219334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-1659188630.4219334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-6913285.9600913888</v>
      </c>
      <c r="L2045" s="444">
        <f t="shared" ca="1" si="119"/>
        <v>-1666101916.3820248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-1666101916.3820248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-6942091.3182584364</v>
      </c>
      <c r="L2046" s="444">
        <f t="shared" ca="1" si="119"/>
        <v>-1673044007.7002833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-1673044007.7002833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-6971016.6987511804</v>
      </c>
      <c r="L2047" s="444">
        <f t="shared" ca="1" si="119"/>
        <v>-1680015024.3990345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-1680015024.3990345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-7000062.6016626442</v>
      </c>
      <c r="L2048" s="444">
        <f t="shared" ref="L2048:L2302" ca="1" si="124">I2048-J2048+K2048</f>
        <v>-1687015087.0006971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-1687015087.0006971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-7029229.5291695725</v>
      </c>
      <c r="L2049" s="444">
        <f t="shared" ca="1" si="124"/>
        <v>-1694044316.5298667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-1694044316.5298667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-7058517.9855411109</v>
      </c>
      <c r="L2050" s="444">
        <f t="shared" ca="1" si="124"/>
        <v>-1701102834.5154078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-1701102834.5154078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-7087928.4771475336</v>
      </c>
      <c r="L2051" s="444">
        <f t="shared" ca="1" si="124"/>
        <v>-1708190762.9925554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-1708190762.9925554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-7117461.5124689806</v>
      </c>
      <c r="L2052" s="444">
        <f t="shared" ca="1" si="124"/>
        <v>-1715308224.5050244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-1715308224.5050244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-7147117.6021042671</v>
      </c>
      <c r="L2053" s="444">
        <f t="shared" ca="1" si="124"/>
        <v>-1722455342.1071286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-1722455342.1071286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-7176897.2587797036</v>
      </c>
      <c r="L2054" s="444">
        <f t="shared" ca="1" si="124"/>
        <v>-1729632239.3659084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-1729632239.3659084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-7206800.9973579515</v>
      </c>
      <c r="L2055" s="444">
        <f t="shared" ca="1" si="124"/>
        <v>-1736839040.3632662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-1736839040.3632662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-7236829.3348469436</v>
      </c>
      <c r="L2056" s="444">
        <f t="shared" ca="1" si="124"/>
        <v>-1744075869.6981132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-1744075869.6981132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-7266982.790408805</v>
      </c>
      <c r="L2057" s="444">
        <f t="shared" ca="1" si="124"/>
        <v>-1751342852.4885221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-1751342852.4885221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-7297261.8853688417</v>
      </c>
      <c r="L2058" s="444">
        <f t="shared" ca="1" si="124"/>
        <v>-1758640114.3738909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-1758640114.3738909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-7327667.1432245448</v>
      </c>
      <c r="L2059" s="444">
        <f t="shared" ca="1" si="124"/>
        <v>-1765967781.5171154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-1765967781.5171154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-7358199.0896546468</v>
      </c>
      <c r="L2060" s="444">
        <f t="shared" ca="1" si="124"/>
        <v>-1773325980.60677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-1773325980.60677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-7388858.2525282083</v>
      </c>
      <c r="L2061" s="444">
        <f t="shared" ca="1" si="124"/>
        <v>-1780714838.8592982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-1780714838.8592982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-7419645.1619137423</v>
      </c>
      <c r="L2062" s="444">
        <f t="shared" ca="1" si="124"/>
        <v>-1788134484.0212119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-1788134484.0212119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-7450560.350088384</v>
      </c>
      <c r="L2063" s="444">
        <f t="shared" ca="1" si="124"/>
        <v>-1795585044.3713002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-1795585044.3713002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-7481604.3515470829</v>
      </c>
      <c r="L2064" s="444">
        <f t="shared" ca="1" si="124"/>
        <v>-1803066648.7228472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-1803066648.7228472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-7512777.7030118639</v>
      </c>
      <c r="L2065" s="444">
        <f t="shared" ca="1" si="124"/>
        <v>-1810579426.425859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-1810579426.425859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-7544080.943441079</v>
      </c>
      <c r="L2066" s="444">
        <f t="shared" ca="1" si="124"/>
        <v>-1818123507.3693001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-1818123507.3693001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-7575514.6140387496</v>
      </c>
      <c r="L2067" s="444">
        <f t="shared" ca="1" si="124"/>
        <v>-1825699021.9833388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-1825699021.9833388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-7607079.2582639121</v>
      </c>
      <c r="L2068" s="444">
        <f t="shared" ca="1" si="124"/>
        <v>-1833306101.2416027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-1833306101.2416027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-7638775.4218400111</v>
      </c>
      <c r="L2069" s="444">
        <f t="shared" ca="1" si="124"/>
        <v>-1840944876.6634426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-1840944876.6634426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-7670603.6527643437</v>
      </c>
      <c r="L2070" s="444">
        <f t="shared" ca="1" si="124"/>
        <v>-1848615480.3162069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-1848615480.3162069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-7702564.501317529</v>
      </c>
      <c r="L2071" s="444">
        <f t="shared" ca="1" si="124"/>
        <v>-1856318044.8175244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-1856318044.8175244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-7734658.520073018</v>
      </c>
      <c r="L2072" s="444">
        <f t="shared" ca="1" si="124"/>
        <v>-1864052703.3375974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-1864052703.3375974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-7766886.2639066558</v>
      </c>
      <c r="L2073" s="444">
        <f t="shared" ca="1" si="124"/>
        <v>-1871819589.6015041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-1871819589.6015041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-7799248.2900062669</v>
      </c>
      <c r="L2074" s="444">
        <f t="shared" ca="1" si="124"/>
        <v>-1879618837.8915102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-1879618837.8915102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-7831745.1578812925</v>
      </c>
      <c r="L2075" s="444">
        <f t="shared" ca="1" si="124"/>
        <v>-1887450583.0493915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-1887450583.0493915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-7864377.4293724643</v>
      </c>
      <c r="L2076" s="444">
        <f t="shared" ca="1" si="124"/>
        <v>-1895314960.4787641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-1895314960.4787641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-7897145.6686615171</v>
      </c>
      <c r="L2077" s="444">
        <f t="shared" ca="1" si="124"/>
        <v>-1903212106.1474257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-1903212106.1474257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-7930050.4422809398</v>
      </c>
      <c r="L2078" s="444">
        <f t="shared" ca="1" si="124"/>
        <v>-1911142156.5897067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-1911142156.5897067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-7963092.3191237776</v>
      </c>
      <c r="L2079" s="444">
        <f t="shared" ca="1" si="124"/>
        <v>-1919105248.9088304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-1919105248.9088304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-7996271.8704534601</v>
      </c>
      <c r="L2080" s="444">
        <f t="shared" ca="1" si="124"/>
        <v>-1927101520.7792838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-1927101520.7792838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-8029589.6699136822</v>
      </c>
      <c r="L2081" s="444">
        <f t="shared" ca="1" si="124"/>
        <v>-1935131110.4491975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-1935131110.4491975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-8063046.2935383227</v>
      </c>
      <c r="L2082" s="444">
        <f t="shared" ca="1" si="124"/>
        <v>-1943194156.7427359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-1943194156.7427359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-8096642.3197613992</v>
      </c>
      <c r="L2083" s="444">
        <f t="shared" ca="1" si="124"/>
        <v>-1951290799.0624974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-1951290799.0624974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-8130378.3294270718</v>
      </c>
      <c r="L2084" s="444">
        <f t="shared" ca="1" si="124"/>
        <v>-1959421177.3919244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-1959421177.3919244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-8164254.905799685</v>
      </c>
      <c r="L2085" s="444">
        <f t="shared" ca="1" si="124"/>
        <v>-1967585432.297724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-1967585432.297724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-8198272.6345738498</v>
      </c>
      <c r="L2086" s="444">
        <f t="shared" ca="1" si="124"/>
        <v>-1975783704.9322979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-1975783704.9322979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-8232432.103884575</v>
      </c>
      <c r="L2087" s="444">
        <f t="shared" ca="1" si="124"/>
        <v>-1984016137.0361824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-1984016137.0361824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-8266733.9043174265</v>
      </c>
      <c r="L2088" s="444">
        <f t="shared" ca="1" si="124"/>
        <v>-1992282870.9404998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-1992282870.9404998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-8301178.6289187502</v>
      </c>
      <c r="L2089" s="444">
        <f t="shared" ca="1" si="124"/>
        <v>-2000584049.5694184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-2000584049.5694184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-8335766.8732059104</v>
      </c>
      <c r="L2090" s="444">
        <f t="shared" ca="1" si="124"/>
        <v>-2008919816.4426243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-2008919816.4426243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-8370499.2351776017</v>
      </c>
      <c r="L2091" s="444">
        <f t="shared" ca="1" si="124"/>
        <v>-2017290315.6778018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-2017290315.6778018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-8405376.3153241742</v>
      </c>
      <c r="L2092" s="444">
        <f t="shared" ca="1" si="124"/>
        <v>-2025695691.9931259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-2025695691.9931259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-8440398.716638023</v>
      </c>
      <c r="L2093" s="444">
        <f t="shared" ca="1" si="124"/>
        <v>-2034136090.709764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-2034136090.709764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-8475567.0446240157</v>
      </c>
      <c r="L2094" s="444">
        <f t="shared" ca="1" si="124"/>
        <v>-2042611657.7543881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-2042611657.7543881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-8510881.9073099494</v>
      </c>
      <c r="L2095" s="444">
        <f t="shared" ca="1" si="124"/>
        <v>-2051122539.6616981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-2051122539.6616981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-8546343.9152570758</v>
      </c>
      <c r="L2096" s="444">
        <f t="shared" ca="1" si="124"/>
        <v>-2059668883.5769551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-2059668883.5769551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-8581953.6815706454</v>
      </c>
      <c r="L2097" s="444">
        <f t="shared" ca="1" si="124"/>
        <v>-2068250837.2585256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-2068250837.2585256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-8617711.8219105247</v>
      </c>
      <c r="L2098" s="444">
        <f t="shared" ca="1" si="124"/>
        <v>-2076868549.0804362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-2076868549.0804362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-8653618.954501817</v>
      </c>
      <c r="L2099" s="444">
        <f t="shared" ca="1" si="124"/>
        <v>-2085522168.0349381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-2085522168.0349381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-8689675.7001455761</v>
      </c>
      <c r="L2100" s="444">
        <f t="shared" ca="1" si="124"/>
        <v>-2094211843.7350836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-2094211843.7350836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-8725882.6822295152</v>
      </c>
      <c r="L2101" s="444">
        <f t="shared" ca="1" si="124"/>
        <v>-2102937726.4173131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-2102937726.4173131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-8762240.5267388038</v>
      </c>
      <c r="L2102" s="444">
        <f t="shared" ca="1" si="124"/>
        <v>-2111699966.944052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-2111699966.944052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-8798749.8622668833</v>
      </c>
      <c r="L2103" s="444">
        <f t="shared" ca="1" si="124"/>
        <v>-2120498716.8063188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-2120498716.8063188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-8835411.3200263288</v>
      </c>
      <c r="L2104" s="444">
        <f t="shared" ca="1" si="124"/>
        <v>-2129334128.1263452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-2129334128.1263452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-8872225.5338597707</v>
      </c>
      <c r="L2105" s="444">
        <f t="shared" ca="1" si="124"/>
        <v>-2138206353.6602049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-2138206353.6602049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-8909193.1402508542</v>
      </c>
      <c r="L2106" s="444">
        <f t="shared" ca="1" si="124"/>
        <v>-2147115546.8004558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-2147115546.8004558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-8946314.7783352323</v>
      </c>
      <c r="L2107" s="444">
        <f t="shared" ca="1" si="124"/>
        <v>-2156061861.5787911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-2156061861.5787911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-8983591.0899116304</v>
      </c>
      <c r="L2108" s="444">
        <f t="shared" ca="1" si="124"/>
        <v>-2165045452.6687026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-2165045452.6687026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-9021022.7194529269</v>
      </c>
      <c r="L2109" s="444">
        <f t="shared" ca="1" si="124"/>
        <v>-2174066475.3881555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-2174066475.3881555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-9058610.3141173143</v>
      </c>
      <c r="L2110" s="444">
        <f t="shared" ca="1" si="124"/>
        <v>-2183125085.7022729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-2183125085.7022729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-9096354.5237594694</v>
      </c>
      <c r="L2111" s="444">
        <f t="shared" ca="1" si="124"/>
        <v>-2192221440.2260323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-2192221440.2260323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-9134256.0009418018</v>
      </c>
      <c r="L2112" s="444">
        <f t="shared" ca="1" si="124"/>
        <v>-2201355696.226974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-2201355696.226974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-9172315.4009457249</v>
      </c>
      <c r="L2113" s="444">
        <f t="shared" ca="1" si="124"/>
        <v>-2210528011.6279197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-2210528011.6279197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-9210533.3817829993</v>
      </c>
      <c r="L2114" s="444">
        <f t="shared" ca="1" si="124"/>
        <v>-2219738545.0097027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-2219738545.0097027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-9248910.6042070948</v>
      </c>
      <c r="L2115" s="444">
        <f t="shared" ca="1" si="124"/>
        <v>-2228987455.6139097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-2228987455.6139097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-9287447.7317246236</v>
      </c>
      <c r="L2116" s="444">
        <f t="shared" ca="1" si="124"/>
        <v>-2238274903.3456345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-2238274903.3456345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-9326145.4306068104</v>
      </c>
      <c r="L2117" s="444">
        <f t="shared" ca="1" si="124"/>
        <v>-2247601048.7762413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-2247601048.7762413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-9365004.3699010052</v>
      </c>
      <c r="L2118" s="444">
        <f t="shared" ca="1" si="124"/>
        <v>-2256966053.1461425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-2256966053.1461425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-9404025.2214422598</v>
      </c>
      <c r="L2119" s="444">
        <f t="shared" ca="1" si="124"/>
        <v>-2266370078.3675847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-2266370078.3675847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-9443208.659864936</v>
      </c>
      <c r="L2120" s="444">
        <f t="shared" ca="1" si="124"/>
        <v>-2275813287.0274496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-2275813287.0274496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-9482555.3626143727</v>
      </c>
      <c r="L2121" s="444">
        <f t="shared" ca="1" si="124"/>
        <v>-2285295842.3900638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-2285295842.3900638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-9522066.0099585988</v>
      </c>
      <c r="L2122" s="444">
        <f t="shared" ca="1" si="124"/>
        <v>-2294817908.4000225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-2294817908.4000225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-9561741.2850000933</v>
      </c>
      <c r="L2123" s="444">
        <f t="shared" ca="1" si="124"/>
        <v>-2304379649.6850228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-2304379649.6850228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-9601581.8736875951</v>
      </c>
      <c r="L2124" s="444">
        <f t="shared" ca="1" si="124"/>
        <v>-2313981231.5587106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-2313981231.5587106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-9641588.4648279604</v>
      </c>
      <c r="L2125" s="444">
        <f t="shared" ca="1" si="124"/>
        <v>-2323622820.0235386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-2323622820.0235386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-9681761.7500980776</v>
      </c>
      <c r="L2126" s="444">
        <f t="shared" ca="1" si="124"/>
        <v>-2333304581.7736368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-2333304581.7736368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-9722102.4240568206</v>
      </c>
      <c r="L2127" s="444">
        <f t="shared" ca="1" si="124"/>
        <v>-2343026684.1976938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-2343026684.1976938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-9762611.1841570567</v>
      </c>
      <c r="L2128" s="444">
        <f t="shared" ca="1" si="124"/>
        <v>-2352789295.3818507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-2352789295.3818507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-9803288.7307577115</v>
      </c>
      <c r="L2129" s="444">
        <f t="shared" ca="1" si="124"/>
        <v>-2362592584.1126084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-2362592584.1126084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-9844135.7671358678</v>
      </c>
      <c r="L2130" s="444">
        <f t="shared" ca="1" si="124"/>
        <v>-2372436719.8797445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-2372436719.8797445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-9885152.9994989354</v>
      </c>
      <c r="L2131" s="444">
        <f t="shared" ca="1" si="124"/>
        <v>-2382321872.8792434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-2382321872.8792434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-9926341.1369968466</v>
      </c>
      <c r="L2132" s="444">
        <f t="shared" ca="1" si="124"/>
        <v>-2392248214.0162401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-2392248214.0162401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-9967700.8917343337</v>
      </c>
      <c r="L2133" s="444">
        <f t="shared" ca="1" si="124"/>
        <v>-2402215914.9079742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-2402215914.9079742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-10009232.978783226</v>
      </c>
      <c r="L2134" s="444">
        <f t="shared" ca="1" si="124"/>
        <v>-2412225147.8867574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-2412225147.8867574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-10050938.116194822</v>
      </c>
      <c r="L2135" s="444">
        <f t="shared" ca="1" si="124"/>
        <v>-2422276086.0029521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-2422276086.0029521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-10092817.025012299</v>
      </c>
      <c r="L2136" s="444">
        <f t="shared" ca="1" si="124"/>
        <v>-2432368903.0279646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-2432368903.0279646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-10134870.429283185</v>
      </c>
      <c r="L2137" s="444">
        <f t="shared" ca="1" si="124"/>
        <v>-2442503773.4572477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-2442503773.4572477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-10177099.056071866</v>
      </c>
      <c r="L2138" s="444">
        <f t="shared" ca="1" si="124"/>
        <v>-2452680872.5133195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-2452680872.5133195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-10219503.635472164</v>
      </c>
      <c r="L2139" s="444">
        <f t="shared" ca="1" si="124"/>
        <v>-2462900376.1487918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-2462900376.1487918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-10262084.900619965</v>
      </c>
      <c r="L2140" s="444">
        <f t="shared" ca="1" si="124"/>
        <v>-2473162461.0494118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-2473162461.0494118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-10304843.587705882</v>
      </c>
      <c r="L2141" s="444">
        <f t="shared" ca="1" si="124"/>
        <v>-2483467304.6371179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-2483467304.6371179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-10347780.43598799</v>
      </c>
      <c r="L2142" s="444">
        <f t="shared" ca="1" si="124"/>
        <v>-2493815085.0731058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-2493815085.0731058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-10390896.187804608</v>
      </c>
      <c r="L2143" s="444">
        <f t="shared" ca="1" si="124"/>
        <v>-2504205981.2609105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-2504205981.2609105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-10434191.588587128</v>
      </c>
      <c r="L2144" s="444">
        <f t="shared" ca="1" si="124"/>
        <v>-2514640172.8494978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-2514640172.8494978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-10477667.386872908</v>
      </c>
      <c r="L2145" s="444">
        <f t="shared" ca="1" si="124"/>
        <v>-2525117840.2363706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-2525117840.2363706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-10521324.334318211</v>
      </c>
      <c r="L2146" s="444">
        <f t="shared" ca="1" si="124"/>
        <v>-2535639164.5706887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-2535639164.5706887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-10565163.185711203</v>
      </c>
      <c r="L2147" s="444">
        <f t="shared" ca="1" si="124"/>
        <v>-2546204327.7564001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-2546204327.7564001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-10609184.698985001</v>
      </c>
      <c r="L2148" s="444">
        <f t="shared" ca="1" si="124"/>
        <v>-2556813512.4553852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-2556813512.4553852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-10653389.635230772</v>
      </c>
      <c r="L2149" s="444">
        <f t="shared" ca="1" si="124"/>
        <v>-2567466902.0906157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-2567466902.0906157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-10697778.758710898</v>
      </c>
      <c r="L2150" s="444">
        <f t="shared" ca="1" si="124"/>
        <v>-2578164680.8493266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-2578164680.8493266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-10742352.836872194</v>
      </c>
      <c r="L2151" s="444">
        <f t="shared" ca="1" si="124"/>
        <v>-2588907033.6861987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-2588907033.6861987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-10787112.640359161</v>
      </c>
      <c r="L2152" s="444">
        <f t="shared" ca="1" si="124"/>
        <v>-2599694146.3265576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-2599694146.3265576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-10832058.943027323</v>
      </c>
      <c r="L2153" s="444">
        <f t="shared" ca="1" si="124"/>
        <v>-2610526205.2695851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-2610526205.2695851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-10877192.521956604</v>
      </c>
      <c r="L2154" s="444">
        <f t="shared" ca="1" si="124"/>
        <v>-2621403397.7915416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-2621403397.7915416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-10922514.157464756</v>
      </c>
      <c r="L2155" s="444">
        <f t="shared" ca="1" si="124"/>
        <v>-2632325911.9490066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-2632325911.9490066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-10968024.633120861</v>
      </c>
      <c r="L2156" s="444">
        <f t="shared" ca="1" si="124"/>
        <v>-2643293936.5821276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-2643293936.5821276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-11013724.735758865</v>
      </c>
      <c r="L2157" s="444">
        <f t="shared" ca="1" si="124"/>
        <v>-2654307661.3178864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-2654307661.3178864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-11059615.255491193</v>
      </c>
      <c r="L2158" s="444">
        <f t="shared" ca="1" si="124"/>
        <v>-2665367276.5733776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-2665367276.5733776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-11105696.985722406</v>
      </c>
      <c r="L2159" s="444">
        <f t="shared" ca="1" si="124"/>
        <v>-2676472973.5591002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-2676472973.5591002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-11151970.723162917</v>
      </c>
      <c r="L2160" s="444">
        <f t="shared" ca="1" si="124"/>
        <v>-2687624944.2822633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-2687624944.2822633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-11198437.267842764</v>
      </c>
      <c r="L2161" s="444">
        <f t="shared" ca="1" si="124"/>
        <v>-2698823381.550106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-2698823381.550106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-11245097.423125442</v>
      </c>
      <c r="L2162" s="444">
        <f t="shared" ca="1" si="124"/>
        <v>-2710068478.9732313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-2710068478.9732313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-11291951.995721797</v>
      </c>
      <c r="L2163" s="444">
        <f t="shared" ca="1" si="124"/>
        <v>-2721360430.9689531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-2721360430.9689531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-11339001.795703972</v>
      </c>
      <c r="L2164" s="444">
        <f t="shared" ca="1" si="124"/>
        <v>-2732699432.764657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-2732699432.764657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-11386247.636519404</v>
      </c>
      <c r="L2165" s="444">
        <f t="shared" ca="1" si="124"/>
        <v>-2744085680.4011765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-2744085680.4011765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-11433690.335004902</v>
      </c>
      <c r="L2166" s="444">
        <f t="shared" ca="1" si="124"/>
        <v>-2755519370.7361813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-2755519370.7361813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-11481330.711400755</v>
      </c>
      <c r="L2167" s="444">
        <f t="shared" ca="1" si="124"/>
        <v>-2767000701.4475822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-2767000701.4475822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-11529169.589364925</v>
      </c>
      <c r="L2168" s="444">
        <f t="shared" ca="1" si="124"/>
        <v>-2778529871.0369473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-2778529871.0369473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-11577207.79598728</v>
      </c>
      <c r="L2169" s="444">
        <f t="shared" ca="1" si="124"/>
        <v>-2790107078.8329344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-2790107078.8329344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-11625446.161803894</v>
      </c>
      <c r="L2170" s="444">
        <f t="shared" ca="1" si="124"/>
        <v>-2801732524.9947381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-2801732524.9947381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-11673885.520811409</v>
      </c>
      <c r="L2171" s="444">
        <f t="shared" ca="1" si="124"/>
        <v>-2813406410.5155497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-2813406410.5155497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-11722526.710481457</v>
      </c>
      <c r="L2172" s="444">
        <f t="shared" ca="1" si="124"/>
        <v>-2825128937.2260313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-2825128937.2260313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-11771370.571775131</v>
      </c>
      <c r="L2173" s="444">
        <f t="shared" ca="1" si="124"/>
        <v>-2836900307.7978063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-2836900307.7978063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-11820417.949157527</v>
      </c>
      <c r="L2174" s="444">
        <f t="shared" ca="1" si="124"/>
        <v>-2848720725.746964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-2848720725.746964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-11869669.69061235</v>
      </c>
      <c r="L2175" s="444">
        <f t="shared" ca="1" si="124"/>
        <v>-2860590395.4375763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-2860590395.4375763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-11919126.647656567</v>
      </c>
      <c r="L2176" s="444">
        <f t="shared" ca="1" si="124"/>
        <v>-2872509522.0852327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-2872509522.0852327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-11968789.675355136</v>
      </c>
      <c r="L2177" s="444">
        <f t="shared" ca="1" si="124"/>
        <v>-2884478311.7605877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-2884478311.7605877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-12018659.632335782</v>
      </c>
      <c r="L2178" s="444">
        <f t="shared" ca="1" si="124"/>
        <v>-2896496971.3929234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-2896496971.3929234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-12068737.380803848</v>
      </c>
      <c r="L2179" s="444">
        <f t="shared" ca="1" si="124"/>
        <v>-2908565708.7737274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-2908565708.7737274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-12119023.786557198</v>
      </c>
      <c r="L2180" s="444">
        <f t="shared" ca="1" si="124"/>
        <v>-2920684732.5602846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-2920684732.5602846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-12169519.719001185</v>
      </c>
      <c r="L2181" s="444">
        <f t="shared" ca="1" si="124"/>
        <v>-2932854252.2792859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-2932854252.2792859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-12220226.051163692</v>
      </c>
      <c r="L2182" s="444">
        <f t="shared" ca="1" si="124"/>
        <v>-2945074478.3304496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-2945074478.3304496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-12271143.659710206</v>
      </c>
      <c r="L2183" s="444">
        <f t="shared" ca="1" si="124"/>
        <v>-2957345621.99016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-2957345621.99016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-12322273.424959</v>
      </c>
      <c r="L2184" s="444">
        <f t="shared" ca="1" si="124"/>
        <v>-2969667895.4151192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-2969667895.4151192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-12373616.23089633</v>
      </c>
      <c r="L2185" s="444">
        <f t="shared" ca="1" si="124"/>
        <v>-2982041511.6460156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-2982041511.6460156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-12425172.965191731</v>
      </c>
      <c r="L2186" s="444">
        <f t="shared" ca="1" si="124"/>
        <v>-2994466684.6112075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-2994466684.6112075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-12476944.519213364</v>
      </c>
      <c r="L2187" s="444">
        <f t="shared" ca="1" si="124"/>
        <v>-3006943629.1304207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-3006943629.1304207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-12528931.788043419</v>
      </c>
      <c r="L2188" s="444">
        <f t="shared" ca="1" si="124"/>
        <v>-3019472560.9184642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-3019472560.9184642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-12581135.670493601</v>
      </c>
      <c r="L2189" s="444">
        <f t="shared" ca="1" si="124"/>
        <v>-3032053696.5889578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-3032053696.5889578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-12633557.069120657</v>
      </c>
      <c r="L2190" s="444">
        <f t="shared" ca="1" si="124"/>
        <v>-3044687253.6580787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-3044687253.6580787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-12686196.890241994</v>
      </c>
      <c r="L2191" s="444">
        <f t="shared" ca="1" si="124"/>
        <v>-3057373450.5483208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-3057373450.5483208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-12739056.043951336</v>
      </c>
      <c r="L2192" s="444">
        <f t="shared" ca="1" si="124"/>
        <v>-3070112506.5922723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-3070112506.5922723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-12792135.444134468</v>
      </c>
      <c r="L2193" s="444">
        <f t="shared" ca="1" si="124"/>
        <v>-3082904642.0364065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-3082904642.0364065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-12845436.008485027</v>
      </c>
      <c r="L2194" s="444">
        <f t="shared" ca="1" si="124"/>
        <v>-3095750078.0448914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-3095750078.0448914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-12898958.65852038</v>
      </c>
      <c r="L2195" s="444">
        <f t="shared" ca="1" si="124"/>
        <v>-3108649036.7034116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-3108649036.7034116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-12952704.319597548</v>
      </c>
      <c r="L2196" s="444">
        <f t="shared" ca="1" si="124"/>
        <v>-3121601741.0230093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-3121601741.0230093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-13006673.920929205</v>
      </c>
      <c r="L2197" s="444">
        <f t="shared" ca="1" si="124"/>
        <v>-3134608414.9439387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-3134608414.9439387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-13060868.395599745</v>
      </c>
      <c r="L2198" s="444">
        <f t="shared" ca="1" si="124"/>
        <v>-3147669283.3395386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-3147669283.3395386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-13115288.680581411</v>
      </c>
      <c r="L2199" s="444">
        <f t="shared" ca="1" si="124"/>
        <v>-3160784572.0201201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-3160784572.0201201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-13169935.716750501</v>
      </c>
      <c r="L2200" s="444">
        <f t="shared" ca="1" si="124"/>
        <v>-3173954507.7368708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-3173954507.7368708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-13224810.448903628</v>
      </c>
      <c r="L2201" s="444">
        <f t="shared" ca="1" si="124"/>
        <v>-3187179318.1857743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-3187179318.1857743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-13279913.825774059</v>
      </c>
      <c r="L2202" s="444">
        <f t="shared" ca="1" si="124"/>
        <v>-3200459232.0115485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-3200459232.0115485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-13335246.800048118</v>
      </c>
      <c r="L2203" s="444">
        <f t="shared" ca="1" si="124"/>
        <v>-3213794478.8115969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-3213794478.8115969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-13390810.328381654</v>
      </c>
      <c r="L2204" s="444">
        <f t="shared" ca="1" si="124"/>
        <v>-3227185289.1399784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-3227185289.1399784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-13446605.371416576</v>
      </c>
      <c r="L2205" s="444">
        <f t="shared" ca="1" si="124"/>
        <v>-3240631894.511395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-3240631894.511395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-13502632.89379748</v>
      </c>
      <c r="L2206" s="444">
        <f t="shared" ca="1" si="124"/>
        <v>-3254134527.4051924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-3254134527.4051924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-13558893.8641883</v>
      </c>
      <c r="L2207" s="444">
        <f t="shared" ca="1" si="124"/>
        <v>-3267693421.2693806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-3267693421.2693806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-13615389.255289085</v>
      </c>
      <c r="L2208" s="444">
        <f t="shared" ca="1" si="124"/>
        <v>-3281308810.5246696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-3281308810.5246696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-13672120.043852789</v>
      </c>
      <c r="L2209" s="444">
        <f t="shared" ca="1" si="124"/>
        <v>-3294980930.5685225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-3294980930.5685225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-13729087.210702177</v>
      </c>
      <c r="L2210" s="444">
        <f t="shared" ca="1" si="124"/>
        <v>-3308710017.7792244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-3308710017.7792244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-13786291.740746768</v>
      </c>
      <c r="L2211" s="444">
        <f t="shared" ca="1" si="124"/>
        <v>-3322496309.5199714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-3322496309.5199714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-13843734.62299988</v>
      </c>
      <c r="L2212" s="444">
        <f t="shared" ca="1" si="124"/>
        <v>-3336340044.142971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-3336340044.142971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-13901416.850595713</v>
      </c>
      <c r="L2213" s="444">
        <f t="shared" ca="1" si="124"/>
        <v>-3350241460.9935665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-3350241460.9935665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-13959339.420806527</v>
      </c>
      <c r="L2214" s="444">
        <f t="shared" ca="1" si="124"/>
        <v>-3364200800.4143729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-3364200800.4143729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-14017503.335059885</v>
      </c>
      <c r="L2215" s="444">
        <f t="shared" ca="1" si="124"/>
        <v>-3378218303.749433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-3378218303.749433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-14075909.59895597</v>
      </c>
      <c r="L2216" s="444">
        <f t="shared" ca="1" si="124"/>
        <v>-3392294213.3483891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-3392294213.3483891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-14134559.222284952</v>
      </c>
      <c r="L2217" s="444">
        <f t="shared" ca="1" si="124"/>
        <v>-3406428772.5706739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-3406428772.5706739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-14193453.219044475</v>
      </c>
      <c r="L2218" s="444">
        <f t="shared" ca="1" si="124"/>
        <v>-3420622225.7897186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-3420622225.7897186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-14252592.607457161</v>
      </c>
      <c r="L2219" s="444">
        <f t="shared" ca="1" si="124"/>
        <v>-3434874818.3971758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-3434874818.3971758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-14311978.409988232</v>
      </c>
      <c r="L2220" s="444">
        <f t="shared" ca="1" si="124"/>
        <v>-3449186796.8071642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-3449186796.8071642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-14371611.653363183</v>
      </c>
      <c r="L2221" s="444">
        <f t="shared" ca="1" si="124"/>
        <v>-3463558408.4605274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-3463558408.4605274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-14431493.368585531</v>
      </c>
      <c r="L2222" s="444">
        <f t="shared" ca="1" si="124"/>
        <v>-3477989901.829113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-3477989901.829113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-14491624.590954637</v>
      </c>
      <c r="L2223" s="444">
        <f t="shared" ca="1" si="124"/>
        <v>-3492481526.4200678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-3492481526.4200678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-14552006.360083617</v>
      </c>
      <c r="L2224" s="444">
        <f t="shared" ca="1" si="124"/>
        <v>-3507033532.7801514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-3507033532.7801514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-14612639.719917297</v>
      </c>
      <c r="L2225" s="444">
        <f t="shared" ca="1" si="124"/>
        <v>-3521646172.5000687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-3521646172.5000687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-14673525.718750285</v>
      </c>
      <c r="L2226" s="444">
        <f t="shared" ca="1" si="124"/>
        <v>-3536319698.2188191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-3536319698.2188191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-14734665.409245079</v>
      </c>
      <c r="L2227" s="444">
        <f t="shared" ca="1" si="124"/>
        <v>-3551054363.6280642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-3551054363.6280642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-14796059.848450268</v>
      </c>
      <c r="L2228" s="444">
        <f t="shared" ca="1" si="124"/>
        <v>-3565850423.4765143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-3565850423.4765143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-14857710.097818809</v>
      </c>
      <c r="L2229" s="444">
        <f t="shared" ca="1" si="124"/>
        <v>-3580708133.5743332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-3580708133.5743332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-14919617.223226391</v>
      </c>
      <c r="L2230" s="444">
        <f t="shared" ca="1" si="124"/>
        <v>-3595627750.7975597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-3595627750.7975597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-14981782.294989832</v>
      </c>
      <c r="L2231" s="444">
        <f t="shared" ca="1" si="124"/>
        <v>-3610609533.0925498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-3610609533.0925498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-15044206.387885626</v>
      </c>
      <c r="L2232" s="444">
        <f t="shared" ca="1" si="124"/>
        <v>-3625653739.4804354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-3625653739.4804354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-15106890.581168478</v>
      </c>
      <c r="L2233" s="444">
        <f t="shared" ca="1" si="124"/>
        <v>-3640760630.061604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-3640760630.061604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-15169835.958590018</v>
      </c>
      <c r="L2234" s="444">
        <f t="shared" ca="1" si="124"/>
        <v>-3655930466.0201941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-3655930466.0201941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-15233043.608417477</v>
      </c>
      <c r="L2235" s="444">
        <f t="shared" ca="1" si="124"/>
        <v>-3671163509.6286116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-3671163509.6286116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-15296514.623452548</v>
      </c>
      <c r="L2236" s="444">
        <f t="shared" ca="1" si="124"/>
        <v>-3686460024.2520642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-3686460024.2520642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-15360250.101050267</v>
      </c>
      <c r="L2237" s="444">
        <f t="shared" ca="1" si="124"/>
        <v>-3701820274.3531146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-3701820274.3531146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-15424251.143137977</v>
      </c>
      <c r="L2238" s="444">
        <f t="shared" ca="1" si="124"/>
        <v>-3717244525.4962525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-3717244525.4962525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-15488518.856234387</v>
      </c>
      <c r="L2239" s="444">
        <f t="shared" ca="1" si="124"/>
        <v>-3732733044.3524871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-3732733044.3524871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-15553054.351468695</v>
      </c>
      <c r="L2240" s="444">
        <f t="shared" ca="1" si="124"/>
        <v>-3748286098.7039557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-3748286098.7039557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-15617858.744599817</v>
      </c>
      <c r="L2241" s="444">
        <f t="shared" ca="1" si="124"/>
        <v>-3763903957.4485555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-3763903957.4485555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-15682933.156035647</v>
      </c>
      <c r="L2242" s="444">
        <f t="shared" ca="1" si="124"/>
        <v>-3779586890.6045909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-3779586890.6045909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-15748278.710852461</v>
      </c>
      <c r="L2243" s="444">
        <f t="shared" ca="1" si="124"/>
        <v>-3795335169.3154435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-3795335169.3154435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-15813896.538814347</v>
      </c>
      <c r="L2244" s="444">
        <f t="shared" ca="1" si="124"/>
        <v>-3811149065.8542581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-3811149065.8542581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-15879787.774392741</v>
      </c>
      <c r="L2245" s="444">
        <f t="shared" ca="1" si="124"/>
        <v>-3827028853.6286507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-3827028853.6286507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-15945953.556786044</v>
      </c>
      <c r="L2246" s="444">
        <f t="shared" ca="1" si="124"/>
        <v>-3842974807.1854367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-3842974807.1854367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-16012395.02993932</v>
      </c>
      <c r="L2247" s="444">
        <f t="shared" ca="1" si="124"/>
        <v>-3858987202.2153759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-3858987202.2153759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-16079113.342564067</v>
      </c>
      <c r="L2248" s="444">
        <f t="shared" ca="1" si="124"/>
        <v>-3875066315.55794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-3875066315.55794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-16146109.648158085</v>
      </c>
      <c r="L2249" s="444">
        <f t="shared" ca="1" si="124"/>
        <v>-3891212425.2060981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-3891212425.2060981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-16213385.105025409</v>
      </c>
      <c r="L2250" s="444">
        <f t="shared" ca="1" si="124"/>
        <v>-3907425810.3111234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-3907425810.3111234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-16280940.876296347</v>
      </c>
      <c r="L2251" s="444">
        <f t="shared" ca="1" si="124"/>
        <v>-3923706751.1874199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-3923706751.1874199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-16348778.12994758</v>
      </c>
      <c r="L2252" s="444">
        <f t="shared" ca="1" si="124"/>
        <v>-3940055529.3173676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-3940055529.3173676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-16416898.038822366</v>
      </c>
      <c r="L2253" s="444">
        <f t="shared" ca="1" si="124"/>
        <v>-3956472427.3561897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-3956472427.3561897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-16485301.780650791</v>
      </c>
      <c r="L2254" s="444">
        <f t="shared" ca="1" si="124"/>
        <v>-3972957729.1368403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-3972957729.1368403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-16553990.538070168</v>
      </c>
      <c r="L2255" s="444">
        <f t="shared" ca="1" si="124"/>
        <v>-3989511719.6749105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-3989511719.6749105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-16622965.498645462</v>
      </c>
      <c r="L2256" s="444">
        <f t="shared" ca="1" si="124"/>
        <v>-4006134685.1735559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-4006134685.1735559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-16692227.854889814</v>
      </c>
      <c r="L2257" s="444">
        <f t="shared" ca="1" si="124"/>
        <v>-4022826913.0284457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-4022826913.0284457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-16761778.804285191</v>
      </c>
      <c r="L2258" s="444">
        <f t="shared" ca="1" si="124"/>
        <v>-4039588691.8327308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-4039588691.8327308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-16831619.549303044</v>
      </c>
      <c r="L2259" s="444">
        <f t="shared" ca="1" si="124"/>
        <v>-4056420311.3820338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-4056420311.3820338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-16901751.297425143</v>
      </c>
      <c r="L2260" s="444">
        <f t="shared" ca="1" si="124"/>
        <v>-4073322062.6794591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-4073322062.6794591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-16972175.261164412</v>
      </c>
      <c r="L2261" s="444">
        <f t="shared" ca="1" si="124"/>
        <v>-4090294237.9406233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-4090294237.9406233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-17042892.658085931</v>
      </c>
      <c r="L2262" s="444">
        <f t="shared" ca="1" si="124"/>
        <v>-4107337130.5987091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-4107337130.5987091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-17113904.710827954</v>
      </c>
      <c r="L2263" s="444">
        <f t="shared" ca="1" si="124"/>
        <v>-4124451035.3095369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-4124451035.3095369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-17185212.647123069</v>
      </c>
      <c r="L2264" s="444">
        <f t="shared" ca="1" si="124"/>
        <v>-4141636247.9566598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-4141636247.9566598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-17256817.699819416</v>
      </c>
      <c r="L2265" s="444">
        <f t="shared" ca="1" si="124"/>
        <v>-4158893065.6564794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-4158893065.6564794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-17328721.106901996</v>
      </c>
      <c r="L2266" s="444">
        <f t="shared" ca="1" si="124"/>
        <v>-4176221786.7633815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-4176221786.7633815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-17400924.111514088</v>
      </c>
      <c r="L2267" s="444">
        <f t="shared" ca="1" si="124"/>
        <v>-4193622710.8748956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-4193622710.8748956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-17473427.96197873</v>
      </c>
      <c r="L2268" s="444">
        <f t="shared" ca="1" si="124"/>
        <v>-4211096138.8368745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-4211096138.8368745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-17546233.911820311</v>
      </c>
      <c r="L2269" s="444">
        <f t="shared" ca="1" si="124"/>
        <v>-4228642372.7486949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-4228642372.7486949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-17619343.219786227</v>
      </c>
      <c r="L2270" s="444">
        <f t="shared" ca="1" si="124"/>
        <v>-4246261715.9684811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-4246261715.9684811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-17692757.149868671</v>
      </c>
      <c r="L2271" s="444">
        <f t="shared" ca="1" si="124"/>
        <v>-4263954473.1183496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-4263954473.1183496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-17766476.971326455</v>
      </c>
      <c r="L2272" s="444">
        <f t="shared" ca="1" si="124"/>
        <v>-4281720950.0896759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-4281720950.0896759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-17840503.958706986</v>
      </c>
      <c r="L2273" s="444">
        <f t="shared" ca="1" si="124"/>
        <v>-4299561454.0483828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-4299561454.0483828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-17914839.39186826</v>
      </c>
      <c r="L2274" s="444">
        <f t="shared" ca="1" si="124"/>
        <v>-4317476293.4402514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-4317476293.4402514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-17989484.556001049</v>
      </c>
      <c r="L2275" s="444">
        <f t="shared" ca="1" si="124"/>
        <v>-4335465777.9962521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-4335465777.9962521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-18064440.741651051</v>
      </c>
      <c r="L2276" s="444">
        <f t="shared" ca="1" si="124"/>
        <v>-4353530218.7379026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-4353530218.7379026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-18139709.244741261</v>
      </c>
      <c r="L2277" s="444">
        <f t="shared" ca="1" si="124"/>
        <v>-4371669927.9826441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-4371669927.9826441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-18215291.366594352</v>
      </c>
      <c r="L2278" s="444">
        <f t="shared" ca="1" si="124"/>
        <v>-4389885219.3492384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-4389885219.3492384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-18291188.413955159</v>
      </c>
      <c r="L2279" s="444">
        <f t="shared" ca="1" si="124"/>
        <v>-4408176407.7631931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-4408176407.7631931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-18367401.699013304</v>
      </c>
      <c r="L2280" s="444">
        <f t="shared" ca="1" si="124"/>
        <v>-4426543809.4622068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-4426543809.4622068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-18443932.539425861</v>
      </c>
      <c r="L2281" s="444">
        <f t="shared" ca="1" si="124"/>
        <v>-4444987742.0016327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-4444987742.0016327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-18520782.258340135</v>
      </c>
      <c r="L2282" s="444">
        <f t="shared" ca="1" si="124"/>
        <v>-4463508524.2599726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-4463508524.2599726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-18597952.184416551</v>
      </c>
      <c r="L2283" s="444">
        <f t="shared" ca="1" si="124"/>
        <v>-4482106476.4443893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-4482106476.4443893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-18675443.651851621</v>
      </c>
      <c r="L2284" s="444">
        <f t="shared" ca="1" si="124"/>
        <v>-4500781920.096241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-4500781920.096241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-18753258.000401005</v>
      </c>
      <c r="L2285" s="444">
        <f t="shared" ca="1" si="124"/>
        <v>-4519535178.0966415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-4519535178.0966415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-18831396.575402673</v>
      </c>
      <c r="L2286" s="444">
        <f t="shared" ca="1" si="124"/>
        <v>-4538366574.6720438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-4538366574.6720438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-18909860.727800183</v>
      </c>
      <c r="L2287" s="444">
        <f t="shared" ca="1" si="124"/>
        <v>-4557276435.3998442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-4557276435.3998442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-18988651.814166017</v>
      </c>
      <c r="L2288" s="444">
        <f t="shared" ca="1" si="124"/>
        <v>-4576265087.2140102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-4576265087.2140102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-19067771.196725041</v>
      </c>
      <c r="L2289" s="444">
        <f t="shared" ca="1" si="124"/>
        <v>-4595332858.4107351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-4595332858.4107351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-19147220.243378062</v>
      </c>
      <c r="L2290" s="444">
        <f t="shared" ca="1" si="124"/>
        <v>-4614480078.6541128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-4614480078.6541128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-19227000.32772547</v>
      </c>
      <c r="L2291" s="444">
        <f t="shared" ca="1" si="124"/>
        <v>-4633707078.9818382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-4633707078.9818382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-19307112.829090994</v>
      </c>
      <c r="L2292" s="444">
        <f t="shared" ca="1" si="124"/>
        <v>-4653014191.8109293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-4653014191.8109293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-19387559.132545538</v>
      </c>
      <c r="L2293" s="444">
        <f t="shared" ca="1" si="124"/>
        <v>-4672401750.9434748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-4672401750.9434748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-19468340.628931146</v>
      </c>
      <c r="L2294" s="444">
        <f t="shared" ca="1" si="124"/>
        <v>-4691870091.5724058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-4691870091.5724058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-19549458.714885022</v>
      </c>
      <c r="L2295" s="444">
        <f t="shared" ca="1" si="124"/>
        <v>-4711419550.2872906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-4711419550.2872906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-19630914.792863712</v>
      </c>
      <c r="L2296" s="444">
        <f t="shared" ca="1" si="124"/>
        <v>-4731050465.0801544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-4731050465.0801544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-19712710.271167308</v>
      </c>
      <c r="L2297" s="444">
        <f t="shared" ca="1" si="124"/>
        <v>-4750763175.3513222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-4750763175.3513222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-19794846.563963842</v>
      </c>
      <c r="L2298" s="444">
        <f t="shared" ca="1" si="124"/>
        <v>-4770558021.9152861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-4770558021.9152861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-19877325.09131369</v>
      </c>
      <c r="L2299" s="444">
        <f t="shared" ca="1" si="124"/>
        <v>-4790435347.0065994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-4790435347.0065994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-19960147.279194165</v>
      </c>
      <c r="L2300" s="444">
        <f t="shared" ca="1" si="124"/>
        <v>-4810395494.2857933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-4810395494.2857933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-20043314.559524138</v>
      </c>
      <c r="L2301" s="444">
        <f t="shared" ca="1" si="124"/>
        <v>-4830438808.8453178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-4830438808.8453178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-20126828.370188825</v>
      </c>
      <c r="L2302" s="444">
        <f t="shared" ca="1" si="124"/>
        <v>-4850565637.2155066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-4850565637.2155066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-20210690.155064609</v>
      </c>
      <c r="L2303" s="444">
        <f t="shared" ref="L2303:L2557" ca="1" si="129">I2303-J2303+K2303</f>
        <v>-4870776327.3705711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-4870776327.3705711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-20294901.364044048</v>
      </c>
      <c r="L2304" s="444">
        <f t="shared" ca="1" si="129"/>
        <v>-4891071228.7346153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-4891071228.7346153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-20379463.453060895</v>
      </c>
      <c r="L2305" s="444">
        <f t="shared" ca="1" si="129"/>
        <v>-4911450692.1876764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-4911450692.1876764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-20464377.88411532</v>
      </c>
      <c r="L2306" s="444">
        <f t="shared" ca="1" si="129"/>
        <v>-4931915070.0717916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-4931915070.0717916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-20549646.125299133</v>
      </c>
      <c r="L2307" s="444">
        <f t="shared" ca="1" si="129"/>
        <v>-4952464716.1970911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-4952464716.1970911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-20635269.650821213</v>
      </c>
      <c r="L2308" s="444">
        <f t="shared" ca="1" si="129"/>
        <v>-4973099985.8479128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-4973099985.8479128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-20721249.941032968</v>
      </c>
      <c r="L2309" s="444">
        <f t="shared" ca="1" si="129"/>
        <v>-4993821235.7889462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-4993821235.7889462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-20807588.482453942</v>
      </c>
      <c r="L2310" s="444">
        <f t="shared" ca="1" si="129"/>
        <v>-5014628824.2714005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-5014628824.2714005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-20894286.7677975</v>
      </c>
      <c r="L2311" s="444">
        <f t="shared" ca="1" si="129"/>
        <v>-5035523111.0391979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-5035523111.0391979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-20981346.295996659</v>
      </c>
      <c r="L2312" s="444">
        <f t="shared" ca="1" si="129"/>
        <v>-5056504457.3351946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-5056504457.3351946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-21068768.572229978</v>
      </c>
      <c r="L2313" s="444">
        <f t="shared" ca="1" si="129"/>
        <v>-5077573225.9074249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-5077573225.9074249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-21156555.107947603</v>
      </c>
      <c r="L2314" s="444">
        <f t="shared" ca="1" si="129"/>
        <v>-5098729781.0153723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-5098729781.0153723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-21244707.420897383</v>
      </c>
      <c r="L2315" s="444">
        <f t="shared" ca="1" si="129"/>
        <v>-5119974488.4362698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-5119974488.4362698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-21333227.035151124</v>
      </c>
      <c r="L2316" s="444">
        <f t="shared" ca="1" si="129"/>
        <v>-5141307715.4714212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-5141307715.4714212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-21422115.48113092</v>
      </c>
      <c r="L2317" s="444">
        <f t="shared" ca="1" si="129"/>
        <v>-5162729830.9525518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-5162729830.9525518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-21511374.295635633</v>
      </c>
      <c r="L2318" s="444">
        <f t="shared" ca="1" si="129"/>
        <v>-5184241205.2481871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-5184241205.2481871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-21601005.021867447</v>
      </c>
      <c r="L2319" s="444">
        <f t="shared" ca="1" si="129"/>
        <v>-5205842210.2700548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-5205842210.2700548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-21691009.20945856</v>
      </c>
      <c r="L2320" s="444">
        <f t="shared" ca="1" si="129"/>
        <v>-5227533219.4795132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-5227533219.4795132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-21781388.414497972</v>
      </c>
      <c r="L2321" s="444">
        <f t="shared" ca="1" si="129"/>
        <v>-5249314607.8940115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-5249314607.8940115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-21872144.199558381</v>
      </c>
      <c r="L2322" s="444">
        <f t="shared" ca="1" si="129"/>
        <v>-5271186752.0935698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-5271186752.0935698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-21963278.133723207</v>
      </c>
      <c r="L2323" s="444">
        <f t="shared" ca="1" si="129"/>
        <v>-5293150030.227293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-5293150030.227293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-22054791.792613722</v>
      </c>
      <c r="L2324" s="444">
        <f t="shared" ca="1" si="129"/>
        <v>-5315204822.019907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-5315204822.019907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-22146686.75841628</v>
      </c>
      <c r="L2325" s="444">
        <f t="shared" ca="1" si="129"/>
        <v>-5337351508.7783232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-5337351508.7783232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-22238964.619909681</v>
      </c>
      <c r="L2326" s="444">
        <f t="shared" ca="1" si="129"/>
        <v>-5359590473.3982325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-5359590473.3982325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-22331626.972492635</v>
      </c>
      <c r="L2327" s="444">
        <f t="shared" ca="1" si="129"/>
        <v>-5381922100.3707247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-5381922100.3707247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-22424675.418211352</v>
      </c>
      <c r="L2328" s="444">
        <f t="shared" ca="1" si="129"/>
        <v>-5404346775.7889357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-5404346775.7889357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-22518111.565787233</v>
      </c>
      <c r="L2329" s="444">
        <f t="shared" ca="1" si="129"/>
        <v>-5426864887.354723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-5426864887.354723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-22611937.030644678</v>
      </c>
      <c r="L2330" s="444">
        <f t="shared" ca="1" si="129"/>
        <v>-5449476824.3853674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-5449476824.3853674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-22706153.434939031</v>
      </c>
      <c r="L2331" s="444">
        <f t="shared" ca="1" si="129"/>
        <v>-5472182977.8203068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-5472182977.8203068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-22800762.407584611</v>
      </c>
      <c r="L2332" s="444">
        <f t="shared" ca="1" si="129"/>
        <v>-5494983740.227891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-5494983740.227891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-22895765.584282879</v>
      </c>
      <c r="L2333" s="444">
        <f t="shared" ca="1" si="129"/>
        <v>-5517879505.8121738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-5517879505.8121738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-22991164.607550725</v>
      </c>
      <c r="L2334" s="444">
        <f t="shared" ca="1" si="129"/>
        <v>-5540870670.4197245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-5540870670.4197245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-23086961.126748852</v>
      </c>
      <c r="L2335" s="444">
        <f t="shared" ca="1" si="129"/>
        <v>-5563957631.5464735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-5563957631.5464735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-23183156.798110306</v>
      </c>
      <c r="L2336" s="444">
        <f t="shared" ca="1" si="129"/>
        <v>-5587140788.3445835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-5587140788.3445835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-23279753.284769099</v>
      </c>
      <c r="L2337" s="444">
        <f t="shared" ca="1" si="129"/>
        <v>-5610420541.6293526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-5610420541.6293526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-23376752.256788969</v>
      </c>
      <c r="L2338" s="444">
        <f t="shared" ca="1" si="129"/>
        <v>-5633797293.8861418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-5633797293.8861418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-23474155.391192257</v>
      </c>
      <c r="L2339" s="444">
        <f t="shared" ca="1" si="129"/>
        <v>-5657271449.2773342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-5657271449.2773342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-23571964.371988893</v>
      </c>
      <c r="L2340" s="444">
        <f t="shared" ca="1" si="129"/>
        <v>-5680843413.6493235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-5680843413.6493235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-23670180.890205514</v>
      </c>
      <c r="L2341" s="444">
        <f t="shared" ca="1" si="129"/>
        <v>-5704513594.5395288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-5704513594.5395288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-23768806.643914703</v>
      </c>
      <c r="L2342" s="444">
        <f t="shared" ca="1" si="129"/>
        <v>-5728282401.183444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-5728282401.183444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-23867843.33826435</v>
      </c>
      <c r="L2343" s="444">
        <f t="shared" ca="1" si="129"/>
        <v>-5752150244.5217085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-5752150244.5217085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-23967292.685507119</v>
      </c>
      <c r="L2344" s="444">
        <f t="shared" ca="1" si="129"/>
        <v>-5776117537.2072153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-5776117537.2072153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-24067156.405030064</v>
      </c>
      <c r="L2345" s="444">
        <f t="shared" ca="1" si="129"/>
        <v>-5800184693.6122456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-5800184693.6122456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-24167436.223384358</v>
      </c>
      <c r="L2346" s="444">
        <f t="shared" ca="1" si="129"/>
        <v>-5824352129.8356295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-5824352129.8356295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-24268133.874315124</v>
      </c>
      <c r="L2347" s="444">
        <f t="shared" ca="1" si="129"/>
        <v>-5848620263.7099447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-5848620263.7099447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-24369251.098791435</v>
      </c>
      <c r="L2348" s="444">
        <f t="shared" ca="1" si="129"/>
        <v>-5872989514.8087358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-5872989514.8087358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-24470789.645036399</v>
      </c>
      <c r="L2349" s="444">
        <f t="shared" ca="1" si="129"/>
        <v>-5897460304.4537725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-5897460304.4537725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-24572751.268557385</v>
      </c>
      <c r="L2350" s="444">
        <f t="shared" ca="1" si="129"/>
        <v>-5922033055.7223301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-5922033055.7223301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-24675137.732176375</v>
      </c>
      <c r="L2351" s="444">
        <f t="shared" ca="1" si="129"/>
        <v>-5946708193.4545069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-5946708193.4545069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-24777950.806060445</v>
      </c>
      <c r="L2352" s="444">
        <f t="shared" ca="1" si="129"/>
        <v>-5971486144.2605677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-5971486144.2605677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-24881192.267752364</v>
      </c>
      <c r="L2353" s="444">
        <f t="shared" ca="1" si="129"/>
        <v>-5996367336.5283203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-5996367336.5283203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-24984863.902201336</v>
      </c>
      <c r="L2354" s="444">
        <f t="shared" ca="1" si="129"/>
        <v>-6021352200.430522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-6021352200.430522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-25088967.501793843</v>
      </c>
      <c r="L2355" s="444">
        <f t="shared" ca="1" si="129"/>
        <v>-6046441167.9323158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-6046441167.9323158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-25193504.866384648</v>
      </c>
      <c r="L2356" s="444">
        <f t="shared" ca="1" si="129"/>
        <v>-6071634672.7987003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-6071634672.7987003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-25298477.803327918</v>
      </c>
      <c r="L2357" s="444">
        <f t="shared" ca="1" si="129"/>
        <v>-6096933150.6020279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-6096933150.6020279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-25403888.12750845</v>
      </c>
      <c r="L2358" s="444">
        <f t="shared" ca="1" si="129"/>
        <v>-6122337038.7295361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-6122337038.7295361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-25509737.661373068</v>
      </c>
      <c r="L2359" s="444">
        <f t="shared" ca="1" si="129"/>
        <v>-6147846776.3909092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-6147846776.3909092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-25616028.234962121</v>
      </c>
      <c r="L2360" s="444">
        <f t="shared" ca="1" si="129"/>
        <v>-6173462804.6258717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-6173462804.6258717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-25722761.68594113</v>
      </c>
      <c r="L2361" s="444">
        <f t="shared" ca="1" si="129"/>
        <v>-6199185566.3118124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-6199185566.3118124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-25829939.859632552</v>
      </c>
      <c r="L2362" s="444">
        <f t="shared" ca="1" si="129"/>
        <v>-6225015506.1714449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-6225015506.1714449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-25937564.609047689</v>
      </c>
      <c r="L2363" s="444">
        <f t="shared" ca="1" si="129"/>
        <v>-6250953070.7804928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-6250953070.7804928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-26045637.79491872</v>
      </c>
      <c r="L2364" s="444">
        <f t="shared" ca="1" si="129"/>
        <v>-6276998708.5754118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-6276998708.5754118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-26154161.285730883</v>
      </c>
      <c r="L2365" s="444">
        <f t="shared" ca="1" si="129"/>
        <v>-6303152869.8611431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-6303152869.8611431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-26263136.957754761</v>
      </c>
      <c r="L2366" s="444">
        <f t="shared" ca="1" si="129"/>
        <v>-6329416006.8188982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-6329416006.8188982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-26372566.695078742</v>
      </c>
      <c r="L2367" s="444">
        <f t="shared" ca="1" si="129"/>
        <v>-6355788573.5139771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-6355788573.5139771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-26482452.389641572</v>
      </c>
      <c r="L2368" s="444">
        <f t="shared" ca="1" si="129"/>
        <v>-6382271025.9036188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-6382271025.9036188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-26592795.941265076</v>
      </c>
      <c r="L2369" s="444">
        <f t="shared" ca="1" si="129"/>
        <v>-6408863821.8448839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-6408863821.8448839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-26703599.257687017</v>
      </c>
      <c r="L2370" s="444">
        <f t="shared" ca="1" si="129"/>
        <v>-6435567421.1025705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-6435567421.1025705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-26814864.254594043</v>
      </c>
      <c r="L2371" s="444">
        <f t="shared" ca="1" si="129"/>
        <v>-6462382285.3571644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-6462382285.3571644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-26926592.855654851</v>
      </c>
      <c r="L2372" s="444">
        <f t="shared" ca="1" si="129"/>
        <v>-6489308878.2128191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-6489308878.2128191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-27038786.992553413</v>
      </c>
      <c r="L2373" s="444">
        <f t="shared" ca="1" si="129"/>
        <v>-6516347665.2053728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-6516347665.2053728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-27151448.605022386</v>
      </c>
      <c r="L2374" s="444">
        <f t="shared" ca="1" si="129"/>
        <v>-6543499113.8103952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-6543499113.8103952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-27264579.640876647</v>
      </c>
      <c r="L2375" s="444">
        <f t="shared" ca="1" si="129"/>
        <v>-6570763693.451272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-6570763693.451272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-27378182.056046966</v>
      </c>
      <c r="L2376" s="444">
        <f t="shared" ca="1" si="129"/>
        <v>-6598141875.5073195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-6598141875.5073195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-27492257.81461383</v>
      </c>
      <c r="L2377" s="444">
        <f t="shared" ca="1" si="129"/>
        <v>-6625634133.3219337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-6625634133.3219337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-27606808.888841391</v>
      </c>
      <c r="L2378" s="444">
        <f t="shared" ca="1" si="129"/>
        <v>-6653240942.2107754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-6653240942.2107754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-27721837.259211563</v>
      </c>
      <c r="L2379" s="444">
        <f t="shared" ca="1" si="129"/>
        <v>-6680962779.4699869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-6680962779.4699869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-27837344.914458279</v>
      </c>
      <c r="L2380" s="444">
        <f t="shared" ca="1" si="129"/>
        <v>-6708800124.3844452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-6708800124.3844452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-27953333.851601858</v>
      </c>
      <c r="L2381" s="444">
        <f t="shared" ca="1" si="129"/>
        <v>-6736753458.2360468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-6736753458.2360468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-28069806.075983532</v>
      </c>
      <c r="L2382" s="444">
        <f t="shared" ca="1" si="129"/>
        <v>-6764823264.3120308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-6764823264.3120308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-28186763.601300124</v>
      </c>
      <c r="L2383" s="444">
        <f t="shared" ca="1" si="129"/>
        <v>-6793010027.913331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-6793010027.913331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-28304208.449638873</v>
      </c>
      <c r="L2384" s="444">
        <f t="shared" ca="1" si="129"/>
        <v>-6821314236.3629704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-6821314236.3629704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-28422142.651512377</v>
      </c>
      <c r="L2385" s="444">
        <f t="shared" ca="1" si="129"/>
        <v>-6849736379.0144825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-6849736379.0144825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-28540568.245893672</v>
      </c>
      <c r="L2386" s="444">
        <f t="shared" ca="1" si="129"/>
        <v>-6878276947.260376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-6878276947.260376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-28659487.280251566</v>
      </c>
      <c r="L2387" s="444">
        <f t="shared" ca="1" si="129"/>
        <v>-6906936434.5406275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-6906936434.5406275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-28778901.810585946</v>
      </c>
      <c r="L2388" s="444">
        <f t="shared" ca="1" si="129"/>
        <v>-6935715336.3512135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-6935715336.3512135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-28898813.901463389</v>
      </c>
      <c r="L2389" s="444">
        <f t="shared" ca="1" si="129"/>
        <v>-6964614150.252677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-6964614150.252677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-29019225.626052819</v>
      </c>
      <c r="L2390" s="444">
        <f t="shared" ca="1" si="129"/>
        <v>-6993633375.8787298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-6993633375.8787298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-29140139.066161375</v>
      </c>
      <c r="L2391" s="444">
        <f t="shared" ca="1" si="129"/>
        <v>-7022773514.944891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-7022773514.944891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-29261556.312270377</v>
      </c>
      <c r="L2392" s="444">
        <f t="shared" ca="1" si="129"/>
        <v>-7052035071.2571611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-7052035071.2571611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-29383479.4635715</v>
      </c>
      <c r="L2393" s="444">
        <f t="shared" ca="1" si="129"/>
        <v>-7081418550.7207327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-7081418550.7207327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-29505910.628003053</v>
      </c>
      <c r="L2394" s="444">
        <f t="shared" ca="1" si="129"/>
        <v>-7110924461.3487358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-7110924461.3487358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-29628851.922286399</v>
      </c>
      <c r="L2395" s="444">
        <f t="shared" ca="1" si="129"/>
        <v>-7140553313.2710218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-7140553313.2710218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-29752305.47196259</v>
      </c>
      <c r="L2396" s="444">
        <f t="shared" ca="1" si="129"/>
        <v>-7170305618.7429848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-7170305618.7429848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-29876273.411429103</v>
      </c>
      <c r="L2397" s="444">
        <f t="shared" ca="1" si="129"/>
        <v>-7200181892.1544142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-7200181892.1544142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-30000757.883976724</v>
      </c>
      <c r="L2398" s="444">
        <f t="shared" ca="1" si="129"/>
        <v>-7230182650.0383911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-7230182650.0383911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-30125761.041826628</v>
      </c>
      <c r="L2399" s="444">
        <f t="shared" ca="1" si="129"/>
        <v>-7260308411.0802174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-7260308411.0802174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-30251285.046167571</v>
      </c>
      <c r="L2400" s="444">
        <f t="shared" ca="1" si="129"/>
        <v>-7290559696.1263847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-7290559696.1263847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-30377332.06719327</v>
      </c>
      <c r="L2401" s="444">
        <f t="shared" ca="1" si="129"/>
        <v>-7320937028.1935778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-7320937028.1935778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-30503904.284139905</v>
      </c>
      <c r="L2402" s="444">
        <f t="shared" ca="1" si="129"/>
        <v>-7351440932.4777174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-7351440932.4777174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-30631003.885323822</v>
      </c>
      <c r="L2403" s="444">
        <f t="shared" ca="1" si="129"/>
        <v>-7382071936.3630409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-7382071936.3630409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-30758633.068179332</v>
      </c>
      <c r="L2404" s="444">
        <f t="shared" ca="1" si="129"/>
        <v>-7412830569.4312201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-7412830569.4312201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-30886794.03929675</v>
      </c>
      <c r="L2405" s="444">
        <f t="shared" ca="1" si="129"/>
        <v>-7443717363.4705172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-7443717363.4705172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-31015489.014460485</v>
      </c>
      <c r="L2406" s="444">
        <f t="shared" ca="1" si="129"/>
        <v>-7474732852.4849777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-7474732852.4849777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-31144720.218687408</v>
      </c>
      <c r="L2407" s="444">
        <f t="shared" ca="1" si="129"/>
        <v>-7505877572.7036648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-7505877572.7036648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-31274489.88626527</v>
      </c>
      <c r="L2408" s="444">
        <f t="shared" ca="1" si="129"/>
        <v>-7537152062.5899296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-7537152062.5899296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-31404800.260791373</v>
      </c>
      <c r="L2409" s="444">
        <f t="shared" ca="1" si="129"/>
        <v>-7568556862.8507214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-7568556862.8507214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-31535653.595211338</v>
      </c>
      <c r="L2410" s="444">
        <f t="shared" ca="1" si="129"/>
        <v>-7600092516.4459324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-7600092516.4459324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-31667052.15185805</v>
      </c>
      <c r="L2411" s="444">
        <f t="shared" ca="1" si="129"/>
        <v>-7631759568.5977907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-7631759568.5977907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-31798998.202490795</v>
      </c>
      <c r="L2412" s="444">
        <f t="shared" ca="1" si="129"/>
        <v>-7663558566.8002815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-7663558566.8002815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-31931494.028334506</v>
      </c>
      <c r="L2413" s="444">
        <f t="shared" ca="1" si="129"/>
        <v>-7695490060.8286161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-7695490060.8286161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-32064541.920119237</v>
      </c>
      <c r="L2414" s="444">
        <f t="shared" ca="1" si="129"/>
        <v>-7727554602.7487354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-7727554602.7487354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-32198144.178119734</v>
      </c>
      <c r="L2415" s="444">
        <f t="shared" ca="1" si="129"/>
        <v>-7759752746.9268551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-7759752746.9268551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-32332303.112195235</v>
      </c>
      <c r="L2416" s="444">
        <f t="shared" ca="1" si="129"/>
        <v>-7792085050.0390501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-7792085050.0390501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-32467021.041829377</v>
      </c>
      <c r="L2417" s="444">
        <f t="shared" ca="1" si="129"/>
        <v>-7824552071.0808792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-7824552071.0808792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-32602300.296170328</v>
      </c>
      <c r="L2418" s="444">
        <f t="shared" ca="1" si="129"/>
        <v>-7857154371.3770494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-7857154371.3770494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-32738143.214071039</v>
      </c>
      <c r="L2419" s="444">
        <f t="shared" ca="1" si="129"/>
        <v>-7889892514.5911207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-7889892514.5911207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-32874552.144129667</v>
      </c>
      <c r="L2420" s="444">
        <f t="shared" ca="1" si="129"/>
        <v>-7922767066.7352505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-7922767066.7352505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-33011529.444730211</v>
      </c>
      <c r="L2421" s="444">
        <f t="shared" ca="1" si="129"/>
        <v>-7955778596.1799803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-7955778596.1799803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-33149077.48408325</v>
      </c>
      <c r="L2422" s="444">
        <f t="shared" ca="1" si="129"/>
        <v>-7988927673.6640635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-7988927673.6640635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-33287198.640266929</v>
      </c>
      <c r="L2423" s="444">
        <f t="shared" ca="1" si="129"/>
        <v>-8022214872.3043308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-8022214872.3043308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-33425895.301268045</v>
      </c>
      <c r="L2424" s="444">
        <f t="shared" ca="1" si="129"/>
        <v>-8055640767.6055984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-8055640767.6055984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-33565169.86502333</v>
      </c>
      <c r="L2425" s="444">
        <f t="shared" ca="1" si="129"/>
        <v>-8089205937.4706221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-8089205937.4706221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-33705024.73946093</v>
      </c>
      <c r="L2426" s="444">
        <f t="shared" ca="1" si="129"/>
        <v>-8122910962.210083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-8122910962.210083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-33845462.342542015</v>
      </c>
      <c r="L2427" s="444">
        <f t="shared" ca="1" si="129"/>
        <v>-8156756424.5526247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-8156756424.5526247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-33986485.102302603</v>
      </c>
      <c r="L2428" s="444">
        <f t="shared" ca="1" si="129"/>
        <v>-8190742909.6549273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-8190742909.6549273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-34128095.45689553</v>
      </c>
      <c r="L2429" s="444">
        <f t="shared" ca="1" si="129"/>
        <v>-8224871005.1118231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-8224871005.1118231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-34270295.854632594</v>
      </c>
      <c r="L2430" s="444">
        <f t="shared" ca="1" si="129"/>
        <v>-8259141300.9664555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-8259141300.9664555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-34413088.754026905</v>
      </c>
      <c r="L2431" s="444">
        <f t="shared" ca="1" si="129"/>
        <v>-8293554389.7204828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-8293554389.7204828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-34556476.623835348</v>
      </c>
      <c r="L2432" s="444">
        <f t="shared" ca="1" si="129"/>
        <v>-8328110866.3443184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-8328110866.3443184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-34700461.943101332</v>
      </c>
      <c r="L2433" s="444">
        <f t="shared" ca="1" si="129"/>
        <v>-8362811328.2874193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-8362811328.2874193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-34845047.20119758</v>
      </c>
      <c r="L2434" s="444">
        <f t="shared" ca="1" si="129"/>
        <v>-8397656375.4886169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-8397656375.4886169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-34990234.897869237</v>
      </c>
      <c r="L2435" s="444">
        <f t="shared" ca="1" si="129"/>
        <v>-8432646610.3864861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-8432646610.3864861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-35136027.543277018</v>
      </c>
      <c r="L2436" s="444">
        <f t="shared" ca="1" si="129"/>
        <v>-8467782637.9297628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-8467782637.9297628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-35282427.65804068</v>
      </c>
      <c r="L2437" s="444">
        <f t="shared" ca="1" si="129"/>
        <v>-8503065065.5878038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-8503065065.5878038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-35429437.773282513</v>
      </c>
      <c r="L2438" s="444">
        <f t="shared" ca="1" si="129"/>
        <v>-8538494503.3610859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-8538494503.3610859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-35577060.430671193</v>
      </c>
      <c r="L2439" s="444">
        <f t="shared" ca="1" si="129"/>
        <v>-8574071563.7917566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-8574071563.7917566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-35725298.182465658</v>
      </c>
      <c r="L2440" s="444">
        <f t="shared" ca="1" si="129"/>
        <v>-8609796861.9742222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-8609796861.9742222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-35874153.591559261</v>
      </c>
      <c r="L2441" s="444">
        <f t="shared" ca="1" si="129"/>
        <v>-8645671015.5657806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-8645671015.5657806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-36023629.231524087</v>
      </c>
      <c r="L2442" s="444">
        <f t="shared" ca="1" si="129"/>
        <v>-8681694644.7973042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-8681694644.7973042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-36173727.686655432</v>
      </c>
      <c r="L2443" s="444">
        <f t="shared" ca="1" si="129"/>
        <v>-8717868372.4839592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-8717868372.4839592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-36324451.552016497</v>
      </c>
      <c r="L2444" s="444">
        <f t="shared" ca="1" si="129"/>
        <v>-8754192824.0359764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-8754192824.0359764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-36475803.433483236</v>
      </c>
      <c r="L2445" s="444">
        <f t="shared" ca="1" si="129"/>
        <v>-8790668627.4694595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-8790668627.4694595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-36627785.947789416</v>
      </c>
      <c r="L2446" s="444">
        <f t="shared" ca="1" si="129"/>
        <v>-8827296413.4172497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-8827296413.4172497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-36780401.722571872</v>
      </c>
      <c r="L2447" s="444">
        <f t="shared" ca="1" si="129"/>
        <v>-8864076815.139822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-8864076815.139822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-36933653.396415927</v>
      </c>
      <c r="L2448" s="444">
        <f t="shared" ca="1" si="129"/>
        <v>-8901010468.5362377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-8901010468.5362377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-37087543.618900992</v>
      </c>
      <c r="L2449" s="444">
        <f t="shared" ca="1" si="129"/>
        <v>-8938098012.155138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-8938098012.155138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-37242075.050646409</v>
      </c>
      <c r="L2450" s="444">
        <f t="shared" ca="1" si="129"/>
        <v>-8975340087.2057838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-8975340087.2057838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-37397250.363357432</v>
      </c>
      <c r="L2451" s="444">
        <f t="shared" ca="1" si="129"/>
        <v>-9012737337.5691414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-9012737337.5691414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-37553072.23987142</v>
      </c>
      <c r="L2452" s="444">
        <f t="shared" ca="1" si="129"/>
        <v>-9050290409.8090134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-9050290409.8090134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-37709543.374204218</v>
      </c>
      <c r="L2453" s="444">
        <f t="shared" ca="1" si="129"/>
        <v>-9087999953.183218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-9087999953.183218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-37866666.47159674</v>
      </c>
      <c r="L2454" s="444">
        <f t="shared" ca="1" si="129"/>
        <v>-9125866619.6548157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-9125866619.6548157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-38024444.248561732</v>
      </c>
      <c r="L2455" s="444">
        <f t="shared" ca="1" si="129"/>
        <v>-9163891063.9033775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-9163891063.9033775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-38182879.432930738</v>
      </c>
      <c r="L2456" s="444">
        <f t="shared" ca="1" si="129"/>
        <v>-9202073943.3363075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-9202073943.3363075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-38341974.763901278</v>
      </c>
      <c r="L2457" s="444">
        <f t="shared" ca="1" si="129"/>
        <v>-9240415918.1002083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-9240415918.1002083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-38501732.992084198</v>
      </c>
      <c r="L2458" s="444">
        <f t="shared" ca="1" si="129"/>
        <v>-9278917651.0922928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-9278917651.0922928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-38662156.879551217</v>
      </c>
      <c r="L2459" s="444">
        <f t="shared" ca="1" si="129"/>
        <v>-9317579807.9718437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-9317579807.9718437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-38823249.199882679</v>
      </c>
      <c r="L2460" s="444">
        <f t="shared" ca="1" si="129"/>
        <v>-9356403057.1717262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-9356403057.1717262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-38985012.738215528</v>
      </c>
      <c r="L2461" s="444">
        <f t="shared" ca="1" si="129"/>
        <v>-9395388069.9099426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-9395388069.9099426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-39147450.291291431</v>
      </c>
      <c r="L2462" s="444">
        <f t="shared" ca="1" si="129"/>
        <v>-9434535520.2012348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-9434535520.2012348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-39310564.667505145</v>
      </c>
      <c r="L2463" s="444">
        <f t="shared" ca="1" si="129"/>
        <v>-9473846084.8687401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-9473846084.8687401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-39474358.686953083</v>
      </c>
      <c r="L2464" s="444">
        <f t="shared" ca="1" si="129"/>
        <v>-9513320443.5556927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-9513320443.5556927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-39638835.181482054</v>
      </c>
      <c r="L2465" s="444">
        <f t="shared" ca="1" si="129"/>
        <v>-9552959278.737175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-9552959278.737175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-39803996.994738229</v>
      </c>
      <c r="L2466" s="444">
        <f t="shared" ca="1" si="129"/>
        <v>-9592763275.7319126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-9592763275.7319126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-39969846.982216299</v>
      </c>
      <c r="L2467" s="444">
        <f t="shared" ca="1" si="129"/>
        <v>-9632733122.7141285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-9632733122.7141285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-40136388.011308871</v>
      </c>
      <c r="L2468" s="444">
        <f t="shared" ca="1" si="129"/>
        <v>-9672869510.7254372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-9672869510.7254372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-40303622.961355984</v>
      </c>
      <c r="L2469" s="444">
        <f t="shared" ca="1" si="129"/>
        <v>-9713173133.6867924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-9713173133.6867924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-40471554.723694965</v>
      </c>
      <c r="L2470" s="444">
        <f t="shared" ca="1" si="129"/>
        <v>-9753644688.4104881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-9753644688.4104881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-40640186.201710366</v>
      </c>
      <c r="L2471" s="444">
        <f t="shared" ca="1" si="129"/>
        <v>-9794284874.6121979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-9794284874.6121979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-40809520.310884155</v>
      </c>
      <c r="L2472" s="444">
        <f t="shared" ca="1" si="129"/>
        <v>-9835094394.9230824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-9835094394.9230824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-40979559.978846177</v>
      </c>
      <c r="L2473" s="444">
        <f t="shared" ca="1" si="129"/>
        <v>-9876073954.9019279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-9876073954.9019279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-41150308.145424701</v>
      </c>
      <c r="L2474" s="444">
        <f t="shared" ca="1" si="129"/>
        <v>-9917224263.0473518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-9917224263.0473518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-41321767.762697302</v>
      </c>
      <c r="L2475" s="444">
        <f t="shared" ca="1" si="129"/>
        <v>-9958546030.8100491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-9958546030.8100491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-41493941.795041874</v>
      </c>
      <c r="L2476" s="444">
        <f t="shared" ca="1" si="129"/>
        <v>-10000039972.605091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-10000039972.605091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-41666833.219187878</v>
      </c>
      <c r="L2477" s="444">
        <f t="shared" ca="1" si="129"/>
        <v>-10041706805.82428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-10041706805.82428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-41840445.02426783</v>
      </c>
      <c r="L2478" s="444">
        <f t="shared" ca="1" si="129"/>
        <v>-10083547250.848547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-10083547250.848547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-42014780.211868942</v>
      </c>
      <c r="L2479" s="444">
        <f t="shared" ca="1" si="129"/>
        <v>-10125562031.060415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-10125562031.060415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-42189841.79608506</v>
      </c>
      <c r="L2480" s="444">
        <f t="shared" ca="1" si="129"/>
        <v>-10167751872.856501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-10167751872.856501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-42365632.803568751</v>
      </c>
      <c r="L2481" s="444">
        <f t="shared" ca="1" si="129"/>
        <v>-10210117505.660069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-10210117505.660069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-42542156.273583621</v>
      </c>
      <c r="L2482" s="444">
        <f t="shared" ca="1" si="129"/>
        <v>-10252659661.933653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-10252659661.933653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-42719415.258056886</v>
      </c>
      <c r="L2483" s="444">
        <f t="shared" ca="1" si="129"/>
        <v>-10295379077.19171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-10295379077.19171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-42897412.821632124</v>
      </c>
      <c r="L2484" s="444">
        <f t="shared" ca="1" si="129"/>
        <v>-10338276490.013342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-10338276490.013342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-43076152.04172226</v>
      </c>
      <c r="L2485" s="444">
        <f t="shared" ca="1" si="129"/>
        <v>-10381352642.055063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-10381352642.055063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-43255636.008562766</v>
      </c>
      <c r="L2486" s="444">
        <f t="shared" ca="1" si="129"/>
        <v>-10424608278.063625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-10424608278.063625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-43435867.825265102</v>
      </c>
      <c r="L2487" s="444">
        <f t="shared" ca="1" si="129"/>
        <v>-10468044145.888891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-10468044145.888891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-43616850.607870378</v>
      </c>
      <c r="L2488" s="444">
        <f t="shared" ca="1" si="129"/>
        <v>-10511660996.496761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-10511660996.496761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-43798587.485403173</v>
      </c>
      <c r="L2489" s="444">
        <f t="shared" ca="1" si="129"/>
        <v>-10555459583.982164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-10555459583.982164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-43981081.599925682</v>
      </c>
      <c r="L2490" s="444">
        <f t="shared" ca="1" si="129"/>
        <v>-10599440665.58209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-10599440665.58209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-44164336.106592044</v>
      </c>
      <c r="L2491" s="444">
        <f t="shared" ca="1" si="129"/>
        <v>-10643605001.688683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-10643605001.688683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-44348354.173702843</v>
      </c>
      <c r="L2492" s="444">
        <f t="shared" ca="1" si="129"/>
        <v>-10687953355.862385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-10687953355.862385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-44533138.982759938</v>
      </c>
      <c r="L2493" s="444">
        <f t="shared" ca="1" si="129"/>
        <v>-10732486494.845144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-10732486494.845144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-44718693.728521436</v>
      </c>
      <c r="L2494" s="444">
        <f t="shared" ca="1" si="129"/>
        <v>-10777205188.573666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-10777205188.573666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-44905021.61905694</v>
      </c>
      <c r="L2495" s="444">
        <f t="shared" ca="1" si="129"/>
        <v>-10822110210.192722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-10822110210.192722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-45092125.875803009</v>
      </c>
      <c r="L2496" s="444">
        <f t="shared" ca="1" si="129"/>
        <v>-10867202336.068525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-10867202336.068525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-45280009.733618855</v>
      </c>
      <c r="L2497" s="444">
        <f t="shared" ca="1" si="129"/>
        <v>-10912482345.802145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-10912482345.802145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-45468676.440842271</v>
      </c>
      <c r="L2498" s="444">
        <f t="shared" ca="1" si="129"/>
        <v>-10957951022.242987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-10957951022.242987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-45658129.259345777</v>
      </c>
      <c r="L2499" s="444">
        <f t="shared" ca="1" si="129"/>
        <v>-11003609151.502333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-11003609151.502333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-45848371.464593053</v>
      </c>
      <c r="L2500" s="444">
        <f t="shared" ca="1" si="129"/>
        <v>-11049457522.966927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-11049457522.966927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-46039406.345695525</v>
      </c>
      <c r="L2501" s="444">
        <f t="shared" ca="1" si="129"/>
        <v>-11095496929.312622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-11095496929.312622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-46231237.205469258</v>
      </c>
      <c r="L2502" s="444">
        <f t="shared" ca="1" si="129"/>
        <v>-11141728166.518091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-11141728166.518091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-46423867.360492043</v>
      </c>
      <c r="L2503" s="444">
        <f t="shared" ca="1" si="129"/>
        <v>-11188152033.878584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-11188152033.878584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-46617300.141160764</v>
      </c>
      <c r="L2504" s="444">
        <f t="shared" ca="1" si="129"/>
        <v>-11234769334.019745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-11234769334.019745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-46811538.891748935</v>
      </c>
      <c r="L2505" s="444">
        <f t="shared" ca="1" si="129"/>
        <v>-11281580872.911493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-11281580872.911493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-47006586.970464557</v>
      </c>
      <c r="L2506" s="444">
        <f t="shared" ca="1" si="129"/>
        <v>-11328587459.881958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-11328587459.881958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-47202447.749508157</v>
      </c>
      <c r="L2507" s="444">
        <f t="shared" ca="1" si="129"/>
        <v>-11375789907.631466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-11375789907.631466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-47399124.61513111</v>
      </c>
      <c r="L2508" s="444">
        <f t="shared" ca="1" si="129"/>
        <v>-11423189032.246597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-11423189032.246597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-47596620.967694156</v>
      </c>
      <c r="L2509" s="444">
        <f t="shared" ca="1" si="129"/>
        <v>-11470785653.214291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-11470785653.214291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-47794940.221726209</v>
      </c>
      <c r="L2510" s="444">
        <f t="shared" ca="1" si="129"/>
        <v>-11518580593.436016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-11518580593.436016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-47994085.805983402</v>
      </c>
      <c r="L2511" s="444">
        <f t="shared" ca="1" si="129"/>
        <v>-11566574679.241999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-11566574679.241999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-48194061.163508326</v>
      </c>
      <c r="L2512" s="444">
        <f t="shared" ca="1" si="129"/>
        <v>-11614768740.405506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-11614768740.405506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-48394869.751689605</v>
      </c>
      <c r="L2513" s="444">
        <f t="shared" ca="1" si="129"/>
        <v>-11663163610.157196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-11663163610.157196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-48596515.042321652</v>
      </c>
      <c r="L2514" s="444">
        <f t="shared" ca="1" si="129"/>
        <v>-11711760125.199518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-11711760125.199518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-48799000.521664657</v>
      </c>
      <c r="L2515" s="444">
        <f t="shared" ca="1" si="129"/>
        <v>-11760559125.721184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-11760559125.721184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-49002329.690504931</v>
      </c>
      <c r="L2516" s="444">
        <f t="shared" ca="1" si="129"/>
        <v>-11809561455.411688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-11809561455.411688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-49206506.064215362</v>
      </c>
      <c r="L2517" s="444">
        <f t="shared" ca="1" si="129"/>
        <v>-11858767961.475903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-11858767961.475903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-49411533.172816262</v>
      </c>
      <c r="L2518" s="444">
        <f t="shared" ca="1" si="129"/>
        <v>-11908179494.648718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-11908179494.648718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-49617414.561036326</v>
      </c>
      <c r="L2519" s="444">
        <f t="shared" ca="1" si="129"/>
        <v>-11957796909.209755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-11957796909.209755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-49824153.788373977</v>
      </c>
      <c r="L2520" s="444">
        <f t="shared" ca="1" si="129"/>
        <v>-12007621062.998129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-12007621062.998129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-50031754.429158866</v>
      </c>
      <c r="L2521" s="444">
        <f t="shared" ca="1" si="129"/>
        <v>-12057652817.427288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-12057652817.427288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-50240220.072613701</v>
      </c>
      <c r="L2522" s="444">
        <f t="shared" ca="1" si="129"/>
        <v>-12107893037.499901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-12107893037.499901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-50449554.322916254</v>
      </c>
      <c r="L2523" s="444">
        <f t="shared" ca="1" si="129"/>
        <v>-12158342591.822817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-12158342591.822817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-50659760.799261734</v>
      </c>
      <c r="L2524" s="444">
        <f t="shared" ca="1" si="129"/>
        <v>-12209002352.622078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-12209002352.622078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-50870843.135925323</v>
      </c>
      <c r="L2525" s="444">
        <f t="shared" ca="1" si="129"/>
        <v>-12259873195.758003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-12259873195.758003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-51082804.98232501</v>
      </c>
      <c r="L2526" s="444">
        <f t="shared" ca="1" si="129"/>
        <v>-12310956000.740328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-12310956000.740328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-51295650.003084697</v>
      </c>
      <c r="L2527" s="444">
        <f t="shared" ca="1" si="129"/>
        <v>-12362251650.743412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-12362251650.743412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-51509381.878097549</v>
      </c>
      <c r="L2528" s="444">
        <f t="shared" ca="1" si="129"/>
        <v>-12413761032.62151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-12413761032.62151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-51724004.302589625</v>
      </c>
      <c r="L2529" s="444">
        <f t="shared" ca="1" si="129"/>
        <v>-12465485036.924099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-12465485036.924099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-51939520.987183742</v>
      </c>
      <c r="L2530" s="444">
        <f t="shared" ca="1" si="129"/>
        <v>-12517424557.911283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-12517424557.911283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-52155935.657963678</v>
      </c>
      <c r="L2531" s="444">
        <f t="shared" ca="1" si="129"/>
        <v>-12569580493.569246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-12569580493.569246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-52373252.056538522</v>
      </c>
      <c r="L2532" s="444">
        <f t="shared" ca="1" si="129"/>
        <v>-12621953745.625784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-12621953745.625784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-52591473.940107435</v>
      </c>
      <c r="L2533" s="444">
        <f t="shared" ca="1" si="129"/>
        <v>-12674545219.565891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-12674545219.565891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-52810605.081524543</v>
      </c>
      <c r="L2534" s="444">
        <f t="shared" ca="1" si="129"/>
        <v>-12727355824.647415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-12727355824.647415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-53030649.26936423</v>
      </c>
      <c r="L2535" s="444">
        <f t="shared" ca="1" si="129"/>
        <v>-12780386473.916779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-12780386473.916779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-53251610.30798658</v>
      </c>
      <c r="L2536" s="444">
        <f t="shared" ca="1" si="129"/>
        <v>-12833638084.224766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-12833638084.224766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-53473492.017603189</v>
      </c>
      <c r="L2537" s="444">
        <f t="shared" ca="1" si="129"/>
        <v>-12887111576.242369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-12887111576.242369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-53696298.234343201</v>
      </c>
      <c r="L2538" s="444">
        <f t="shared" ca="1" si="129"/>
        <v>-12940807874.476711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-12940807874.476711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-53920032.810319632</v>
      </c>
      <c r="L2539" s="444">
        <f t="shared" ca="1" si="129"/>
        <v>-12994727907.287031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-12994727907.287031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-54144699.613695964</v>
      </c>
      <c r="L2540" s="444">
        <f t="shared" ca="1" si="129"/>
        <v>-13048872606.900726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-13048872606.900726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-54370302.528753027</v>
      </c>
      <c r="L2541" s="444">
        <f t="shared" ca="1" si="129"/>
        <v>-13103242909.42948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-13103242909.42948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-54596845.455956161</v>
      </c>
      <c r="L2542" s="444">
        <f t="shared" ca="1" si="129"/>
        <v>-13157839754.885435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-13157839754.885435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-54824332.312022649</v>
      </c>
      <c r="L2543" s="444">
        <f t="shared" ca="1" si="129"/>
        <v>-13212664087.197458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-13212664087.197458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-55052767.029989406</v>
      </c>
      <c r="L2544" s="444">
        <f t="shared" ca="1" si="129"/>
        <v>-13267716854.227448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-13267716854.227448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-55282153.559281029</v>
      </c>
      <c r="L2545" s="444">
        <f t="shared" ca="1" si="129"/>
        <v>-13322999007.786728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-13322999007.786728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-55512495.865778029</v>
      </c>
      <c r="L2546" s="444">
        <f t="shared" ca="1" si="129"/>
        <v>-13378511503.652506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-13378511503.652506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-55743797.931885444</v>
      </c>
      <c r="L2547" s="444">
        <f t="shared" ca="1" si="129"/>
        <v>-13434255301.584391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-13434255301.584391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-55976063.756601624</v>
      </c>
      <c r="L2548" s="444">
        <f t="shared" ca="1" si="129"/>
        <v>-13490231365.340992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-13490231365.340992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-56209297.355587468</v>
      </c>
      <c r="L2549" s="444">
        <f t="shared" ca="1" si="129"/>
        <v>-13546440662.696579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-13546440662.696579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-56443502.761235744</v>
      </c>
      <c r="L2550" s="444">
        <f t="shared" ca="1" si="129"/>
        <v>-13602884165.457815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-13602884165.457815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-56678684.022740901</v>
      </c>
      <c r="L2551" s="444">
        <f t="shared" ca="1" si="129"/>
        <v>-13659562849.480556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-13659562849.480556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-56914845.206168979</v>
      </c>
      <c r="L2552" s="444">
        <f t="shared" ca="1" si="129"/>
        <v>-13716477694.686726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-13716477694.686726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-57151990.394528024</v>
      </c>
      <c r="L2553" s="444">
        <f t="shared" ca="1" si="129"/>
        <v>-13773629685.081253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-13773629685.081253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-57390123.687838554</v>
      </c>
      <c r="L2554" s="444">
        <f t="shared" ca="1" si="129"/>
        <v>-13831019808.769093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-13831019808.769093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-57629249.203204542</v>
      </c>
      <c r="L2555" s="444">
        <f t="shared" ca="1" si="129"/>
        <v>-13888649057.972298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-13888649057.972298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-57869371.074884571</v>
      </c>
      <c r="L2556" s="444">
        <f t="shared" ca="1" si="129"/>
        <v>-13946518429.047182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-13946518429.047182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-58110493.454363264</v>
      </c>
      <c r="L2557" s="444">
        <f t="shared" ca="1" si="129"/>
        <v>-14004628922.501545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-14004628922.501545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-58352620.510423094</v>
      </c>
      <c r="L2558" s="444">
        <f t="shared" ref="L2558:L2812" ca="1" si="134">I2558-J2558+K2558</f>
        <v>-14062981543.011969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-14062981543.011969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-58595756.429216534</v>
      </c>
      <c r="L2559" s="444">
        <f t="shared" ca="1" si="134"/>
        <v>-14121577299.441185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-14121577299.441185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-58839905.414338268</v>
      </c>
      <c r="L2560" s="444">
        <f t="shared" ca="1" si="134"/>
        <v>-14180417204.855524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-14180417204.855524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-59085071.686898008</v>
      </c>
      <c r="L2561" s="444">
        <f t="shared" ca="1" si="134"/>
        <v>-14239502276.542421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-14239502276.542421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-59331259.485593423</v>
      </c>
      <c r="L2562" s="444">
        <f t="shared" ca="1" si="134"/>
        <v>-14298833536.028015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-14298833536.028015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-59578473.066783398</v>
      </c>
      <c r="L2563" s="444">
        <f t="shared" ca="1" si="134"/>
        <v>-14358412009.094799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-14358412009.094799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-59826716.704561658</v>
      </c>
      <c r="L2564" s="444">
        <f t="shared" ca="1" si="134"/>
        <v>-14418238725.79936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-14418238725.79936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-60075994.69083067</v>
      </c>
      <c r="L2565" s="444">
        <f t="shared" ca="1" si="134"/>
        <v>-14478314720.490191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-14478314720.490191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-60326311.335375793</v>
      </c>
      <c r="L2566" s="444">
        <f t="shared" ca="1" si="134"/>
        <v>-14538641031.825567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-14538641031.825567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-60577670.965939865</v>
      </c>
      <c r="L2567" s="444">
        <f t="shared" ca="1" si="134"/>
        <v>-14599218702.791508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-14599218702.791508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-60830077.928297944</v>
      </c>
      <c r="L2568" s="444">
        <f t="shared" ca="1" si="134"/>
        <v>-14660048780.719805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-14660048780.719805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-61083536.586332522</v>
      </c>
      <c r="L2569" s="444">
        <f t="shared" ca="1" si="134"/>
        <v>-14721132317.306137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-14721132317.306137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-61338051.322108895</v>
      </c>
      <c r="L2570" s="444">
        <f t="shared" ca="1" si="134"/>
        <v>-14782470368.628246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-14782470368.628246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-61593626.535951033</v>
      </c>
      <c r="L2571" s="444">
        <f t="shared" ca="1" si="134"/>
        <v>-14844063995.164198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-14844063995.164198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-61850266.6465175</v>
      </c>
      <c r="L2572" s="444">
        <f t="shared" ca="1" si="134"/>
        <v>-14905914261.810715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-14905914261.810715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-62107976.09087798</v>
      </c>
      <c r="L2573" s="444">
        <f t="shared" ca="1" si="134"/>
        <v>-14968022237.901592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-14968022237.901592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-62366759.324589975</v>
      </c>
      <c r="L2574" s="444">
        <f t="shared" ca="1" si="134"/>
        <v>-15030388997.226183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-15030388997.226183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-62626620.821775764</v>
      </c>
      <c r="L2575" s="444">
        <f t="shared" ca="1" si="134"/>
        <v>-15093015618.047958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-15093015618.047958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-62887565.075199828</v>
      </c>
      <c r="L2576" s="444">
        <f t="shared" ca="1" si="134"/>
        <v>-15155903183.123158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-15155903183.123158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-63149596.596346498</v>
      </c>
      <c r="L2577" s="444">
        <f t="shared" ca="1" si="134"/>
        <v>-15219052779.719503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-15219052779.719503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-63412719.915497929</v>
      </c>
      <c r="L2578" s="444">
        <f t="shared" ca="1" si="134"/>
        <v>-15282465499.635002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-15282465499.635002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-63676939.581812516</v>
      </c>
      <c r="L2579" s="444">
        <f t="shared" ca="1" si="134"/>
        <v>-15346142439.216814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-15346142439.216814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-63942260.163403399</v>
      </c>
      <c r="L2580" s="444">
        <f t="shared" ca="1" si="134"/>
        <v>-15410084699.380217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-15410084699.380217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-64208686.247417569</v>
      </c>
      <c r="L2581" s="444">
        <f t="shared" ca="1" si="134"/>
        <v>-15474293385.627634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-15474293385.627634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-64476222.440115139</v>
      </c>
      <c r="L2582" s="444">
        <f t="shared" ca="1" si="134"/>
        <v>-15538769608.067749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-15538769608.067749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-64744873.366948955</v>
      </c>
      <c r="L2583" s="444">
        <f t="shared" ca="1" si="134"/>
        <v>-15603514481.434698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-15603514481.434698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-65014643.672644578</v>
      </c>
      <c r="L2584" s="444">
        <f t="shared" ca="1" si="134"/>
        <v>-15668529125.107342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-15668529125.107342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-65285538.021280587</v>
      </c>
      <c r="L2585" s="444">
        <f t="shared" ca="1" si="134"/>
        <v>-15733814663.128622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-15733814663.128622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-65557561.096369259</v>
      </c>
      <c r="L2586" s="444">
        <f t="shared" ca="1" si="134"/>
        <v>-15799372224.224991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-15799372224.224991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-65830717.600937463</v>
      </c>
      <c r="L2587" s="444">
        <f t="shared" ca="1" si="134"/>
        <v>-15865202941.825928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-15865202941.825928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-66105012.257608026</v>
      </c>
      <c r="L2588" s="444">
        <f t="shared" ca="1" si="134"/>
        <v>-15931307954.083536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-15931307954.083536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-66380449.808681399</v>
      </c>
      <c r="L2589" s="444">
        <f t="shared" ca="1" si="134"/>
        <v>-15997688403.892218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-15997688403.892218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-66657035.016217582</v>
      </c>
      <c r="L2590" s="444">
        <f t="shared" ca="1" si="134"/>
        <v>-16064345438.908436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-16064345438.908436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-66934772.662118487</v>
      </c>
      <c r="L2591" s="444">
        <f t="shared" ca="1" si="134"/>
        <v>-16131280211.570555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-16131280211.570555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-67213667.548210651</v>
      </c>
      <c r="L2592" s="444">
        <f t="shared" ca="1" si="134"/>
        <v>-16198493879.118765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-16198493879.118765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-67493724.496328175</v>
      </c>
      <c r="L2593" s="444">
        <f t="shared" ca="1" si="134"/>
        <v>-16265987603.615093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-16265987603.615093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-67774948.348396212</v>
      </c>
      <c r="L2594" s="444">
        <f t="shared" ca="1" si="134"/>
        <v>-16333762551.96349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-16333762551.96349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-68057343.966514528</v>
      </c>
      <c r="L2595" s="444">
        <f t="shared" ca="1" si="134"/>
        <v>-16401819895.930004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-16401819895.930004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-68340916.233041689</v>
      </c>
      <c r="L2596" s="444">
        <f t="shared" ca="1" si="134"/>
        <v>-16470160812.163046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-16470160812.163046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-68625670.050679356</v>
      </c>
      <c r="L2597" s="444">
        <f t="shared" ca="1" si="134"/>
        <v>-16538786482.213726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-16538786482.213726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-68911610.342557192</v>
      </c>
      <c r="L2598" s="444">
        <f t="shared" ca="1" si="134"/>
        <v>-16607698092.556284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-16607698092.556284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-69198742.052317843</v>
      </c>
      <c r="L2599" s="444">
        <f t="shared" ca="1" si="134"/>
        <v>-16676896834.608603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-16676896834.608603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-69487070.144202515</v>
      </c>
      <c r="L2600" s="444">
        <f t="shared" ca="1" si="134"/>
        <v>-16746383904.752806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-16746383904.752806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-69776599.603136703</v>
      </c>
      <c r="L2601" s="444">
        <f t="shared" ca="1" si="134"/>
        <v>-16816160504.355942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-16816160504.355942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-70067335.43481642</v>
      </c>
      <c r="L2602" s="444">
        <f t="shared" ca="1" si="134"/>
        <v>-16886227839.790758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-16886227839.790758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-70359282.66579482</v>
      </c>
      <c r="L2603" s="444">
        <f t="shared" ca="1" si="134"/>
        <v>-16956587122.456553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-16956587122.456553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-70652446.343568966</v>
      </c>
      <c r="L2604" s="444">
        <f t="shared" ca="1" si="134"/>
        <v>-17027239568.800121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-17027239568.800121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-70946831.536667168</v>
      </c>
      <c r="L2605" s="444">
        <f t="shared" ca="1" si="134"/>
        <v>-17098186400.336788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-17098186400.336788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-71242443.334736615</v>
      </c>
      <c r="L2606" s="444">
        <f t="shared" ca="1" si="134"/>
        <v>-17169428843.671524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-17169428843.671524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-71539286.848631352</v>
      </c>
      <c r="L2607" s="444">
        <f t="shared" ca="1" si="134"/>
        <v>-17240968130.520157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-17240968130.520157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-71837367.210500658</v>
      </c>
      <c r="L2608" s="444">
        <f t="shared" ca="1" si="134"/>
        <v>-17312805497.730656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-17312805497.730656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-72136689.573877737</v>
      </c>
      <c r="L2609" s="444">
        <f t="shared" ca="1" si="134"/>
        <v>-17384942187.304535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-17384942187.304535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-72437259.113768891</v>
      </c>
      <c r="L2610" s="444">
        <f t="shared" ca="1" si="134"/>
        <v>-17457379446.418304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-17457379446.418304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-72739081.026742935</v>
      </c>
      <c r="L2611" s="444">
        <f t="shared" ca="1" si="134"/>
        <v>-17530118527.445045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-17530118527.445045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-73042160.531021029</v>
      </c>
      <c r="L2612" s="444">
        <f t="shared" ca="1" si="134"/>
        <v>-17603160687.976067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-17603160687.976067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-73346502.866566941</v>
      </c>
      <c r="L2613" s="444">
        <f t="shared" ca="1" si="134"/>
        <v>-17676507190.842632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-17676507190.842632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-73652113.295177639</v>
      </c>
      <c r="L2614" s="444">
        <f t="shared" ca="1" si="134"/>
        <v>-17750159304.13781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-17750159304.13781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-73958997.10057421</v>
      </c>
      <c r="L2615" s="444">
        <f t="shared" ca="1" si="134"/>
        <v>-17824118301.238384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-17824118301.238384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-74267159.588493273</v>
      </c>
      <c r="L2616" s="444">
        <f t="shared" ca="1" si="134"/>
        <v>-17898385460.826878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-17898385460.826878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-74576606.086778656</v>
      </c>
      <c r="L2617" s="444">
        <f t="shared" ca="1" si="134"/>
        <v>-17972962066.913658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-17972962066.913658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-74887341.945473582</v>
      </c>
      <c r="L2618" s="444">
        <f t="shared" ca="1" si="134"/>
        <v>-18047849408.859131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-18047849408.859131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-75199372.536913037</v>
      </c>
      <c r="L2619" s="444">
        <f t="shared" ca="1" si="134"/>
        <v>-18123048781.396046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-18123048781.396046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-75512703.255816862</v>
      </c>
      <c r="L2620" s="444">
        <f t="shared" ca="1" si="134"/>
        <v>-18198561484.651863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-18198561484.651863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-75827339.51938276</v>
      </c>
      <c r="L2621" s="444">
        <f t="shared" ca="1" si="134"/>
        <v>-18274388824.171246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-18274388824.171246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-76143286.767380193</v>
      </c>
      <c r="L2622" s="444">
        <f t="shared" ca="1" si="134"/>
        <v>-18350532110.938625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-18350532110.938625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-76460550.462244272</v>
      </c>
      <c r="L2623" s="444">
        <f t="shared" ca="1" si="134"/>
        <v>-18426992661.400871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-18426992661.400871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-76779136.089170292</v>
      </c>
      <c r="L2624" s="444">
        <f t="shared" ca="1" si="134"/>
        <v>-18503771797.49004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-18503771797.49004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-77099049.1562085</v>
      </c>
      <c r="L2625" s="444">
        <f t="shared" ca="1" si="134"/>
        <v>-18580870846.646248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-18580870846.646248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-77420295.194359362</v>
      </c>
      <c r="L2626" s="444">
        <f t="shared" ca="1" si="134"/>
        <v>-18658291141.840607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-18658291141.840607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-77742879.757669196</v>
      </c>
      <c r="L2627" s="444">
        <f t="shared" ca="1" si="134"/>
        <v>-18736034021.598274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-18736034021.598274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-78066808.423326135</v>
      </c>
      <c r="L2628" s="444">
        <f t="shared" ca="1" si="134"/>
        <v>-18814100830.021599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-18814100830.021599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-78392086.79175666</v>
      </c>
      <c r="L2629" s="444">
        <f t="shared" ca="1" si="134"/>
        <v>-18892492916.813354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-18892492916.813354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-78718720.486722305</v>
      </c>
      <c r="L2630" s="444">
        <f t="shared" ca="1" si="134"/>
        <v>-18971211637.300076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-18971211637.300076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-79046715.15541698</v>
      </c>
      <c r="L2631" s="444">
        <f t="shared" ca="1" si="134"/>
        <v>-19050258352.455494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-19050258352.455494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-79376076.468564555</v>
      </c>
      <c r="L2632" s="444">
        <f t="shared" ca="1" si="134"/>
        <v>-19129634428.924057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-19129634428.924057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-79706810.120516896</v>
      </c>
      <c r="L2633" s="444">
        <f t="shared" ca="1" si="134"/>
        <v>-19209341239.044575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-19209341239.044575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-80038921.829352394</v>
      </c>
      <c r="L2634" s="444">
        <f t="shared" ca="1" si="134"/>
        <v>-19289380160.873928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-19289380160.873928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-80372417.336974695</v>
      </c>
      <c r="L2635" s="444">
        <f t="shared" ca="1" si="134"/>
        <v>-19369752578.210903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-19369752578.210903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-80707302.409212098</v>
      </c>
      <c r="L2636" s="444">
        <f t="shared" ca="1" si="134"/>
        <v>-19450459880.620113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-19450459880.620113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-81043582.835917145</v>
      </c>
      <c r="L2637" s="444">
        <f t="shared" ca="1" si="134"/>
        <v>-19531503463.456032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-19531503463.456032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-81381264.431066796</v>
      </c>
      <c r="L2638" s="444">
        <f t="shared" ca="1" si="134"/>
        <v>-19612884727.8871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-19612884727.8871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-81720353.032862917</v>
      </c>
      <c r="L2639" s="444">
        <f t="shared" ca="1" si="134"/>
        <v>-19694605080.919964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-19694605080.919964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-82060854.503833175</v>
      </c>
      <c r="L2640" s="444">
        <f t="shared" ca="1" si="134"/>
        <v>-19776665935.423798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-19776665935.423798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-82402774.730932489</v>
      </c>
      <c r="L2641" s="444">
        <f t="shared" ca="1" si="134"/>
        <v>-19859068710.154732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-19859068710.154732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-82746119.625644714</v>
      </c>
      <c r="L2642" s="444">
        <f t="shared" ca="1" si="134"/>
        <v>-19941814829.780376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-19941814829.780376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-83090895.124084905</v>
      </c>
      <c r="L2643" s="444">
        <f t="shared" ca="1" si="134"/>
        <v>-20024905724.904461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-20024905724.904461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-83437107.187101915</v>
      </c>
      <c r="L2644" s="444">
        <f t="shared" ca="1" si="134"/>
        <v>-20108342832.091564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-20108342832.091564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-83784761.800381511</v>
      </c>
      <c r="L2645" s="444">
        <f t="shared" ca="1" si="134"/>
        <v>-20192127593.891945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-20192127593.891945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-84133864.97454977</v>
      </c>
      <c r="L2646" s="444">
        <f t="shared" ca="1" si="134"/>
        <v>-20276261458.866493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-20276261458.866493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-84484422.745277047</v>
      </c>
      <c r="L2647" s="444">
        <f t="shared" ca="1" si="134"/>
        <v>-20360745881.611771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-20360745881.611771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-84836441.173382372</v>
      </c>
      <c r="L2648" s="444">
        <f t="shared" ca="1" si="134"/>
        <v>-20445582322.785152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-20445582322.785152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-85189926.344938129</v>
      </c>
      <c r="L2649" s="444">
        <f t="shared" ca="1" si="134"/>
        <v>-20530772249.130089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-20530772249.130089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-85544884.371375367</v>
      </c>
      <c r="L2650" s="444">
        <f t="shared" ca="1" si="134"/>
        <v>-20616317133.501465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-20616317133.501465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-85901321.389589429</v>
      </c>
      <c r="L2651" s="444">
        <f t="shared" ca="1" si="134"/>
        <v>-20702218454.891056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-20702218454.891056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-86259243.562046066</v>
      </c>
      <c r="L2652" s="444">
        <f t="shared" ca="1" si="134"/>
        <v>-20788477698.453102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-20788477698.453102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-86618657.07688792</v>
      </c>
      <c r="L2653" s="444">
        <f t="shared" ca="1" si="134"/>
        <v>-20875096355.529991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-20875096355.529991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-86979568.148041636</v>
      </c>
      <c r="L2654" s="444">
        <f t="shared" ca="1" si="134"/>
        <v>-20962075923.678032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-20962075923.678032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-87341983.015325129</v>
      </c>
      <c r="L2655" s="444">
        <f t="shared" ca="1" si="134"/>
        <v>-21049417906.693356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-21049417906.693356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-87705907.94455564</v>
      </c>
      <c r="L2656" s="444">
        <f t="shared" ca="1" si="134"/>
        <v>-21137123814.637913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-21137123814.637913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-88071349.227657974</v>
      </c>
      <c r="L2657" s="444">
        <f t="shared" ca="1" si="134"/>
        <v>-21225195163.86557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-21225195163.86557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-88438313.182773203</v>
      </c>
      <c r="L2658" s="444">
        <f t="shared" ca="1" si="134"/>
        <v>-21313633477.048344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-21313633477.048344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-88806806.154368103</v>
      </c>
      <c r="L2659" s="444">
        <f t="shared" ca="1" si="134"/>
        <v>-21402440283.202713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-21402440283.202713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-89176834.513344631</v>
      </c>
      <c r="L2660" s="444">
        <f t="shared" ca="1" si="134"/>
        <v>-21491617117.716057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-21491617117.716057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-89548404.657150239</v>
      </c>
      <c r="L2661" s="444">
        <f t="shared" ca="1" si="134"/>
        <v>-21581165522.373207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-21581165522.373207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-89921523.009888366</v>
      </c>
      <c r="L2662" s="444">
        <f t="shared" ca="1" si="134"/>
        <v>-21671087045.383095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-21671087045.383095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-90296196.022429556</v>
      </c>
      <c r="L2663" s="444">
        <f t="shared" ca="1" si="134"/>
        <v>-21761383241.405525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-21761383241.405525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-90672430.172523022</v>
      </c>
      <c r="L2664" s="444">
        <f t="shared" ca="1" si="134"/>
        <v>-21852055671.578049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-21852055671.578049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-91050231.96490854</v>
      </c>
      <c r="L2665" s="444">
        <f t="shared" ca="1" si="134"/>
        <v>-21943105903.542957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-21943105903.542957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-91429607.931428984</v>
      </c>
      <c r="L2666" s="444">
        <f t="shared" ca="1" si="134"/>
        <v>-22034535511.474388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-22034535511.474388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-91810564.631143287</v>
      </c>
      <c r="L2667" s="444">
        <f t="shared" ca="1" si="134"/>
        <v>-22126346076.10553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-22126346076.10553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-92193108.650439709</v>
      </c>
      <c r="L2668" s="444">
        <f t="shared" ca="1" si="134"/>
        <v>-22218539184.75597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-22218539184.75597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-92577246.603149876</v>
      </c>
      <c r="L2669" s="444">
        <f t="shared" ca="1" si="134"/>
        <v>-22311116431.359119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-22311116431.359119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-92962985.130662993</v>
      </c>
      <c r="L2670" s="444">
        <f t="shared" ca="1" si="134"/>
        <v>-22404079416.489784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-22404079416.489784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-93350330.902040765</v>
      </c>
      <c r="L2671" s="444">
        <f t="shared" ca="1" si="134"/>
        <v>-22497429747.391827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-22497429747.391827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-93739290.614132613</v>
      </c>
      <c r="L2672" s="444">
        <f t="shared" ca="1" si="134"/>
        <v>-22591169038.005959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-22591169038.005959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-94129870.9916915</v>
      </c>
      <c r="L2673" s="444">
        <f t="shared" ca="1" si="134"/>
        <v>-22685298908.99765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-22685298908.99765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-94522078.787490204</v>
      </c>
      <c r="L2674" s="444">
        <f t="shared" ca="1" si="134"/>
        <v>-22779820987.785141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-22779820987.785141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-94915920.782438084</v>
      </c>
      <c r="L2675" s="444">
        <f t="shared" ca="1" si="134"/>
        <v>-22874736908.567577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-22874736908.567577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-95311403.785698235</v>
      </c>
      <c r="L2676" s="444">
        <f t="shared" ca="1" si="134"/>
        <v>-22970048312.353275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-22970048312.353275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-95708534.634805307</v>
      </c>
      <c r="L2677" s="444">
        <f t="shared" ca="1" si="134"/>
        <v>-23065756846.988079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-23065756846.988079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-96107320.19578366</v>
      </c>
      <c r="L2678" s="444">
        <f t="shared" ca="1" si="134"/>
        <v>-23161864167.183865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-23161864167.183865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-96507767.363266096</v>
      </c>
      <c r="L2679" s="444">
        <f t="shared" ca="1" si="134"/>
        <v>-23258371934.547131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-23258371934.547131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-96909883.060613036</v>
      </c>
      <c r="L2680" s="444">
        <f t="shared" ca="1" si="134"/>
        <v>-23355281817.607742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-23355281817.607742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-97313674.240032256</v>
      </c>
      <c r="L2681" s="444">
        <f t="shared" ca="1" si="134"/>
        <v>-23452595491.847775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-23452595491.847775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-97719147.882699057</v>
      </c>
      <c r="L2682" s="444">
        <f t="shared" ca="1" si="134"/>
        <v>-23550314639.730473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-23550314639.730473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-98126310.998876974</v>
      </c>
      <c r="L2683" s="444">
        <f t="shared" ca="1" si="134"/>
        <v>-23648440950.729351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-23648440950.729351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-98535170.628038958</v>
      </c>
      <c r="L2684" s="444">
        <f t="shared" ca="1" si="134"/>
        <v>-23746976121.357391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-23746976121.357391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-98945733.838989124</v>
      </c>
      <c r="L2685" s="444">
        <f t="shared" ca="1" si="134"/>
        <v>-23845921855.196381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-23845921855.196381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-99358007.729984924</v>
      </c>
      <c r="L2686" s="444">
        <f t="shared" ca="1" si="134"/>
        <v>-23945279862.926365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-23945279862.926365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-99771999.42885986</v>
      </c>
      <c r="L2687" s="444">
        <f t="shared" ca="1" si="134"/>
        <v>-24045051862.355225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-24045051862.355225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-100187716.09314677</v>
      </c>
      <c r="L2688" s="444">
        <f t="shared" ca="1" si="134"/>
        <v>-24145239578.448372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-24145239578.448372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-100605164.91020155</v>
      </c>
      <c r="L2689" s="444">
        <f t="shared" ca="1" si="134"/>
        <v>-24245844743.358574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-24245844743.358574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-101024353.0973274</v>
      </c>
      <c r="L2690" s="444">
        <f t="shared" ca="1" si="134"/>
        <v>-24346869096.455902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-24346869096.455902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-101445287.90189959</v>
      </c>
      <c r="L2691" s="444">
        <f t="shared" ca="1" si="134"/>
        <v>-24448314384.357803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-24448314384.357803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-101867976.60149084</v>
      </c>
      <c r="L2692" s="444">
        <f t="shared" ca="1" si="134"/>
        <v>-24550182360.959293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-24550182360.959293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-102292426.50399706</v>
      </c>
      <c r="L2693" s="444">
        <f t="shared" ca="1" si="134"/>
        <v>-24652474787.463291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-24652474787.463291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-102718644.94776371</v>
      </c>
      <c r="L2694" s="444">
        <f t="shared" ca="1" si="134"/>
        <v>-24755193432.411057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-24755193432.411057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-103146639.30171274</v>
      </c>
      <c r="L2695" s="444">
        <f t="shared" ca="1" si="134"/>
        <v>-24858340071.712769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-24858340071.712769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-103576416.96546987</v>
      </c>
      <c r="L2696" s="444">
        <f t="shared" ca="1" si="134"/>
        <v>-24961916488.678238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-24961916488.678238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-104007985.36949265</v>
      </c>
      <c r="L2697" s="444">
        <f t="shared" ca="1" si="134"/>
        <v>-25065924474.047729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-25065924474.047729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-104441351.97519886</v>
      </c>
      <c r="L2698" s="444">
        <f t="shared" ca="1" si="134"/>
        <v>-25170365826.02293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-25170365826.02293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-104876524.27509554</v>
      </c>
      <c r="L2699" s="444">
        <f t="shared" ca="1" si="134"/>
        <v>-25275242350.298027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-25275242350.298027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-105313509.79290845</v>
      </c>
      <c r="L2700" s="444">
        <f t="shared" ca="1" si="134"/>
        <v>-25380555860.090935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-25380555860.090935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-105752316.08371222</v>
      </c>
      <c r="L2701" s="444">
        <f t="shared" ca="1" si="134"/>
        <v>-25486308176.174648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-25486308176.174648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-106192950.73406103</v>
      </c>
      <c r="L2702" s="444">
        <f t="shared" ca="1" si="134"/>
        <v>-25592501126.90871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-25592501126.90871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-106635421.36211963</v>
      </c>
      <c r="L2703" s="444">
        <f t="shared" ca="1" si="134"/>
        <v>-25699136548.270828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-25699136548.270828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-107079735.61779511</v>
      </c>
      <c r="L2704" s="444">
        <f t="shared" ca="1" si="134"/>
        <v>-25806216283.888622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-25806216283.888622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-107525901.18286926</v>
      </c>
      <c r="L2705" s="444">
        <f t="shared" ca="1" si="134"/>
        <v>-25913742185.071491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-25913742185.071491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-107973925.77113122</v>
      </c>
      <c r="L2706" s="444">
        <f t="shared" ca="1" si="134"/>
        <v>-26021716110.842621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-26021716110.842621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-108423817.12851092</v>
      </c>
      <c r="L2707" s="444">
        <f t="shared" ca="1" si="134"/>
        <v>-26130139927.97113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-26130139927.97113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-108875583.03321303</v>
      </c>
      <c r="L2708" s="444">
        <f t="shared" ca="1" si="134"/>
        <v>-26239015511.004345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-26239015511.004345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-109329231.29585144</v>
      </c>
      <c r="L2709" s="444">
        <f t="shared" ca="1" si="134"/>
        <v>-26348344742.300198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-26348344742.300198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-109784769.75958416</v>
      </c>
      <c r="L2710" s="444">
        <f t="shared" ca="1" si="134"/>
        <v>-26458129512.05978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-26458129512.05978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-110242206.30024908</v>
      </c>
      <c r="L2711" s="444">
        <f t="shared" ca="1" si="134"/>
        <v>-26568371718.360027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-26568371718.360027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-110701548.82650012</v>
      </c>
      <c r="L2712" s="444">
        <f t="shared" ca="1" si="134"/>
        <v>-26679073267.186527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-26679073267.186527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-111162805.27994387</v>
      </c>
      <c r="L2713" s="444">
        <f t="shared" ca="1" si="134"/>
        <v>-26790236072.466473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-26790236072.466473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-111625983.63527697</v>
      </c>
      <c r="L2714" s="444">
        <f t="shared" ca="1" si="134"/>
        <v>-26901862056.101749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-26901862056.101749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-112091091.90042394</v>
      </c>
      <c r="L2715" s="444">
        <f t="shared" ca="1" si="134"/>
        <v>-27013953148.002174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-27013953148.002174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-112558138.11667573</v>
      </c>
      <c r="L2716" s="444">
        <f t="shared" ca="1" si="134"/>
        <v>-27126511286.118851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-27126511286.118851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-113027130.35882854</v>
      </c>
      <c r="L2717" s="444">
        <f t="shared" ca="1" si="134"/>
        <v>-27239538416.47768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-27239538416.47768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-113498076.73532365</v>
      </c>
      <c r="L2718" s="444">
        <f t="shared" ca="1" si="134"/>
        <v>-27353036493.213005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-27353036493.213005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-113970985.38838752</v>
      </c>
      <c r="L2719" s="444">
        <f t="shared" ca="1" si="134"/>
        <v>-27467007478.601391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-27467007478.601391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-114445864.49417247</v>
      </c>
      <c r="L2720" s="444">
        <f t="shared" ca="1" si="134"/>
        <v>-27581453343.095562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-27581453343.095562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-114922722.26289816</v>
      </c>
      <c r="L2721" s="444">
        <f t="shared" ca="1" si="134"/>
        <v>-27696376065.358459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-27696376065.358459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-115401566.93899357</v>
      </c>
      <c r="L2722" s="444">
        <f t="shared" ca="1" si="134"/>
        <v>-27811777632.297455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-27811777632.297455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-115882406.80123937</v>
      </c>
      <c r="L2723" s="444">
        <f t="shared" ca="1" si="134"/>
        <v>-27927660039.098694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-27927660039.098694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-116365250.16291122</v>
      </c>
      <c r="L2724" s="444">
        <f t="shared" ca="1" si="134"/>
        <v>-28044025289.261604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-28044025289.261604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-116850105.37192337</v>
      </c>
      <c r="L2725" s="444">
        <f t="shared" ca="1" si="134"/>
        <v>-28160875394.633526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-28160875394.633526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-117336980.81097302</v>
      </c>
      <c r="L2726" s="444">
        <f t="shared" ca="1" si="134"/>
        <v>-28278212375.4445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-28278212375.4445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-117825884.89768541</v>
      </c>
      <c r="L2727" s="444">
        <f t="shared" ca="1" si="134"/>
        <v>-28396038260.342186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-28396038260.342186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-118316826.0847591</v>
      </c>
      <c r="L2728" s="444">
        <f t="shared" ca="1" si="134"/>
        <v>-28514355086.426945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-28514355086.426945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-118809812.86011226</v>
      </c>
      <c r="L2729" s="444">
        <f t="shared" ca="1" si="134"/>
        <v>-28633164899.287056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-28633164899.287056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-119304853.74702938</v>
      </c>
      <c r="L2730" s="444">
        <f t="shared" ca="1" si="134"/>
        <v>-28752469753.034084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-28752469753.034084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-119801957.30430867</v>
      </c>
      <c r="L2731" s="444">
        <f t="shared" ca="1" si="134"/>
        <v>-28872271710.338394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-28872271710.338394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-120301132.12640996</v>
      </c>
      <c r="L2732" s="444">
        <f t="shared" ca="1" si="134"/>
        <v>-28992572842.464806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-28992572842.464806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-120802386.84360336</v>
      </c>
      <c r="L2733" s="444">
        <f t="shared" ca="1" si="134"/>
        <v>-29113375229.308411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-29113375229.308411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-121305730.12211837</v>
      </c>
      <c r="L2734" s="444">
        <f t="shared" ca="1" si="134"/>
        <v>-29234680959.430531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-29234680959.430531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-121811170.66429389</v>
      </c>
      <c r="L2735" s="444">
        <f t="shared" ca="1" si="134"/>
        <v>-29356492130.094826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-29356492130.094826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-122318717.20872843</v>
      </c>
      <c r="L2736" s="444">
        <f t="shared" ca="1" si="134"/>
        <v>-29478810847.303555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-29478810847.303555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-122828378.53043148</v>
      </c>
      <c r="L2737" s="444">
        <f t="shared" ca="1" si="134"/>
        <v>-29601639225.833984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-29601639225.833984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-123340163.44097495</v>
      </c>
      <c r="L2738" s="444">
        <f t="shared" ca="1" si="134"/>
        <v>-29724979389.27496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-29724979389.27496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-123854080.78864567</v>
      </c>
      <c r="L2739" s="444">
        <f t="shared" ca="1" si="134"/>
        <v>-29848833470.063606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-29848833470.063606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-124370139.45859838</v>
      </c>
      <c r="L2740" s="444">
        <f t="shared" ca="1" si="134"/>
        <v>-29973203609.522205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-29973203609.522205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-124888348.37300919</v>
      </c>
      <c r="L2741" s="444">
        <f t="shared" ca="1" si="134"/>
        <v>-30098091957.895214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-30098091957.895214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-125408716.49123006</v>
      </c>
      <c r="L2742" s="444">
        <f t="shared" ca="1" si="134"/>
        <v>-30223500674.386444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-30223500674.386444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-125931252.8099435</v>
      </c>
      <c r="L2743" s="444">
        <f t="shared" ca="1" si="134"/>
        <v>-30349431927.196388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-30349431927.196388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-126455966.36331826</v>
      </c>
      <c r="L2744" s="444">
        <f t="shared" ca="1" si="134"/>
        <v>-30475887893.559708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-30475887893.559708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-126982866.22316544</v>
      </c>
      <c r="L2745" s="444">
        <f t="shared" ca="1" si="134"/>
        <v>-30602870759.782871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-30602870759.782871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-127511961.49909529</v>
      </c>
      <c r="L2746" s="444">
        <f t="shared" ca="1" si="134"/>
        <v>-30730382721.281967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-30730382721.281967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-128043261.33867486</v>
      </c>
      <c r="L2747" s="444">
        <f t="shared" ca="1" si="134"/>
        <v>-30858425982.620644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-30858425982.620644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-128576774.92758602</v>
      </c>
      <c r="L2748" s="444">
        <f t="shared" ca="1" si="134"/>
        <v>-30987002757.548229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-30987002757.548229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-129112511.4897843</v>
      </c>
      <c r="L2749" s="444">
        <f t="shared" ca="1" si="134"/>
        <v>-31116115269.038013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-31116115269.038013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-129650480.28765841</v>
      </c>
      <c r="L2750" s="444">
        <f t="shared" ca="1" si="134"/>
        <v>-31245765749.325672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-31245765749.325672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-130190690.62219028</v>
      </c>
      <c r="L2751" s="444">
        <f t="shared" ca="1" si="134"/>
        <v>-31375956439.947861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-31375956439.947861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-130733151.8331161</v>
      </c>
      <c r="L2752" s="444">
        <f t="shared" ca="1" si="134"/>
        <v>-31506689591.780975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-31506689591.780975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-131277873.29908738</v>
      </c>
      <c r="L2753" s="444">
        <f t="shared" ca="1" si="134"/>
        <v>-31637967465.080063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-31637967465.080063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-131824864.43783359</v>
      </c>
      <c r="L2754" s="444">
        <f t="shared" ca="1" si="134"/>
        <v>-31769792329.517895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-31769792329.517895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-132374134.70632458</v>
      </c>
      <c r="L2755" s="444">
        <f t="shared" ca="1" si="134"/>
        <v>-31902166464.22422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-31902166464.22422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-132925693.60093425</v>
      </c>
      <c r="L2756" s="444">
        <f t="shared" ca="1" si="134"/>
        <v>-32035092157.825153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-32035092157.825153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-133479550.65760478</v>
      </c>
      <c r="L2757" s="444">
        <f t="shared" ca="1" si="134"/>
        <v>-32168571708.482758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-32168571708.482758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-134035715.45201148</v>
      </c>
      <c r="L2758" s="444">
        <f t="shared" ca="1" si="134"/>
        <v>-32302607423.934769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-32302607423.934769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-134594197.5997282</v>
      </c>
      <c r="L2759" s="444">
        <f t="shared" ca="1" si="134"/>
        <v>-32437201621.534496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-32437201621.534496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-135155006.75639373</v>
      </c>
      <c r="L2760" s="444">
        <f t="shared" ca="1" si="134"/>
        <v>-32572356628.29089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-32572356628.29089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-135718152.61787868</v>
      </c>
      <c r="L2761" s="444">
        <f t="shared" ca="1" si="134"/>
        <v>-32708074780.908768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-32708074780.908768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-136283644.92045319</v>
      </c>
      <c r="L2762" s="444">
        <f t="shared" ca="1" si="134"/>
        <v>-32844358425.82922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-32844358425.82922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-136851493.44095507</v>
      </c>
      <c r="L2763" s="444">
        <f t="shared" ca="1" si="134"/>
        <v>-32981209919.270176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-32981209919.270176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-137421707.99695906</v>
      </c>
      <c r="L2764" s="444">
        <f t="shared" ca="1" si="134"/>
        <v>-33118631627.267136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-33118631627.267136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-137994298.44694638</v>
      </c>
      <c r="L2765" s="444">
        <f t="shared" ca="1" si="134"/>
        <v>-33256625925.714081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-33256625925.714081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-138569274.69047534</v>
      </c>
      <c r="L2766" s="444">
        <f t="shared" ca="1" si="134"/>
        <v>-33395195200.404556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-33395195200.404556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-139146646.66835231</v>
      </c>
      <c r="L2767" s="444">
        <f t="shared" ca="1" si="134"/>
        <v>-33534341847.07291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-33534341847.07291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-139726424.36280379</v>
      </c>
      <c r="L2768" s="444">
        <f t="shared" ca="1" si="134"/>
        <v>-33674068271.435715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-33674068271.435715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-140308617.79764882</v>
      </c>
      <c r="L2769" s="444">
        <f t="shared" ca="1" si="134"/>
        <v>-33814376889.233364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-33814376889.233364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-140893237.03847235</v>
      </c>
      <c r="L2770" s="444">
        <f t="shared" ca="1" si="134"/>
        <v>-33955270126.271835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-33955270126.271835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-141480292.19279933</v>
      </c>
      <c r="L2771" s="444">
        <f t="shared" ca="1" si="134"/>
        <v>-34096750418.464634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-34096750418.464634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-142069793.41026932</v>
      </c>
      <c r="L2772" s="444">
        <f t="shared" ca="1" si="134"/>
        <v>-34238820211.874905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-34238820211.874905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-142661750.88281211</v>
      </c>
      <c r="L2773" s="444">
        <f t="shared" ca="1" si="134"/>
        <v>-34381481962.757713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-34381481962.757713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-143256174.84482381</v>
      </c>
      <c r="L2774" s="444">
        <f t="shared" ca="1" si="134"/>
        <v>-34524738137.602539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-34524738137.602539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-143853075.5733439</v>
      </c>
      <c r="L2775" s="444">
        <f t="shared" ca="1" si="134"/>
        <v>-34668591213.17588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-34668591213.17588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-144452463.38823283</v>
      </c>
      <c r="L2776" s="444">
        <f t="shared" ca="1" si="134"/>
        <v>-34813043676.56411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-34813043676.56411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-145054348.65235046</v>
      </c>
      <c r="L2777" s="444">
        <f t="shared" ca="1" si="134"/>
        <v>-34958098025.216461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-34958098025.216461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-145658741.77173525</v>
      </c>
      <c r="L2778" s="444">
        <f t="shared" ca="1" si="134"/>
        <v>-35103756766.988197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-35103756766.988197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-146265653.19578415</v>
      </c>
      <c r="L2779" s="444">
        <f t="shared" ca="1" si="134"/>
        <v>-35250022420.183983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-35250022420.183983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-146875093.41743326</v>
      </c>
      <c r="L2780" s="444">
        <f t="shared" ca="1" si="134"/>
        <v>-35396897513.601418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-35396897513.601418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-147487072.97333923</v>
      </c>
      <c r="L2781" s="444">
        <f t="shared" ca="1" si="134"/>
        <v>-35544384586.57476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-35544384586.57476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-148101602.44406149</v>
      </c>
      <c r="L2782" s="444">
        <f t="shared" ca="1" si="134"/>
        <v>-35692486189.018822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-35692486189.018822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-148718692.45424509</v>
      </c>
      <c r="L2783" s="444">
        <f t="shared" ca="1" si="134"/>
        <v>-35841204881.473068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-35841204881.473068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-149338353.67280445</v>
      </c>
      <c r="L2784" s="444">
        <f t="shared" ca="1" si="134"/>
        <v>-35990543235.145874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-35990543235.145874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-149960596.81310782</v>
      </c>
      <c r="L2785" s="444">
        <f t="shared" ca="1" si="134"/>
        <v>-36140503831.958984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-36140503831.958984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-150585432.63316244</v>
      </c>
      <c r="L2786" s="444">
        <f t="shared" ca="1" si="134"/>
        <v>-36291089264.592148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-36291089264.592148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-151212871.93580061</v>
      </c>
      <c r="L2787" s="444">
        <f t="shared" ca="1" si="134"/>
        <v>-36442302136.527946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-36442302136.527946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-151842925.56886643</v>
      </c>
      <c r="L2788" s="444">
        <f t="shared" ca="1" si="134"/>
        <v>-36594145062.096809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-36594145062.096809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-152475604.42540336</v>
      </c>
      <c r="L2789" s="444">
        <f t="shared" ca="1" si="134"/>
        <v>-36746620666.522209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-36746620666.522209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-153110919.44384253</v>
      </c>
      <c r="L2790" s="444">
        <f t="shared" ca="1" si="134"/>
        <v>-36899731585.966049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-36899731585.966049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-153748881.60819188</v>
      </c>
      <c r="L2791" s="444">
        <f t="shared" ca="1" si="134"/>
        <v>-37053480467.574242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-37053480467.574242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-154389501.948226</v>
      </c>
      <c r="L2792" s="444">
        <f t="shared" ca="1" si="134"/>
        <v>-37207869969.522469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-37207869969.522469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-155032791.53967696</v>
      </c>
      <c r="L2793" s="444">
        <f t="shared" ca="1" si="134"/>
        <v>-37362902761.062149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-37362902761.062149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-155678761.50442562</v>
      </c>
      <c r="L2794" s="444">
        <f t="shared" ca="1" si="134"/>
        <v>-37518581522.566574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-37518581522.566574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-156327423.01069406</v>
      </c>
      <c r="L2795" s="444">
        <f t="shared" ca="1" si="134"/>
        <v>-37674908945.577271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-37674908945.577271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-156978787.27323863</v>
      </c>
      <c r="L2796" s="444">
        <f t="shared" ca="1" si="134"/>
        <v>-37831887732.85051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-37831887732.85051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-157632865.55354378</v>
      </c>
      <c r="L2797" s="444">
        <f t="shared" ca="1" si="134"/>
        <v>-37989520598.404053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-37989520598.404053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-158289669.16001689</v>
      </c>
      <c r="L2798" s="444">
        <f t="shared" ca="1" si="134"/>
        <v>-38147810267.564072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-38147810267.564072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-158949209.44818363</v>
      </c>
      <c r="L2799" s="444">
        <f t="shared" ca="1" si="134"/>
        <v>-38306759477.012253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-38306759477.012253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-159611497.82088438</v>
      </c>
      <c r="L2800" s="444">
        <f t="shared" ca="1" si="134"/>
        <v>-38466370974.833138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-38466370974.833138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-160276545.7284714</v>
      </c>
      <c r="L2801" s="444">
        <f t="shared" ca="1" si="134"/>
        <v>-38626647520.561607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-38626647520.561607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-160944364.66900671</v>
      </c>
      <c r="L2802" s="444">
        <f t="shared" ca="1" si="134"/>
        <v>-38787591885.230614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-38787591885.230614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-161614966.18846089</v>
      </c>
      <c r="L2803" s="444">
        <f t="shared" ca="1" si="134"/>
        <v>-38949206851.419075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-38949206851.419075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-162288361.88091281</v>
      </c>
      <c r="L2804" s="444">
        <f t="shared" ca="1" si="134"/>
        <v>-39111495213.299988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-39111495213.299988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-162964563.38874996</v>
      </c>
      <c r="L2805" s="444">
        <f t="shared" ca="1" si="134"/>
        <v>-39274459776.688736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-39274459776.688736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-163643582.40286973</v>
      </c>
      <c r="L2806" s="444">
        <f t="shared" ca="1" si="134"/>
        <v>-39438103359.091606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-39438103359.091606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-164325430.6628817</v>
      </c>
      <c r="L2807" s="444">
        <f t="shared" ca="1" si="134"/>
        <v>-39602428789.754486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-39602428789.754486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-165010119.95731035</v>
      </c>
      <c r="L2808" s="444">
        <f t="shared" ca="1" si="134"/>
        <v>-39767438909.7118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-39767438909.7118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-165697662.12379918</v>
      </c>
      <c r="L2809" s="444">
        <f t="shared" ca="1" si="134"/>
        <v>-39933136571.835602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-39933136571.835602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-166388069.04931501</v>
      </c>
      <c r="L2810" s="444">
        <f t="shared" ca="1" si="134"/>
        <v>-40099524640.884918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-40099524640.884918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-167081352.67035383</v>
      </c>
      <c r="L2811" s="444">
        <f t="shared" ca="1" si="134"/>
        <v>-40266605993.555275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-40266605993.555275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-167777524.97314698</v>
      </c>
      <c r="L2812" s="444">
        <f t="shared" ca="1" si="134"/>
        <v>-40434383518.528419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-40434383518.528419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-168476597.99386841</v>
      </c>
      <c r="L2813" s="444">
        <f t="shared" ref="L2813:L3067" ca="1" si="139">I2813-J2813+K2813</f>
        <v>-40602860116.522285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-40602860116.522285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-169178583.81884286</v>
      </c>
      <c r="L2814" s="444">
        <f t="shared" ca="1" si="139"/>
        <v>-40772038700.341125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-40772038700.341125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-169883494.58475468</v>
      </c>
      <c r="L2815" s="444">
        <f t="shared" ca="1" si="139"/>
        <v>-40941922194.92588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-40941922194.92588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-170591342.47885785</v>
      </c>
      <c r="L2816" s="444">
        <f t="shared" ca="1" si="139"/>
        <v>-41112513537.404739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-41112513537.404739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-171302139.73918641</v>
      </c>
      <c r="L2817" s="444">
        <f t="shared" ca="1" si="139"/>
        <v>-41283815677.143929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-41283815677.143929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-172015898.65476638</v>
      </c>
      <c r="L2818" s="444">
        <f t="shared" ca="1" si="139"/>
        <v>-41455831575.798698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-41455831575.798698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-172732631.56582791</v>
      </c>
      <c r="L2819" s="444">
        <f t="shared" ca="1" si="139"/>
        <v>-41628564207.364525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-41628564207.364525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-173452350.86401886</v>
      </c>
      <c r="L2820" s="444">
        <f t="shared" ca="1" si="139"/>
        <v>-41802016558.228546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-41802016558.228546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-174175068.99261895</v>
      </c>
      <c r="L2821" s="444">
        <f t="shared" ca="1" si="139"/>
        <v>-41976191627.221169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-41976191627.221169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-174900798.44675487</v>
      </c>
      <c r="L2822" s="444">
        <f t="shared" ca="1" si="139"/>
        <v>-42151092425.667923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-42151092425.667923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-175629551.77361634</v>
      </c>
      <c r="L2823" s="444">
        <f t="shared" ca="1" si="139"/>
        <v>-42326721977.441536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-42326721977.441536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-176361341.57267305</v>
      </c>
      <c r="L2824" s="444">
        <f t="shared" ca="1" si="139"/>
        <v>-42503083319.014206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-42503083319.014206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-177096180.49589252</v>
      </c>
      <c r="L2825" s="444">
        <f t="shared" ca="1" si="139"/>
        <v>-42680179499.510101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-42680179499.510101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-177834081.24795875</v>
      </c>
      <c r="L2826" s="444">
        <f t="shared" ca="1" si="139"/>
        <v>-42858013580.758057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-42858013580.758057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-178575056.58649191</v>
      </c>
      <c r="L2827" s="444">
        <f t="shared" ca="1" si="139"/>
        <v>-43036588637.344551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-43036588637.344551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-179319119.32226896</v>
      </c>
      <c r="L2828" s="444">
        <f t="shared" ca="1" si="139"/>
        <v>-43215907756.666817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-43215907756.666817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-180066282.31944507</v>
      </c>
      <c r="L2829" s="444">
        <f t="shared" ca="1" si="139"/>
        <v>-43395974038.986259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-43395974038.986259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-180816558.49577609</v>
      </c>
      <c r="L2830" s="444">
        <f t="shared" ca="1" si="139"/>
        <v>-43576790597.482033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-43576790597.482033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-181569960.82284179</v>
      </c>
      <c r="L2831" s="444">
        <f t="shared" ca="1" si="139"/>
        <v>-43758360558.304878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-43758360558.304878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-182326502.32627031</v>
      </c>
      <c r="L2832" s="444">
        <f t="shared" ca="1" si="139"/>
        <v>-43940687060.631149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-43940687060.631149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-183086196.08596313</v>
      </c>
      <c r="L2833" s="444">
        <f t="shared" ca="1" si="139"/>
        <v>-44123773256.71711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-44123773256.71711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-183849055.2363213</v>
      </c>
      <c r="L2834" s="444">
        <f t="shared" ca="1" si="139"/>
        <v>-44307622311.95343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-44307622311.95343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-184615092.96647263</v>
      </c>
      <c r="L2835" s="444">
        <f t="shared" ca="1" si="139"/>
        <v>-44492237404.919907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-44492237404.919907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-185384322.52049962</v>
      </c>
      <c r="L2836" s="444">
        <f t="shared" ca="1" si="139"/>
        <v>-44677621727.440407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-44677621727.440407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-186156757.19766837</v>
      </c>
      <c r="L2837" s="444">
        <f t="shared" ca="1" si="139"/>
        <v>-44863778484.638077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-44863778484.638077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-186932410.35265866</v>
      </c>
      <c r="L2838" s="444">
        <f t="shared" ca="1" si="139"/>
        <v>-45050710894.990738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-45050710894.990738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-187711295.39579475</v>
      </c>
      <c r="L2839" s="444">
        <f t="shared" ca="1" si="139"/>
        <v>-45238422190.386536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-45238422190.386536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-188493425.79327723</v>
      </c>
      <c r="L2840" s="444">
        <f t="shared" ca="1" si="139"/>
        <v>-45426915616.17981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-45426915616.17981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-189278815.06741586</v>
      </c>
      <c r="L2841" s="444">
        <f t="shared" ca="1" si="139"/>
        <v>-45616194431.247223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-45616194431.247223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-190067476.79686344</v>
      </c>
      <c r="L2842" s="444">
        <f t="shared" ca="1" si="139"/>
        <v>-45806261908.044083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-45806261908.044083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-190859424.61685035</v>
      </c>
      <c r="L2843" s="444">
        <f t="shared" ca="1" si="139"/>
        <v>-45997121332.660934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-45997121332.660934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-191654672.21942055</v>
      </c>
      <c r="L2844" s="444">
        <f t="shared" ca="1" si="139"/>
        <v>-46188776004.880356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-46188776004.880356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-192453233.35366815</v>
      </c>
      <c r="L2845" s="444">
        <f t="shared" ca="1" si="139"/>
        <v>-46381229238.234024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-46381229238.234024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-193255121.82597509</v>
      </c>
      <c r="L2846" s="444">
        <f t="shared" ca="1" si="139"/>
        <v>-46574484360.059998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-46574484360.059998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-194060351.50024998</v>
      </c>
      <c r="L2847" s="444">
        <f t="shared" ca="1" si="139"/>
        <v>-46768544711.560249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-46768544711.560249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-194868936.29816771</v>
      </c>
      <c r="L2848" s="444">
        <f t="shared" ca="1" si="139"/>
        <v>-46963413647.858414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-46963413647.858414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-195680890.19941005</v>
      </c>
      <c r="L2849" s="444">
        <f t="shared" ca="1" si="139"/>
        <v>-47159094538.057823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-47159094538.057823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-196496227.2419076</v>
      </c>
      <c r="L2850" s="444">
        <f t="shared" ca="1" si="139"/>
        <v>-47355590765.299728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-47355590765.299728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-197314961.52208221</v>
      </c>
      <c r="L2851" s="444">
        <f t="shared" ca="1" si="139"/>
        <v>-47552905726.821808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-47552905726.821808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-198137107.19509086</v>
      </c>
      <c r="L2852" s="444">
        <f t="shared" ca="1" si="139"/>
        <v>-47751042834.016899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-47751042834.016899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-198962678.47507042</v>
      </c>
      <c r="L2853" s="444">
        <f t="shared" ca="1" si="139"/>
        <v>-47950005512.491966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-47950005512.491966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-199791689.63538319</v>
      </c>
      <c r="L2854" s="444">
        <f t="shared" ca="1" si="139"/>
        <v>-48149797202.12735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-48149797202.12735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-200624155.00886396</v>
      </c>
      <c r="L2855" s="444">
        <f t="shared" ca="1" si="139"/>
        <v>-48350421357.136215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-48350421357.136215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-201460088.98806757</v>
      </c>
      <c r="L2856" s="444">
        <f t="shared" ca="1" si="139"/>
        <v>-48551881446.124283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-48551881446.124283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-202299506.02551785</v>
      </c>
      <c r="L2857" s="444">
        <f t="shared" ca="1" si="139"/>
        <v>-48754180952.149803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-48754180952.149803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-203142420.63395751</v>
      </c>
      <c r="L2858" s="444">
        <f t="shared" ca="1" si="139"/>
        <v>-48957323372.78376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-48957323372.78376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-203988847.386599</v>
      </c>
      <c r="L2859" s="444">
        <f t="shared" ca="1" si="139"/>
        <v>-49161312220.170357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-49161312220.170357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-204838800.91737649</v>
      </c>
      <c r="L2860" s="444">
        <f t="shared" ca="1" si="139"/>
        <v>-49366151021.08773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-49366151021.08773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-205692295.92119887</v>
      </c>
      <c r="L2861" s="444">
        <f t="shared" ca="1" si="139"/>
        <v>-49571843317.008926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-49571843317.008926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-206549347.15420386</v>
      </c>
      <c r="L2862" s="444">
        <f t="shared" ca="1" si="139"/>
        <v>-49778392664.163132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-49778392664.163132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-207409969.43401304</v>
      </c>
      <c r="L2863" s="444">
        <f t="shared" ca="1" si="139"/>
        <v>-49985802633.597145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-49985802633.597145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-208274177.63998809</v>
      </c>
      <c r="L2864" s="444">
        <f t="shared" ca="1" si="139"/>
        <v>-50194076811.237137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-50194076811.237137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-209141986.71348807</v>
      </c>
      <c r="L2865" s="444">
        <f t="shared" ca="1" si="139"/>
        <v>-50403218797.950623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-50403218797.950623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-210013411.65812761</v>
      </c>
      <c r="L2866" s="444">
        <f t="shared" ca="1" si="139"/>
        <v>-50613232209.608749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-50613232209.608749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-210888467.54003644</v>
      </c>
      <c r="L2867" s="444">
        <f t="shared" ca="1" si="139"/>
        <v>-50824120677.148788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-50824120677.148788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-211767169.48811996</v>
      </c>
      <c r="L2868" s="444">
        <f t="shared" ca="1" si="139"/>
        <v>-51035887846.636909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-51035887846.636909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-212649532.69432044</v>
      </c>
      <c r="L2869" s="444">
        <f t="shared" ca="1" si="139"/>
        <v>-51248537379.33123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-51248537379.33123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-213535572.41388011</v>
      </c>
      <c r="L2870" s="444">
        <f t="shared" ca="1" si="139"/>
        <v>-51462072951.74511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-51462072951.74511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-214425303.96560463</v>
      </c>
      <c r="L2871" s="444">
        <f t="shared" ca="1" si="139"/>
        <v>-51676498255.710716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-51676498255.710716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-215318742.73212799</v>
      </c>
      <c r="L2872" s="444">
        <f t="shared" ca="1" si="139"/>
        <v>-51891816998.442841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-51891816998.442841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-216215904.16017851</v>
      </c>
      <c r="L2873" s="444">
        <f t="shared" ca="1" si="139"/>
        <v>-52108032902.60302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-52108032902.60302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-217116803.7608459</v>
      </c>
      <c r="L2874" s="444">
        <f t="shared" ca="1" si="139"/>
        <v>-52325149706.363869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-52325149706.363869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-218021457.10984945</v>
      </c>
      <c r="L2875" s="444">
        <f t="shared" ca="1" si="139"/>
        <v>-52543171163.473717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-52543171163.473717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-218929879.84780714</v>
      </c>
      <c r="L2876" s="444">
        <f t="shared" ca="1" si="139"/>
        <v>-52762101043.321526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-52762101043.321526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-219842087.68050635</v>
      </c>
      <c r="L2877" s="444">
        <f t="shared" ca="1" si="139"/>
        <v>-52981943131.002029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-52981943131.002029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-220758096.37917513</v>
      </c>
      <c r="L2878" s="444">
        <f t="shared" ca="1" si="139"/>
        <v>-53202701227.381203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-53202701227.381203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-221677921.78075501</v>
      </c>
      <c r="L2879" s="444">
        <f t="shared" ca="1" si="139"/>
        <v>-53424379149.161957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-53424379149.161957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-222601579.78817481</v>
      </c>
      <c r="L2880" s="444">
        <f t="shared" ca="1" si="139"/>
        <v>-53646980728.950134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-53646980728.950134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-223529086.37062556</v>
      </c>
      <c r="L2881" s="444">
        <f t="shared" ca="1" si="139"/>
        <v>-53870509815.320763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-53870509815.320763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-224460457.56383651</v>
      </c>
      <c r="L2882" s="444">
        <f t="shared" ca="1" si="139"/>
        <v>-54094970272.884598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-54094970272.884598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-225395709.47035244</v>
      </c>
      <c r="L2883" s="444">
        <f t="shared" ca="1" si="139"/>
        <v>-54320365982.35495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-54320365982.35495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-226334858.25981227</v>
      </c>
      <c r="L2884" s="444">
        <f t="shared" ca="1" si="139"/>
        <v>-54546700840.614761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-54546700840.614761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-227277920.16922817</v>
      </c>
      <c r="L2885" s="444">
        <f t="shared" ca="1" si="139"/>
        <v>-54773978760.783989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-54773978760.783989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-228224911.50326666</v>
      </c>
      <c r="L2886" s="444">
        <f t="shared" ca="1" si="139"/>
        <v>-55002203672.287254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-55002203672.287254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-229175848.63453022</v>
      </c>
      <c r="L2887" s="444">
        <f t="shared" ca="1" si="139"/>
        <v>-55231379520.921783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-55231379520.921783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-230130748.0038408</v>
      </c>
      <c r="L2888" s="444">
        <f t="shared" ca="1" si="139"/>
        <v>-55461510268.925621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-55461510268.925621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-231089626.12052342</v>
      </c>
      <c r="L2889" s="444">
        <f t="shared" ca="1" si="139"/>
        <v>-55692599895.046143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-55692599895.046143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-232052499.56269222</v>
      </c>
      <c r="L2890" s="444">
        <f t="shared" ca="1" si="139"/>
        <v>-55924652394.608833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-55924652394.608833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-233019384.9775368</v>
      </c>
      <c r="L2891" s="444">
        <f t="shared" ca="1" si="139"/>
        <v>-56157671779.586372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-56157671779.586372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-233990299.08160987</v>
      </c>
      <c r="L2892" s="444">
        <f t="shared" ca="1" si="139"/>
        <v>-56391662078.667984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-56391662078.667984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-234965258.66111657</v>
      </c>
      <c r="L2893" s="444">
        <f t="shared" ca="1" si="139"/>
        <v>-56626627337.329102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-56626627337.329102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-235944280.57220459</v>
      </c>
      <c r="L2894" s="444">
        <f t="shared" ca="1" si="139"/>
        <v>-56862571617.901306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-56862571617.901306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-236927381.74125543</v>
      </c>
      <c r="L2895" s="444">
        <f t="shared" ca="1" si="139"/>
        <v>-57099498999.642563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-57099498999.642563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-237914579.16517735</v>
      </c>
      <c r="L2896" s="444">
        <f t="shared" ca="1" si="139"/>
        <v>-57337413578.807739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-57337413578.807739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-238905889.91169891</v>
      </c>
      <c r="L2897" s="444">
        <f t="shared" ca="1" si="139"/>
        <v>-57576319468.719437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-57576319468.719437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-239901331.11966431</v>
      </c>
      <c r="L2898" s="444">
        <f t="shared" ca="1" si="139"/>
        <v>-57816220799.839104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-57816220799.839104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-240900919.9993296</v>
      </c>
      <c r="L2899" s="444">
        <f t="shared" ca="1" si="139"/>
        <v>-58057121719.838432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-58057121719.838432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-241904673.83266014</v>
      </c>
      <c r="L2900" s="444">
        <f t="shared" ca="1" si="139"/>
        <v>-58299026393.671089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-58299026393.671089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-242912609.97362953</v>
      </c>
      <c r="L2901" s="444">
        <f t="shared" ca="1" si="139"/>
        <v>-58541939003.644722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-58541939003.644722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-243924745.84851971</v>
      </c>
      <c r="L2902" s="444">
        <f t="shared" ca="1" si="139"/>
        <v>-58785863749.49324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-58785863749.49324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-244941098.95622182</v>
      </c>
      <c r="L2903" s="444">
        <f t="shared" ca="1" si="139"/>
        <v>-59030804848.449463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-59030804848.449463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-245961686.86853942</v>
      </c>
      <c r="L2904" s="444">
        <f t="shared" ca="1" si="139"/>
        <v>-59276766535.318001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-59276766535.318001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-246986527.23049167</v>
      </c>
      <c r="L2905" s="444">
        <f t="shared" ca="1" si="139"/>
        <v>-59523753062.548492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-59523753062.548492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-248015637.76061872</v>
      </c>
      <c r="L2906" s="444">
        <f t="shared" ca="1" si="139"/>
        <v>-59771768700.309113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-59771768700.309113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-249049036.25128797</v>
      </c>
      <c r="L2907" s="444">
        <f t="shared" ca="1" si="139"/>
        <v>-60020817736.560402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-60020817736.560402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-250086740.56900164</v>
      </c>
      <c r="L2908" s="444">
        <f t="shared" ca="1" si="139"/>
        <v>-60270904477.129402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-60270904477.129402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-251128768.65470585</v>
      </c>
      <c r="L2909" s="444">
        <f t="shared" ca="1" si="139"/>
        <v>-60522033245.784111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-60522033245.784111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-252175138.52410045</v>
      </c>
      <c r="L2910" s="444">
        <f t="shared" ca="1" si="139"/>
        <v>-60774208384.308212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-60774208384.308212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-253225868.26795086</v>
      </c>
      <c r="L2911" s="444">
        <f t="shared" ca="1" si="139"/>
        <v>-61027434252.576164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-61027434252.576164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-254280976.05240068</v>
      </c>
      <c r="L2912" s="444">
        <f t="shared" ca="1" si="139"/>
        <v>-61281715228.628563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-61281715228.628563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-255340480.11928567</v>
      </c>
      <c r="L2913" s="444">
        <f t="shared" ca="1" si="139"/>
        <v>-61537055708.747849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-61537055708.747849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-256404398.78644937</v>
      </c>
      <c r="L2914" s="444">
        <f t="shared" ca="1" si="139"/>
        <v>-61793460107.534294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-61793460107.534294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-257472750.44805953</v>
      </c>
      <c r="L2915" s="444">
        <f t="shared" ca="1" si="139"/>
        <v>-62050932857.982353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-62050932857.982353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-258545553.57492647</v>
      </c>
      <c r="L2916" s="444">
        <f t="shared" ca="1" si="139"/>
        <v>-62309478411.557281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-62309478411.557281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-259622826.71482199</v>
      </c>
      <c r="L2917" s="444">
        <f t="shared" ca="1" si="139"/>
        <v>-62569101238.272102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-62569101238.272102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-260704588.49280041</v>
      </c>
      <c r="L2918" s="444">
        <f t="shared" ca="1" si="139"/>
        <v>-62829805826.7649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-62829805826.7649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-261790857.61152041</v>
      </c>
      <c r="L2919" s="444">
        <f t="shared" ca="1" si="139"/>
        <v>-63091596684.376419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-63091596684.376419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-262881652.8515684</v>
      </c>
      <c r="L2920" s="444">
        <f t="shared" ca="1" si="139"/>
        <v>-63354478337.227989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-63354478337.227989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-263976993.07178327</v>
      </c>
      <c r="L2921" s="444">
        <f t="shared" ca="1" si="139"/>
        <v>-63618455330.299774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-63618455330.299774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-265076897.20958242</v>
      </c>
      <c r="L2922" s="444">
        <f t="shared" ca="1" si="139"/>
        <v>-63883532227.509354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-63883532227.509354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-266181384.28128898</v>
      </c>
      <c r="L2923" s="444">
        <f t="shared" ca="1" si="139"/>
        <v>-64149713611.790642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-64149713611.790642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-267290473.38246101</v>
      </c>
      <c r="L2924" s="444">
        <f t="shared" ca="1" si="139"/>
        <v>-64417004085.173103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-64417004085.173103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-268404183.68822131</v>
      </c>
      <c r="L2925" s="444">
        <f t="shared" ca="1" si="139"/>
        <v>-64685408268.861328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-64685408268.861328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-269522534.4535889</v>
      </c>
      <c r="L2926" s="444">
        <f t="shared" ca="1" si="139"/>
        <v>-64954930803.314919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-64954930803.314919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-270645545.01381212</v>
      </c>
      <c r="L2927" s="444">
        <f t="shared" ca="1" si="139"/>
        <v>-65225576348.328728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-65225576348.328728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-271773234.78470302</v>
      </c>
      <c r="L2928" s="444">
        <f t="shared" ca="1" si="139"/>
        <v>-65497349583.113434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-65497349583.113434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-272905623.26297259</v>
      </c>
      <c r="L2929" s="444">
        <f t="shared" ca="1" si="139"/>
        <v>-65770255206.376404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-65770255206.376404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-274042730.02656835</v>
      </c>
      <c r="L2930" s="444">
        <f t="shared" ca="1" si="139"/>
        <v>-66044297936.402969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-66044297936.402969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-275184574.73501235</v>
      </c>
      <c r="L2931" s="444">
        <f t="shared" ca="1" si="139"/>
        <v>-66319482511.137985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-66319482511.137985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-276331177.12974161</v>
      </c>
      <c r="L2932" s="444">
        <f t="shared" ca="1" si="139"/>
        <v>-66595813688.267723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-66595813688.267723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-277482557.0344488</v>
      </c>
      <c r="L2933" s="444">
        <f t="shared" ca="1" si="139"/>
        <v>-66873296245.30217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-66873296245.30217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-278638734.35542572</v>
      </c>
      <c r="L2934" s="444">
        <f t="shared" ca="1" si="139"/>
        <v>-67151934979.657593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-67151934979.657593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-279799729.08190662</v>
      </c>
      <c r="L2935" s="444">
        <f t="shared" ca="1" si="139"/>
        <v>-67431734708.739502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-67431734708.739502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-280965561.28641456</v>
      </c>
      <c r="L2936" s="444">
        <f t="shared" ca="1" si="139"/>
        <v>-67712700270.025917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-67712700270.025917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-282136251.125108</v>
      </c>
      <c r="L2937" s="444">
        <f t="shared" ca="1" si="139"/>
        <v>-67994836521.151024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-67994836521.151024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-283311818.83812928</v>
      </c>
      <c r="L2938" s="444">
        <f t="shared" ca="1" si="139"/>
        <v>-68278148339.989151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-68278148339.989151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-284492284.74995482</v>
      </c>
      <c r="L2939" s="444">
        <f t="shared" ca="1" si="139"/>
        <v>-68562640624.739105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-68562640624.739105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-285677669.26974624</v>
      </c>
      <c r="L2940" s="444">
        <f t="shared" ca="1" si="139"/>
        <v>-68848318294.00885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-68848318294.00885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-286867992.89170355</v>
      </c>
      <c r="L2941" s="444">
        <f t="shared" ca="1" si="139"/>
        <v>-69135186286.900558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-69135186286.900558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-288063276.19541901</v>
      </c>
      <c r="L2942" s="444">
        <f t="shared" ca="1" si="139"/>
        <v>-69423249563.095978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-69423249563.095978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-289263539.84623325</v>
      </c>
      <c r="L2943" s="444">
        <f t="shared" ca="1" si="139"/>
        <v>-69712513102.942215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-69712513102.942215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-290468804.59559256</v>
      </c>
      <c r="L2944" s="444">
        <f t="shared" ca="1" si="139"/>
        <v>-70002981907.537811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-70002981907.537811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-291679091.28140754</v>
      </c>
      <c r="L2945" s="444">
        <f t="shared" ca="1" si="139"/>
        <v>-70294660998.819214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-70294660998.819214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-292894420.82841337</v>
      </c>
      <c r="L2946" s="444">
        <f t="shared" ca="1" si="139"/>
        <v>-70587555419.647629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-70587555419.647629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-294114814.24853176</v>
      </c>
      <c r="L2947" s="444">
        <f t="shared" ca="1" si="139"/>
        <v>-70881670233.896164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-70881670233.896164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-295340292.64123404</v>
      </c>
      <c r="L2948" s="444">
        <f t="shared" ca="1" si="139"/>
        <v>-71177010526.537399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-71177010526.537399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-296570877.19390583</v>
      </c>
      <c r="L2949" s="444">
        <f t="shared" ca="1" si="139"/>
        <v>-71473581403.731308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-71473581403.731308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-297806589.18221378</v>
      </c>
      <c r="L2950" s="444">
        <f t="shared" ca="1" si="139"/>
        <v>-71771387992.913528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-71771387992.913528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-299047449.97047305</v>
      </c>
      <c r="L2951" s="444">
        <f t="shared" ca="1" si="139"/>
        <v>-72070435442.884003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-72070435442.884003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-300293481.01201665</v>
      </c>
      <c r="L2952" s="444">
        <f t="shared" ca="1" si="139"/>
        <v>-72370728923.896027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-72370728923.896027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-301544703.84956676</v>
      </c>
      <c r="L2953" s="444">
        <f t="shared" ca="1" si="139"/>
        <v>-72672273627.74559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-72672273627.74559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-302801140.11560661</v>
      </c>
      <c r="L2954" s="444">
        <f t="shared" ca="1" si="139"/>
        <v>-72975074767.861191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-72975074767.861191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-304062811.53275496</v>
      </c>
      <c r="L2955" s="444">
        <f t="shared" ca="1" si="139"/>
        <v>-73279137579.393951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-73279137579.393951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-305329739.91414148</v>
      </c>
      <c r="L2956" s="444">
        <f t="shared" ca="1" si="139"/>
        <v>-73584467319.30809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-73584467319.30809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-306601947.16378373</v>
      </c>
      <c r="L2957" s="444">
        <f t="shared" ca="1" si="139"/>
        <v>-73891069266.471878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-73891069266.471878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-307879455.27696615</v>
      </c>
      <c r="L2958" s="444">
        <f t="shared" ca="1" si="139"/>
        <v>-74198948721.74884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-74198948721.74884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-309162286.34062016</v>
      </c>
      <c r="L2959" s="444">
        <f t="shared" ca="1" si="139"/>
        <v>-74508111008.089462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-74508111008.089462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-310450462.53370607</v>
      </c>
      <c r="L2960" s="444">
        <f t="shared" ca="1" si="139"/>
        <v>-74818561470.623169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-74818561470.623169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-311744006.12759656</v>
      </c>
      <c r="L2961" s="444">
        <f t="shared" ca="1" si="139"/>
        <v>-75130305476.750763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-75130305476.750763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-313042939.48646152</v>
      </c>
      <c r="L2962" s="444">
        <f t="shared" ca="1" si="139"/>
        <v>-75443348416.237228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-75443348416.237228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-314347285.06765509</v>
      </c>
      <c r="L2963" s="444">
        <f t="shared" ca="1" si="139"/>
        <v>-75757695701.304886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-75757695701.304886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-315657065.4221037</v>
      </c>
      <c r="L2964" s="444">
        <f t="shared" ca="1" si="139"/>
        <v>-76073352766.72699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-76073352766.72699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-316972303.19469577</v>
      </c>
      <c r="L2965" s="444">
        <f t="shared" ca="1" si="139"/>
        <v>-76390325069.921692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-76390325069.921692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-318293021.12467372</v>
      </c>
      <c r="L2966" s="444">
        <f t="shared" ca="1" si="139"/>
        <v>-76708618091.046371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-76708618091.046371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-319619242.04602653</v>
      </c>
      <c r="L2967" s="444">
        <f t="shared" ca="1" si="139"/>
        <v>-77028237333.092392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-77028237333.092392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-320950988.88788497</v>
      </c>
      <c r="L2968" s="444">
        <f t="shared" ca="1" si="139"/>
        <v>-77349188321.98027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-77349188321.98027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-322288284.67491782</v>
      </c>
      <c r="L2969" s="444">
        <f t="shared" ca="1" si="139"/>
        <v>-77671476606.655182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-77671476606.655182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-323631152.52772993</v>
      </c>
      <c r="L2970" s="444">
        <f t="shared" ca="1" si="139"/>
        <v>-77995107759.182907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-77995107759.182907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-324979615.66326213</v>
      </c>
      <c r="L2971" s="444">
        <f t="shared" ca="1" si="139"/>
        <v>-78320087374.846176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-78320087374.846176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-326333697.39519238</v>
      </c>
      <c r="L2972" s="444">
        <f t="shared" ca="1" si="139"/>
        <v>-78646421072.241364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-78646421072.241364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-327693421.13433903</v>
      </c>
      <c r="L2973" s="444">
        <f t="shared" ca="1" si="139"/>
        <v>-78974114493.375702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-78974114493.375702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-329058810.38906544</v>
      </c>
      <c r="L2974" s="444">
        <f t="shared" ca="1" si="139"/>
        <v>-79303173303.764771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-79303173303.764771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-330429888.76568651</v>
      </c>
      <c r="L2975" s="444">
        <f t="shared" ca="1" si="139"/>
        <v>-79633603192.530457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-79633603192.530457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-331806679.9688769</v>
      </c>
      <c r="L2976" s="444">
        <f t="shared" ca="1" si="139"/>
        <v>-79965409872.499329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-79965409872.499329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-333189207.80208051</v>
      </c>
      <c r="L2977" s="444">
        <f t="shared" ca="1" si="139"/>
        <v>-80298599080.301407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-80298599080.301407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-334577496.1679225</v>
      </c>
      <c r="L2978" s="444">
        <f t="shared" ca="1" si="139"/>
        <v>-80633176576.46933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-80633176576.46933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-335971569.06862223</v>
      </c>
      <c r="L2979" s="444">
        <f t="shared" ca="1" si="139"/>
        <v>-80969148145.537949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-80969148145.537949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-337371450.60640812</v>
      </c>
      <c r="L2980" s="444">
        <f t="shared" ca="1" si="139"/>
        <v>-81306519596.144363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-81306519596.144363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-338777164.98393482</v>
      </c>
      <c r="L2981" s="444">
        <f t="shared" ca="1" si="139"/>
        <v>-81645296761.128296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-81645296761.128296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-340188736.50470126</v>
      </c>
      <c r="L2982" s="444">
        <f t="shared" ca="1" si="139"/>
        <v>-81985485497.632996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-81985485497.632996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-341606189.57347083</v>
      </c>
      <c r="L2983" s="444">
        <f t="shared" ca="1" si="139"/>
        <v>-82327091687.206467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-82327091687.206467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-343029548.6966936</v>
      </c>
      <c r="L2984" s="444">
        <f t="shared" ca="1" si="139"/>
        <v>-82670121235.903168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-82670121235.903168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-344458838.48292989</v>
      </c>
      <c r="L2985" s="444">
        <f t="shared" ca="1" si="139"/>
        <v>-83014580074.386093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-83014580074.386093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-345894083.64327538</v>
      </c>
      <c r="L2986" s="444">
        <f t="shared" ca="1" si="139"/>
        <v>-83360474158.029373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-83360474158.029373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-347335308.99178904</v>
      </c>
      <c r="L2987" s="444">
        <f t="shared" ca="1" si="139"/>
        <v>-83707809467.021164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-83707809467.021164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-348782539.44592154</v>
      </c>
      <c r="L2988" s="444">
        <f t="shared" ca="1" si="139"/>
        <v>-84056592006.467087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-84056592006.467087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-350235800.02694619</v>
      </c>
      <c r="L2989" s="444">
        <f t="shared" ca="1" si="139"/>
        <v>-84406827806.494034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-84406827806.494034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-351695115.8603918</v>
      </c>
      <c r="L2990" s="444">
        <f t="shared" ca="1" si="139"/>
        <v>-84758522922.354431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-84758522922.354431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-353160512.17647678</v>
      </c>
      <c r="L2991" s="444">
        <f t="shared" ca="1" si="139"/>
        <v>-85111683434.530914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-85111683434.530914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-354632014.31054544</v>
      </c>
      <c r="L2992" s="444">
        <f t="shared" ca="1" si="139"/>
        <v>-85466315448.841461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-85466315448.841461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-356109647.70350611</v>
      </c>
      <c r="L2993" s="444">
        <f t="shared" ca="1" si="139"/>
        <v>-85822425096.544968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-85822425096.544968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-357593437.90227067</v>
      </c>
      <c r="L2994" s="444">
        <f t="shared" ca="1" si="139"/>
        <v>-86180018534.447235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-86180018534.447235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-359083410.56019682</v>
      </c>
      <c r="L2995" s="444">
        <f t="shared" ca="1" si="139"/>
        <v>-86539101945.007431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-86539101945.007431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-360579591.43753093</v>
      </c>
      <c r="L2996" s="444">
        <f t="shared" ca="1" si="139"/>
        <v>-86899681536.444962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-86899681536.444962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-362082006.40185398</v>
      </c>
      <c r="L2997" s="444">
        <f t="shared" ca="1" si="139"/>
        <v>-87261763542.846817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-87261763542.846817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-363590681.42852843</v>
      </c>
      <c r="L2998" s="444">
        <f t="shared" ca="1" si="139"/>
        <v>-87625354224.275345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-87625354224.275345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-365105642.60114729</v>
      </c>
      <c r="L2999" s="444">
        <f t="shared" ca="1" si="139"/>
        <v>-87990459866.876495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-87990459866.876495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-366626916.11198539</v>
      </c>
      <c r="L3000" s="444">
        <f t="shared" ca="1" si="139"/>
        <v>-88357086782.98848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-88357086782.98848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-368154528.26245201</v>
      </c>
      <c r="L3001" s="444">
        <f t="shared" ca="1" si="139"/>
        <v>-88725241311.250931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-88725241311.250931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-369688505.46354556</v>
      </c>
      <c r="L3002" s="444">
        <f t="shared" ca="1" si="139"/>
        <v>-89094929816.714478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-89094929816.714478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-371228874.2363103</v>
      </c>
      <c r="L3003" s="444">
        <f t="shared" ca="1" si="139"/>
        <v>-89466158690.95079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-89466158690.95079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-372775661.21229494</v>
      </c>
      <c r="L3004" s="444">
        <f t="shared" ca="1" si="139"/>
        <v>-89838934352.163086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-89838934352.163086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-374328893.13401288</v>
      </c>
      <c r="L3005" s="444">
        <f t="shared" ca="1" si="139"/>
        <v>-90213263245.297104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-90213263245.297104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-375888596.85540462</v>
      </c>
      <c r="L3006" s="444">
        <f t="shared" ca="1" si="139"/>
        <v>-90589151842.152512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-90589151842.152512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-377454799.34230214</v>
      </c>
      <c r="L3007" s="444">
        <f t="shared" ca="1" si="139"/>
        <v>-90966606641.494812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-90966606641.494812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-379027527.67289507</v>
      </c>
      <c r="L3008" s="444">
        <f t="shared" ca="1" si="139"/>
        <v>-91345634169.167709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-91345634169.167709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-380606809.03819877</v>
      </c>
      <c r="L3009" s="444">
        <f t="shared" ca="1" si="139"/>
        <v>-91726240978.205902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-91726240978.205902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-382192670.74252456</v>
      </c>
      <c r="L3010" s="444">
        <f t="shared" ca="1" si="139"/>
        <v>-92108433648.948425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-92108433648.948425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-383785140.20395178</v>
      </c>
      <c r="L3011" s="444">
        <f t="shared" ca="1" si="139"/>
        <v>-92492218789.152374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-92492218789.152374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-385384244.95480156</v>
      </c>
      <c r="L3012" s="444">
        <f t="shared" ca="1" si="139"/>
        <v>-92877603034.107178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-92877603034.107178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-386990012.64211321</v>
      </c>
      <c r="L3013" s="444">
        <f t="shared" ca="1" si="139"/>
        <v>-93264593046.749298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-93264593046.749298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-388602471.02812207</v>
      </c>
      <c r="L3014" s="444">
        <f t="shared" ca="1" si="139"/>
        <v>-93653195517.77742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-93653195517.77742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-390221647.99073923</v>
      </c>
      <c r="L3015" s="444">
        <f t="shared" ca="1" si="139"/>
        <v>-94043417165.768158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-94043417165.768158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-391847571.52403396</v>
      </c>
      <c r="L3016" s="444">
        <f t="shared" ca="1" si="139"/>
        <v>-94435264737.292191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-94435264737.292191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-393480269.73871744</v>
      </c>
      <c r="L3017" s="444">
        <f t="shared" ca="1" si="139"/>
        <v>-94828745007.030914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-94828745007.030914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-395119770.86262882</v>
      </c>
      <c r="L3018" s="444">
        <f t="shared" ca="1" si="139"/>
        <v>-95223864777.893539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-95223864777.893539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-396766103.2412231</v>
      </c>
      <c r="L3019" s="444">
        <f t="shared" ca="1" si="139"/>
        <v>-95620630881.134766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-95620630881.134766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-398419295.33806151</v>
      </c>
      <c r="L3020" s="444">
        <f t="shared" ca="1" si="139"/>
        <v>-96019050176.472824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-96019050176.472824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-400079375.7353034</v>
      </c>
      <c r="L3021" s="444">
        <f t="shared" ca="1" si="139"/>
        <v>-96419129552.20813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-96419129552.20813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-401746373.13420051</v>
      </c>
      <c r="L3022" s="444">
        <f t="shared" ca="1" si="139"/>
        <v>-96820875925.342331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-96820875925.342331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-403420316.35559303</v>
      </c>
      <c r="L3023" s="444">
        <f t="shared" ca="1" si="139"/>
        <v>-97224296241.697922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-97224296241.697922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-405101234.34040803</v>
      </c>
      <c r="L3024" s="444">
        <f t="shared" ca="1" si="139"/>
        <v>-97629397476.03833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-97629397476.03833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-406789156.15015972</v>
      </c>
      <c r="L3025" s="444">
        <f t="shared" ca="1" si="139"/>
        <v>-98036186632.188492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-98036186632.188492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-408484110.96745205</v>
      </c>
      <c r="L3026" s="444">
        <f t="shared" ca="1" si="139"/>
        <v>-98444670743.155945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-98444670743.155945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-410186128.09648311</v>
      </c>
      <c r="L3027" s="444">
        <f t="shared" ca="1" si="139"/>
        <v>-98854856871.252426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-98854856871.252426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-411895236.96355176</v>
      </c>
      <c r="L3028" s="444">
        <f t="shared" ca="1" si="139"/>
        <v>-99266752108.215973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-99266752108.215973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-413611467.11756653</v>
      </c>
      <c r="L3029" s="444">
        <f t="shared" ca="1" si="139"/>
        <v>-99680363575.333542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-99680363575.333542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-415334848.23055643</v>
      </c>
      <c r="L3030" s="444">
        <f t="shared" ca="1" si="139"/>
        <v>-100095698423.5641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-100095698423.5641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-417065410.09818375</v>
      </c>
      <c r="L3031" s="444">
        <f t="shared" ca="1" si="139"/>
        <v>-100512763833.66229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-100512763833.66229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-418803182.64025956</v>
      </c>
      <c r="L3032" s="444">
        <f t="shared" ca="1" si="139"/>
        <v>-100931567016.30255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-100931567016.30255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-420548195.90126061</v>
      </c>
      <c r="L3033" s="444">
        <f t="shared" ca="1" si="139"/>
        <v>-101352115212.20381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-101352115212.20381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-422300480.0508492</v>
      </c>
      <c r="L3034" s="444">
        <f t="shared" ca="1" si="139"/>
        <v>-101774415692.25465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-101774415692.25465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-424060065.38439441</v>
      </c>
      <c r="L3035" s="444">
        <f t="shared" ca="1" si="139"/>
        <v>-102198475757.63905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-102198475757.63905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-425826982.32349604</v>
      </c>
      <c r="L3036" s="444">
        <f t="shared" ca="1" si="139"/>
        <v>-102624302739.96255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-102624302739.96255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-427601261.41651064</v>
      </c>
      <c r="L3037" s="444">
        <f t="shared" ca="1" si="139"/>
        <v>-103051904001.37906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-103051904001.37906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-429382933.33907938</v>
      </c>
      <c r="L3038" s="444">
        <f t="shared" ca="1" si="139"/>
        <v>-103481286934.71814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-103481286934.71814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-431172028.89465892</v>
      </c>
      <c r="L3039" s="444">
        <f t="shared" ca="1" si="139"/>
        <v>-103912458963.61279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-103912458963.61279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-432968579.01505327</v>
      </c>
      <c r="L3040" s="444">
        <f t="shared" ca="1" si="139"/>
        <v>-104345427542.62785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-104345427542.62785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-434772614.76094937</v>
      </c>
      <c r="L3041" s="444">
        <f t="shared" ca="1" si="139"/>
        <v>-104780200157.38881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-104780200157.38881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-436584167.32245338</v>
      </c>
      <c r="L3042" s="444">
        <f t="shared" ca="1" si="139"/>
        <v>-105216784324.71126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-105216784324.71126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-438403268.01963025</v>
      </c>
      <c r="L3043" s="444">
        <f t="shared" ca="1" si="139"/>
        <v>-105655187592.73088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-105655187592.73088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-440229948.30304533</v>
      </c>
      <c r="L3044" s="444">
        <f t="shared" ca="1" si="139"/>
        <v>-106095417541.03392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-106095417541.03392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-442064239.75430799</v>
      </c>
      <c r="L3045" s="444">
        <f t="shared" ca="1" si="139"/>
        <v>-106537481780.78822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-106537481780.78822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-443906174.08661759</v>
      </c>
      <c r="L3046" s="444">
        <f t="shared" ca="1" si="139"/>
        <v>-106981387954.87485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-106981387954.87485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-445755783.14531183</v>
      </c>
      <c r="L3047" s="444">
        <f t="shared" ca="1" si="139"/>
        <v>-107427143738.02016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-107427143738.02016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-447613098.90841728</v>
      </c>
      <c r="L3048" s="444">
        <f t="shared" ca="1" si="139"/>
        <v>-107874756836.92857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-107874756836.92857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-449478153.48720247</v>
      </c>
      <c r="L3049" s="444">
        <f t="shared" ca="1" si="139"/>
        <v>-108324234990.41577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-108324234990.41577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-451350979.12673235</v>
      </c>
      <c r="L3050" s="444">
        <f t="shared" ca="1" si="139"/>
        <v>-108775585969.54251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-108775585969.54251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-453231608.20642716</v>
      </c>
      <c r="L3051" s="444">
        <f t="shared" ca="1" si="139"/>
        <v>-109228817577.74893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-109228817577.74893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-455120073.24062055</v>
      </c>
      <c r="L3052" s="444">
        <f t="shared" ca="1" si="139"/>
        <v>-109683937650.98955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-109683937650.98955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-457016406.87912309</v>
      </c>
      <c r="L3053" s="444">
        <f t="shared" ca="1" si="139"/>
        <v>-110140954057.86867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-110140954057.86867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-458920641.90778613</v>
      </c>
      <c r="L3054" s="444">
        <f t="shared" ca="1" si="139"/>
        <v>-110599874699.77646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-110599874699.77646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-460832811.2490685</v>
      </c>
      <c r="L3055" s="444">
        <f t="shared" ca="1" si="139"/>
        <v>-111060707511.02553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-111060707511.02553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-462752947.96260637</v>
      </c>
      <c r="L3056" s="444">
        <f t="shared" ca="1" si="139"/>
        <v>-111523460458.98813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-111523460458.98813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-464681085.24578393</v>
      </c>
      <c r="L3057" s="444">
        <f t="shared" ca="1" si="139"/>
        <v>-111988141544.23392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-111988141544.23392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-466617256.43430799</v>
      </c>
      <c r="L3058" s="444">
        <f t="shared" ca="1" si="139"/>
        <v>-112454758800.66823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-112454758800.66823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-468561495.00278425</v>
      </c>
      <c r="L3059" s="444">
        <f t="shared" ca="1" si="139"/>
        <v>-112923320295.67101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-112923320295.67101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-470513834.56529593</v>
      </c>
      <c r="L3060" s="444">
        <f t="shared" ca="1" si="139"/>
        <v>-113393834130.2363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-113393834130.2363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-472474308.87598455</v>
      </c>
      <c r="L3061" s="444">
        <f t="shared" ca="1" si="139"/>
        <v>-113866308439.11229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-113866308439.11229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-474442951.82963461</v>
      </c>
      <c r="L3062" s="444">
        <f t="shared" ca="1" si="139"/>
        <v>-114340751390.94193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-114340751390.94193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-476419797.46225804</v>
      </c>
      <c r="L3063" s="444">
        <f t="shared" ca="1" si="139"/>
        <v>-114817171188.40419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-114817171188.40419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-478404879.95168412</v>
      </c>
      <c r="L3064" s="444">
        <f t="shared" ca="1" si="139"/>
        <v>-115295576068.35588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-115295576068.35588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-480398233.61814946</v>
      </c>
      <c r="L3065" s="444">
        <f t="shared" ca="1" si="139"/>
        <v>-115775974301.97403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-115775974301.97403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-482399892.92489183</v>
      </c>
      <c r="L3066" s="444">
        <f t="shared" ca="1" si="139"/>
        <v>-116258374194.89893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-116258374194.89893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-484409892.47874552</v>
      </c>
      <c r="L3067" s="444">
        <f t="shared" ca="1" si="139"/>
        <v>-116742784087.37767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-116742784087.37767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-486428267.03074026</v>
      </c>
      <c r="L3068" s="444">
        <f t="shared" ref="L3068:L3322" ca="1" si="144">I3068-J3068+K3068</f>
        <v>-117229212354.40842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-117229212354.40842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-488455051.47670174</v>
      </c>
      <c r="L3069" s="444">
        <f t="shared" ca="1" si="144"/>
        <v>-117717667405.88512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-117717667405.88512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-490490280.85785466</v>
      </c>
      <c r="L3070" s="444">
        <f t="shared" ca="1" si="144"/>
        <v>-118208157686.74297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-118208157686.74297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-492533990.36142904</v>
      </c>
      <c r="L3071" s="444">
        <f t="shared" ca="1" si="144"/>
        <v>-118700691677.1044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-118700691677.1044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-494586215.32126826</v>
      </c>
      <c r="L3072" s="444">
        <f t="shared" ca="1" si="144"/>
        <v>-119195277892.42567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-119195277892.42567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-496646991.21844029</v>
      </c>
      <c r="L3073" s="444">
        <f t="shared" ca="1" si="144"/>
        <v>-119691924883.64412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-119691924883.64412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-498716353.68185049</v>
      </c>
      <c r="L3074" s="444">
        <f t="shared" ca="1" si="144"/>
        <v>-120190641237.32597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-120190641237.32597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-500794338.48885816</v>
      </c>
      <c r="L3075" s="444">
        <f t="shared" ca="1" si="144"/>
        <v>-120691435575.81483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-120691435575.81483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-502880981.56589514</v>
      </c>
      <c r="L3076" s="444">
        <f t="shared" ca="1" si="144"/>
        <v>-121194316557.38074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-121194316557.38074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-504976318.98908645</v>
      </c>
      <c r="L3077" s="444">
        <f t="shared" ca="1" si="144"/>
        <v>-121699292876.36983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-121699292876.36983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-507080386.98487431</v>
      </c>
      <c r="L3078" s="444">
        <f t="shared" ca="1" si="144"/>
        <v>-122206373263.35471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-122206373263.35471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-509193221.93064457</v>
      </c>
      <c r="L3079" s="444">
        <f t="shared" ca="1" si="144"/>
        <v>-122715566485.28535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-122715566485.28535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-511314860.35535556</v>
      </c>
      <c r="L3080" s="444">
        <f t="shared" ca="1" si="144"/>
        <v>-123226881345.64072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-123226881345.64072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-513445338.94016963</v>
      </c>
      <c r="L3081" s="444">
        <f t="shared" ca="1" si="144"/>
        <v>-123740326684.58089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-123740326684.58089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-515584694.51908702</v>
      </c>
      <c r="L3082" s="444">
        <f t="shared" ca="1" si="144"/>
        <v>-124255911379.09998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-124255911379.09998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-517732964.07958323</v>
      </c>
      <c r="L3083" s="444">
        <f t="shared" ca="1" si="144"/>
        <v>-124773644343.17957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-124773644343.17957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-519890184.76324815</v>
      </c>
      <c r="L3084" s="444">
        <f t="shared" ca="1" si="144"/>
        <v>-125293534527.94281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-125293534527.94281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-522056393.86642838</v>
      </c>
      <c r="L3085" s="444">
        <f t="shared" ca="1" si="144"/>
        <v>-125815590921.80923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-125815590921.80923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-524231628.84087181</v>
      </c>
      <c r="L3086" s="444">
        <f t="shared" ca="1" si="144"/>
        <v>-126339822550.6501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-126339822550.6501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-526415927.29437542</v>
      </c>
      <c r="L3087" s="444">
        <f t="shared" ca="1" si="144"/>
        <v>-126866238477.94447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-126866238477.94447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-528609326.99143523</v>
      </c>
      <c r="L3088" s="444">
        <f t="shared" ca="1" si="144"/>
        <v>-127394847804.93591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-127394847804.93591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-530811865.85389966</v>
      </c>
      <c r="L3089" s="444">
        <f t="shared" ca="1" si="144"/>
        <v>-127925659670.78981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-127925659670.78981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-533023581.96162426</v>
      </c>
      <c r="L3090" s="444">
        <f t="shared" ca="1" si="144"/>
        <v>-128458683252.75143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-128458683252.75143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-535244513.55313098</v>
      </c>
      <c r="L3091" s="444">
        <f t="shared" ca="1" si="144"/>
        <v>-128993927766.30457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-128993927766.30457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-537474699.02626896</v>
      </c>
      <c r="L3092" s="444">
        <f t="shared" ca="1" si="144"/>
        <v>-129531402465.33084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-129531402465.33084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-539714176.93887854</v>
      </c>
      <c r="L3093" s="444">
        <f t="shared" ca="1" si="144"/>
        <v>-130071116642.26971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-130071116642.26971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-541962986.00945711</v>
      </c>
      <c r="L3094" s="444">
        <f t="shared" ca="1" si="144"/>
        <v>-130613079628.27917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-130613079628.27917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-544221165.11782992</v>
      </c>
      <c r="L3095" s="444">
        <f t="shared" ca="1" si="144"/>
        <v>-131157300793.397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-131157300793.397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-546488753.30582082</v>
      </c>
      <c r="L3096" s="444">
        <f t="shared" ca="1" si="144"/>
        <v>-131703789546.70282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-131703789546.70282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-548765789.77792835</v>
      </c>
      <c r="L3097" s="444">
        <f t="shared" ca="1" si="144"/>
        <v>-132252555336.48074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-132252555336.48074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-551052313.90200305</v>
      </c>
      <c r="L3098" s="444">
        <f t="shared" ca="1" si="144"/>
        <v>-132803607650.38275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-132803607650.38275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-553348365.20992815</v>
      </c>
      <c r="L3099" s="444">
        <f t="shared" ca="1" si="144"/>
        <v>-133356956015.59268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-133356956015.59268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-555653983.39830279</v>
      </c>
      <c r="L3100" s="444">
        <f t="shared" ca="1" si="144"/>
        <v>-133912609998.99098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-133912609998.99098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-557969208.32912898</v>
      </c>
      <c r="L3101" s="444">
        <f t="shared" ca="1" si="144"/>
        <v>-134470579207.32011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-134470579207.32011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-560294080.03050041</v>
      </c>
      <c r="L3102" s="444">
        <f t="shared" ca="1" si="144"/>
        <v>-135030873287.35062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-135030873287.35062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-562628638.69729424</v>
      </c>
      <c r="L3103" s="444">
        <f t="shared" ca="1" si="144"/>
        <v>-135593501926.04791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-135593501926.04791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-564972924.69186628</v>
      </c>
      <c r="L3104" s="444">
        <f t="shared" ca="1" si="144"/>
        <v>-136158474850.73978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-136158474850.73978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-567326978.54474902</v>
      </c>
      <c r="L3105" s="444">
        <f t="shared" ca="1" si="144"/>
        <v>-136725801829.28453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-136725801829.28453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-569690840.95535231</v>
      </c>
      <c r="L3106" s="444">
        <f t="shared" ca="1" si="144"/>
        <v>-137295492670.23988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-137295492670.23988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-572064552.7926662</v>
      </c>
      <c r="L3107" s="444">
        <f t="shared" ca="1" si="144"/>
        <v>-137867557223.03256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-137867557223.03256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-574448155.09596896</v>
      </c>
      <c r="L3108" s="444">
        <f t="shared" ca="1" si="144"/>
        <v>-138442005378.12854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-138442005378.12854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-576841689.07553554</v>
      </c>
      <c r="L3109" s="444">
        <f t="shared" ca="1" si="144"/>
        <v>-139018847067.20407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-139018847067.20407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-579245196.11335027</v>
      </c>
      <c r="L3110" s="444">
        <f t="shared" ca="1" si="144"/>
        <v>-139598092263.31741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-139598092263.31741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-581658717.76382256</v>
      </c>
      <c r="L3111" s="444">
        <f t="shared" ca="1" si="144"/>
        <v>-140179750981.08124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-140179750981.08124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-584082295.75450516</v>
      </c>
      <c r="L3112" s="444">
        <f t="shared" ca="1" si="144"/>
        <v>-140763833276.83575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-140763833276.83575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-586515971.98681569</v>
      </c>
      <c r="L3113" s="444">
        <f t="shared" ca="1" si="144"/>
        <v>-141350349248.82257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-141350349248.82257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-588959788.53676069</v>
      </c>
      <c r="L3114" s="444">
        <f t="shared" ca="1" si="144"/>
        <v>-141939309037.35934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-141939309037.35934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-591413787.65566397</v>
      </c>
      <c r="L3115" s="444">
        <f t="shared" ca="1" si="144"/>
        <v>-142530722825.01501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-142530722825.01501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-593878011.77089584</v>
      </c>
      <c r="L3116" s="444">
        <f t="shared" ca="1" si="144"/>
        <v>-143124600836.78592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-143124600836.78592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-596352503.48660803</v>
      </c>
      <c r="L3117" s="444">
        <f t="shared" ca="1" si="144"/>
        <v>-143720953340.27252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-143720953340.27252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-598837305.58446884</v>
      </c>
      <c r="L3118" s="444">
        <f t="shared" ca="1" si="144"/>
        <v>-144319790645.85699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-144319790645.85699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-601332461.02440417</v>
      </c>
      <c r="L3119" s="444">
        <f t="shared" ca="1" si="144"/>
        <v>-144921123106.88141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-144921123106.88141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-603838012.9453392</v>
      </c>
      <c r="L3120" s="444">
        <f t="shared" ca="1" si="144"/>
        <v>-145524961119.82675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-145524961119.82675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-606354004.66594481</v>
      </c>
      <c r="L3121" s="444">
        <f t="shared" ca="1" si="144"/>
        <v>-146131315124.49271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-146131315124.49271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-608880479.6853863</v>
      </c>
      <c r="L3122" s="444">
        <f t="shared" ca="1" si="144"/>
        <v>-146740195604.1781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-146740195604.1781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-611417481.68407536</v>
      </c>
      <c r="L3123" s="444">
        <f t="shared" ca="1" si="144"/>
        <v>-147351613085.86218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-147351613085.86218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-613965054.52442575</v>
      </c>
      <c r="L3124" s="444">
        <f t="shared" ca="1" si="144"/>
        <v>-147965578140.3866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-147965578140.3866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-616523242.25161076</v>
      </c>
      <c r="L3125" s="444">
        <f t="shared" ca="1" si="144"/>
        <v>-148582101382.63821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-148582101382.63821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-619092089.0943259</v>
      </c>
      <c r="L3126" s="444">
        <f t="shared" ca="1" si="144"/>
        <v>-149201193471.73254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-149201193471.73254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-621671639.46555221</v>
      </c>
      <c r="L3127" s="444">
        <f t="shared" ca="1" si="144"/>
        <v>-149822865111.19809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-149822865111.19809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-624261937.96332538</v>
      </c>
      <c r="L3128" s="444">
        <f t="shared" ca="1" si="144"/>
        <v>-150447127049.16141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-150447127049.16141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-626863029.37150586</v>
      </c>
      <c r="L3129" s="444">
        <f t="shared" ca="1" si="144"/>
        <v>-151073990078.53293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-151073990078.53293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-629474958.66055381</v>
      </c>
      <c r="L3130" s="444">
        <f t="shared" ca="1" si="144"/>
        <v>-151703465037.19348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-151703465037.19348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-632097770.98830616</v>
      </c>
      <c r="L3131" s="444">
        <f t="shared" ca="1" si="144"/>
        <v>-152335562808.18179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-152335562808.18179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-634731511.7007575</v>
      </c>
      <c r="L3132" s="444">
        <f t="shared" ca="1" si="144"/>
        <v>-152970294319.88254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-152970294319.88254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-637376226.3328439</v>
      </c>
      <c r="L3133" s="444">
        <f t="shared" ca="1" si="144"/>
        <v>-153607670546.21539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-153607670546.21539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-640031960.60923076</v>
      </c>
      <c r="L3134" s="444">
        <f t="shared" ca="1" si="144"/>
        <v>-154247702506.82462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-154247702506.82462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-642698760.44510257</v>
      </c>
      <c r="L3135" s="444">
        <f t="shared" ca="1" si="144"/>
        <v>-154890401267.26971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-154890401267.26971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-645376671.94695711</v>
      </c>
      <c r="L3136" s="444">
        <f t="shared" ca="1" si="144"/>
        <v>-155535777939.21667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-155535777939.21667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-648065741.4134028</v>
      </c>
      <c r="L3137" s="444">
        <f t="shared" ca="1" si="144"/>
        <v>-156183843680.63007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-156183843680.63007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-650766015.3359586</v>
      </c>
      <c r="L3138" s="444">
        <f t="shared" ca="1" si="144"/>
        <v>-156834609695.96603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-156834609695.96603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-653477540.39985847</v>
      </c>
      <c r="L3139" s="444">
        <f t="shared" ca="1" si="144"/>
        <v>-157488087236.36591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-157488087236.36591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-656200363.48485792</v>
      </c>
      <c r="L3140" s="444">
        <f t="shared" ca="1" si="144"/>
        <v>-158144287599.85077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-158144287599.85077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-658934531.66604483</v>
      </c>
      <c r="L3141" s="444">
        <f t="shared" ca="1" si="144"/>
        <v>-158803222131.51682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-158803222131.51682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-661680092.21465337</v>
      </c>
      <c r="L3142" s="444">
        <f t="shared" ca="1" si="144"/>
        <v>-159464902223.73148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-159464902223.73148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-664437092.59888113</v>
      </c>
      <c r="L3143" s="444">
        <f t="shared" ca="1" si="144"/>
        <v>-160129339316.33035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-160129339316.33035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-667205580.48470974</v>
      </c>
      <c r="L3144" s="444">
        <f t="shared" ca="1" si="144"/>
        <v>-160796544896.81506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-160796544896.81506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-669985603.73672938</v>
      </c>
      <c r="L3145" s="444">
        <f t="shared" ca="1" si="144"/>
        <v>-161466530500.55179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-161466530500.55179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-672777210.41896582</v>
      </c>
      <c r="L3146" s="444">
        <f t="shared" ca="1" si="144"/>
        <v>-162139307710.97076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-162139307710.97076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-675580448.79571152</v>
      </c>
      <c r="L3147" s="444">
        <f t="shared" ca="1" si="144"/>
        <v>-162814888159.76648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-162814888159.76648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-678395367.33236027</v>
      </c>
      <c r="L3148" s="444">
        <f t="shared" ca="1" si="144"/>
        <v>-163493283527.09885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-163493283527.09885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-681222014.69624519</v>
      </c>
      <c r="L3149" s="444">
        <f t="shared" ca="1" si="144"/>
        <v>-164174505541.7951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-164174505541.7951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-684060439.75747955</v>
      </c>
      <c r="L3150" s="444">
        <f t="shared" ca="1" si="144"/>
        <v>-164858565981.55258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-164858565981.55258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-686910691.58980238</v>
      </c>
      <c r="L3151" s="444">
        <f t="shared" ca="1" si="144"/>
        <v>-165545476673.1424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-165545476673.1424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-689772819.47142661</v>
      </c>
      <c r="L3152" s="444">
        <f t="shared" ca="1" si="144"/>
        <v>-166235249492.61383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-166235249492.61383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-692646872.88589096</v>
      </c>
      <c r="L3153" s="444">
        <f t="shared" ca="1" si="144"/>
        <v>-166927896365.49973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-166927896365.49973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-695532901.52291548</v>
      </c>
      <c r="L3154" s="444">
        <f t="shared" ca="1" si="144"/>
        <v>-167623429267.02264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-167623429267.02264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-698430955.27926099</v>
      </c>
      <c r="L3155" s="444">
        <f t="shared" ca="1" si="144"/>
        <v>-168321860222.30191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-168321860222.30191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-701341084.25959134</v>
      </c>
      <c r="L3156" s="444">
        <f t="shared" ca="1" si="144"/>
        <v>-169023201306.56149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-169023201306.56149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-704263338.77733958</v>
      </c>
      <c r="L3157" s="444">
        <f t="shared" ca="1" si="144"/>
        <v>-169727464645.33884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-169727464645.33884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-707197769.35557842</v>
      </c>
      <c r="L3158" s="444">
        <f t="shared" ca="1" si="144"/>
        <v>-170434662414.69443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-170434662414.69443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-710144426.72789347</v>
      </c>
      <c r="L3159" s="444">
        <f t="shared" ca="1" si="144"/>
        <v>-171144806841.42233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-171144806841.42233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-713103361.83925974</v>
      </c>
      <c r="L3160" s="444">
        <f t="shared" ca="1" si="144"/>
        <v>-171857910203.2616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-171857910203.2616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-716074625.84692335</v>
      </c>
      <c r="L3161" s="444">
        <f t="shared" ca="1" si="144"/>
        <v>-172573984829.10852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-172573984829.10852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-719058270.12128544</v>
      </c>
      <c r="L3162" s="444">
        <f t="shared" ca="1" si="144"/>
        <v>-173293043099.2298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-173293043099.2298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-722054346.24679077</v>
      </c>
      <c r="L3163" s="444">
        <f t="shared" ca="1" si="144"/>
        <v>-174015097445.47659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-174015097445.47659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-725062906.02281916</v>
      </c>
      <c r="L3164" s="444">
        <f t="shared" ca="1" si="144"/>
        <v>-174740160351.49942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-174740160351.49942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-728084001.46458089</v>
      </c>
      <c r="L3165" s="444">
        <f t="shared" ca="1" si="144"/>
        <v>-175468244352.96399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-175468244352.96399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-731117684.80401659</v>
      </c>
      <c r="L3166" s="444">
        <f t="shared" ca="1" si="144"/>
        <v>-176199362037.76801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-176199362037.76801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-734164008.49070001</v>
      </c>
      <c r="L3167" s="444">
        <f t="shared" ca="1" si="144"/>
        <v>-176933526046.2587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-176933526046.2587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-737223025.19274461</v>
      </c>
      <c r="L3168" s="444">
        <f t="shared" ca="1" si="144"/>
        <v>-177670749071.45145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-177670749071.45145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-740294787.79771435</v>
      </c>
      <c r="L3169" s="444">
        <f t="shared" ca="1" si="144"/>
        <v>-178411043859.24918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-178411043859.24918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-743379349.41353822</v>
      </c>
      <c r="L3170" s="444">
        <f t="shared" ca="1" si="144"/>
        <v>-179154423208.66272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-179154423208.66272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-746476763.36942804</v>
      </c>
      <c r="L3171" s="444">
        <f t="shared" ca="1" si="144"/>
        <v>-179900899972.03214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-179900899972.03214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-749587083.21680057</v>
      </c>
      <c r="L3172" s="444">
        <f t="shared" ca="1" si="144"/>
        <v>-180650487055.24893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-180650487055.24893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-752710362.73020387</v>
      </c>
      <c r="L3173" s="444">
        <f t="shared" ca="1" si="144"/>
        <v>-181403197417.97913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-181403197417.97913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-755846655.9082464</v>
      </c>
      <c r="L3174" s="444">
        <f t="shared" ca="1" si="144"/>
        <v>-182159044073.88736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-182159044073.88736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-758996016.9745307</v>
      </c>
      <c r="L3175" s="444">
        <f t="shared" ca="1" si="144"/>
        <v>-182918040090.86188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-182918040090.86188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-762158500.37859118</v>
      </c>
      <c r="L3176" s="444">
        <f t="shared" ca="1" si="144"/>
        <v>-183680198591.24048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-183680198591.24048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-765334160.7968353</v>
      </c>
      <c r="L3177" s="444">
        <f t="shared" ca="1" si="144"/>
        <v>-184445532752.03732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-184445532752.03732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-768523053.13348889</v>
      </c>
      <c r="L3178" s="444">
        <f t="shared" ca="1" si="144"/>
        <v>-185214055805.17081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-185214055805.17081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-771725232.52154505</v>
      </c>
      <c r="L3179" s="444">
        <f t="shared" ca="1" si="144"/>
        <v>-185985781037.69235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-185985781037.69235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-774940754.32371807</v>
      </c>
      <c r="L3180" s="444">
        <f t="shared" ca="1" si="144"/>
        <v>-186760721792.01608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-186760721792.01608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-778169674.13340032</v>
      </c>
      <c r="L3181" s="444">
        <f t="shared" ca="1" si="144"/>
        <v>-187538891466.14948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-187538891466.14948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-781412047.77562284</v>
      </c>
      <c r="L3182" s="444">
        <f t="shared" ca="1" si="144"/>
        <v>-188320303513.92511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-188320303513.92511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-784667931.30802131</v>
      </c>
      <c r="L3183" s="444">
        <f t="shared" ca="1" si="144"/>
        <v>-189104971445.23312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-189104971445.23312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-787937381.02180469</v>
      </c>
      <c r="L3184" s="444">
        <f t="shared" ca="1" si="144"/>
        <v>-189892908826.25491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-189892908826.25491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-791220453.44272876</v>
      </c>
      <c r="L3185" s="444">
        <f t="shared" ca="1" si="144"/>
        <v>-190684129279.69763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-190684129279.69763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-794517205.33207345</v>
      </c>
      <c r="L3186" s="444">
        <f t="shared" ca="1" si="144"/>
        <v>-191478646485.02969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-191478646485.02969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-797827693.68762374</v>
      </c>
      <c r="L3187" s="444">
        <f t="shared" ca="1" si="144"/>
        <v>-192276474178.71732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-192276474178.71732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-801151975.74465549</v>
      </c>
      <c r="L3188" s="444">
        <f t="shared" ca="1" si="144"/>
        <v>-193077626154.46198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-193077626154.46198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-804490108.9769249</v>
      </c>
      <c r="L3189" s="444">
        <f t="shared" ca="1" si="144"/>
        <v>-193882116263.4389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-193882116263.4389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-807842151.09766209</v>
      </c>
      <c r="L3190" s="444">
        <f t="shared" ca="1" si="144"/>
        <v>-194689958414.53656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-194689958414.53656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-811208160.06056905</v>
      </c>
      <c r="L3191" s="444">
        <f t="shared" ca="1" si="144"/>
        <v>-195501166574.59714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-195501166574.59714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-814588194.06082141</v>
      </c>
      <c r="L3192" s="444">
        <f t="shared" ca="1" si="144"/>
        <v>-196315754768.65796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-196315754768.65796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-817982311.53607488</v>
      </c>
      <c r="L3193" s="444">
        <f t="shared" ca="1" si="144"/>
        <v>-197133737080.19403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-197133737080.19403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-821390571.1674751</v>
      </c>
      <c r="L3194" s="444">
        <f t="shared" ca="1" si="144"/>
        <v>-197955127651.36151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-197955127651.36151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-824813031.88067293</v>
      </c>
      <c r="L3195" s="444">
        <f t="shared" ca="1" si="144"/>
        <v>-198779940683.24219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-198779940683.24219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-828249752.84684241</v>
      </c>
      <c r="L3196" s="444">
        <f t="shared" ca="1" si="144"/>
        <v>-199608190436.08902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-199608190436.08902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-831700793.48370421</v>
      </c>
      <c r="L3197" s="444">
        <f t="shared" ca="1" si="144"/>
        <v>-200439891229.57272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-200439891229.57272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-835166213.45655298</v>
      </c>
      <c r="L3198" s="444">
        <f t="shared" ca="1" si="144"/>
        <v>-201275057443.02927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-201275057443.02927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-838646072.67928863</v>
      </c>
      <c r="L3199" s="444">
        <f t="shared" ca="1" si="144"/>
        <v>-202113703515.70856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-202113703515.70856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-842140431.31545234</v>
      </c>
      <c r="L3200" s="444">
        <f t="shared" ca="1" si="144"/>
        <v>-202955843947.02402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-202955843947.02402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-845649349.77926672</v>
      </c>
      <c r="L3201" s="444">
        <f t="shared" ca="1" si="144"/>
        <v>-203801493296.80328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-203801493296.80328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-849172888.73668039</v>
      </c>
      <c r="L3202" s="444">
        <f t="shared" ca="1" si="144"/>
        <v>-204650666185.53998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-204650666185.53998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-852711109.10641658</v>
      </c>
      <c r="L3203" s="444">
        <f t="shared" ca="1" si="144"/>
        <v>-205503377294.64639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-205503377294.64639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-856264072.06102657</v>
      </c>
      <c r="L3204" s="444">
        <f t="shared" ca="1" si="144"/>
        <v>-206359641366.70743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-206359641366.70743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-859831839.02794766</v>
      </c>
      <c r="L3205" s="444">
        <f t="shared" ca="1" si="144"/>
        <v>-207219473205.73538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-207219473205.73538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-863414471.69056404</v>
      </c>
      <c r="L3206" s="444">
        <f t="shared" ca="1" si="144"/>
        <v>-208082887677.42593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-208082887677.42593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-867012031.98927474</v>
      </c>
      <c r="L3207" s="444">
        <f t="shared" ca="1" si="144"/>
        <v>-208949899709.41522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-208949899709.41522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-870624582.12256336</v>
      </c>
      <c r="L3208" s="444">
        <f t="shared" ca="1" si="144"/>
        <v>-209820524291.53778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-209820524291.53778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-874252184.54807413</v>
      </c>
      <c r="L3209" s="444">
        <f t="shared" ca="1" si="144"/>
        <v>-210694776476.08585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-210694776476.08585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-877894901.98369098</v>
      </c>
      <c r="L3210" s="444">
        <f t="shared" ca="1" si="144"/>
        <v>-211572671378.06955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-211572671378.06955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-881552797.4086231</v>
      </c>
      <c r="L3211" s="444">
        <f t="shared" ca="1" si="144"/>
        <v>-212454224175.47818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-212454224175.47818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-885225934.06449234</v>
      </c>
      <c r="L3212" s="444">
        <f t="shared" ca="1" si="144"/>
        <v>-213339450109.54266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-213339450109.54266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-888914375.45642769</v>
      </c>
      <c r="L3213" s="444">
        <f t="shared" ca="1" si="144"/>
        <v>-214228364484.99908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-214228364484.99908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-892618185.35416281</v>
      </c>
      <c r="L3214" s="444">
        <f t="shared" ca="1" si="144"/>
        <v>-215120982670.35324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-215120982670.35324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-896337427.7931385</v>
      </c>
      <c r="L3215" s="444">
        <f t="shared" ca="1" si="144"/>
        <v>-216017320098.14639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-216017320098.14639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-900072167.0756098</v>
      </c>
      <c r="L3216" s="444">
        <f t="shared" ca="1" si="144"/>
        <v>-216917392265.22202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-216917392265.22202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-903822467.77175844</v>
      </c>
      <c r="L3217" s="444">
        <f t="shared" ca="1" si="144"/>
        <v>-217821214732.99377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-217821214732.99377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-907588394.72080743</v>
      </c>
      <c r="L3218" s="444">
        <f t="shared" ca="1" si="144"/>
        <v>-218728803127.71457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-218728803127.71457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-911370013.03214419</v>
      </c>
      <c r="L3219" s="444">
        <f t="shared" ca="1" si="144"/>
        <v>-219640173140.7467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-219640173140.7467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-915167388.08644462</v>
      </c>
      <c r="L3220" s="444">
        <f t="shared" ca="1" si="144"/>
        <v>-220555340528.83316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-220555340528.83316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-918980585.53680491</v>
      </c>
      <c r="L3221" s="444">
        <f t="shared" ca="1" si="144"/>
        <v>-221474321114.36996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-221474321114.36996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-922809671.30987489</v>
      </c>
      <c r="L3222" s="444">
        <f t="shared" ca="1" si="144"/>
        <v>-222397130785.67984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-222397130785.67984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-926654711.60699916</v>
      </c>
      <c r="L3223" s="444">
        <f t="shared" ca="1" si="144"/>
        <v>-223323785497.28683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-223323785497.28683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-930515772.90536177</v>
      </c>
      <c r="L3224" s="444">
        <f t="shared" ca="1" si="144"/>
        <v>-224254301270.1922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-224254301270.1922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-934392921.9591341</v>
      </c>
      <c r="L3225" s="444">
        <f t="shared" ca="1" si="144"/>
        <v>-225188694192.15134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-225188694192.15134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-938286225.80063069</v>
      </c>
      <c r="L3226" s="444">
        <f t="shared" ca="1" si="144"/>
        <v>-226126980417.95197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-226126980417.95197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-942195751.7414664</v>
      </c>
      <c r="L3227" s="444">
        <f t="shared" ca="1" si="144"/>
        <v>-227069176169.69342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-227069176169.69342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-946121567.37372255</v>
      </c>
      <c r="L3228" s="444">
        <f t="shared" ca="1" si="144"/>
        <v>-228015297737.06714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-228015297737.06714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-950063740.57111323</v>
      </c>
      <c r="L3229" s="444">
        <f t="shared" ca="1" si="144"/>
        <v>-228965361477.63824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-228965361477.63824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-954022339.49015951</v>
      </c>
      <c r="L3230" s="444">
        <f t="shared" ca="1" si="144"/>
        <v>-229919383817.12842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-229919383817.12842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-957997432.57136834</v>
      </c>
      <c r="L3231" s="444">
        <f t="shared" ca="1" si="144"/>
        <v>-230877381249.6998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-230877381249.6998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-961989088.54041576</v>
      </c>
      <c r="L3232" s="444">
        <f t="shared" ca="1" si="144"/>
        <v>-231839370338.2402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-231839370338.2402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-965997376.40933406</v>
      </c>
      <c r="L3233" s="444">
        <f t="shared" ca="1" si="144"/>
        <v>-232805367714.64954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-232805367714.64954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-970022365.47770643</v>
      </c>
      <c r="L3234" s="444">
        <f t="shared" ca="1" si="144"/>
        <v>-233775390080.12723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-233775390080.12723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-974064125.33386338</v>
      </c>
      <c r="L3235" s="444">
        <f t="shared" ca="1" si="144"/>
        <v>-234749454205.46109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-234749454205.46109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-978122725.85608804</v>
      </c>
      <c r="L3236" s="444">
        <f t="shared" ca="1" si="144"/>
        <v>-235727576931.31717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-235727576931.31717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-982198237.21382153</v>
      </c>
      <c r="L3237" s="444">
        <f t="shared" ca="1" si="144"/>
        <v>-236709775168.53101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-236709775168.53101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-986290729.8688792</v>
      </c>
      <c r="L3238" s="444">
        <f t="shared" ca="1" si="144"/>
        <v>-237696065898.39987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-237696065898.39987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-990400274.57666612</v>
      </c>
      <c r="L3239" s="444">
        <f t="shared" ca="1" si="144"/>
        <v>-238686466172.97653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-238686466172.97653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-994526942.38740218</v>
      </c>
      <c r="L3240" s="444">
        <f t="shared" ca="1" si="144"/>
        <v>-239680993115.36392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-239680993115.36392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-998670804.64734983</v>
      </c>
      <c r="L3241" s="444">
        <f t="shared" ca="1" si="144"/>
        <v>-240679663920.01126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-240679663920.01126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-1002831933.0000467</v>
      </c>
      <c r="L3242" s="444">
        <f t="shared" ca="1" si="144"/>
        <v>-241682495853.01132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-241682495853.01132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-1007010399.3875471</v>
      </c>
      <c r="L3243" s="444">
        <f t="shared" ca="1" si="144"/>
        <v>-242689506252.39886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-242689506252.39886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-1011206276.0516621</v>
      </c>
      <c r="L3244" s="444">
        <f t="shared" ca="1" si="144"/>
        <v>-243700712528.45053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-243700712528.45053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-1015419635.5352105</v>
      </c>
      <c r="L3245" s="444">
        <f t="shared" ca="1" si="144"/>
        <v>-244716132163.98575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-244716132163.98575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-1019650550.6832739</v>
      </c>
      <c r="L3246" s="444">
        <f t="shared" ca="1" si="144"/>
        <v>-245735782714.66904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-245735782714.66904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-1023899094.6444541</v>
      </c>
      <c r="L3247" s="444">
        <f t="shared" ca="1" si="144"/>
        <v>-246759681809.31348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-246759681809.31348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-1028165340.8721395</v>
      </c>
      <c r="L3248" s="444">
        <f t="shared" ca="1" si="144"/>
        <v>-247787847150.18561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-247787847150.18561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-1032449363.1257733</v>
      </c>
      <c r="L3249" s="444">
        <f t="shared" ca="1" si="144"/>
        <v>-248820296513.31137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-248820296513.31137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-1036751235.4721307</v>
      </c>
      <c r="L3250" s="444">
        <f t="shared" ca="1" si="144"/>
        <v>-249857047748.78351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-249857047748.78351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-1041071032.286598</v>
      </c>
      <c r="L3251" s="444">
        <f t="shared" ca="1" si="144"/>
        <v>-250898118781.0701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-250898118781.0701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-1045408828.2544588</v>
      </c>
      <c r="L3252" s="444">
        <f t="shared" ca="1" si="144"/>
        <v>-251943527609.32455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-251943527609.32455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-1049764698.3721857</v>
      </c>
      <c r="L3253" s="444">
        <f t="shared" ca="1" si="144"/>
        <v>-252993292307.69675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-252993292307.69675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-1054138717.9487364</v>
      </c>
      <c r="L3254" s="444">
        <f t="shared" ca="1" si="144"/>
        <v>-254047431025.64548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-254047431025.64548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-1058530962.6068562</v>
      </c>
      <c r="L3255" s="444">
        <f t="shared" ca="1" si="144"/>
        <v>-255105961988.25232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-255105961988.25232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-1062941508.2843845</v>
      </c>
      <c r="L3256" s="444">
        <f t="shared" ca="1" si="144"/>
        <v>-256168903496.53671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-256168903496.53671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-1067370431.2355696</v>
      </c>
      <c r="L3257" s="444">
        <f t="shared" ca="1" si="144"/>
        <v>-257236273927.77228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-257236273927.77228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-1071817808.0323845</v>
      </c>
      <c r="L3258" s="444">
        <f t="shared" ca="1" si="144"/>
        <v>-258308091735.80466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-258308091735.80466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-1076283715.5658526</v>
      </c>
      <c r="L3259" s="444">
        <f t="shared" ca="1" si="144"/>
        <v>-259384375451.37051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-259384375451.37051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-1080768231.0473771</v>
      </c>
      <c r="L3260" s="444">
        <f t="shared" ca="1" si="144"/>
        <v>-260465143682.41788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-260465143682.41788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-1085271432.0100744</v>
      </c>
      <c r="L3261" s="444">
        <f t="shared" ca="1" si="144"/>
        <v>-261550415114.42795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-261550415114.42795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-1089793396.3101165</v>
      </c>
      <c r="L3262" s="444">
        <f t="shared" ca="1" si="144"/>
        <v>-262640208510.73807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-262640208510.73807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-1094334202.1280754</v>
      </c>
      <c r="L3263" s="444">
        <f t="shared" ca="1" si="144"/>
        <v>-263734542712.86615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-263734542712.86615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-1098893927.9702756</v>
      </c>
      <c r="L3264" s="444">
        <f t="shared" ca="1" si="144"/>
        <v>-264833436640.83643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-264833436640.83643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-1103472652.6701517</v>
      </c>
      <c r="L3265" s="444">
        <f t="shared" ca="1" si="144"/>
        <v>-265936909293.50659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-265936909293.50659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-1108070455.3896108</v>
      </c>
      <c r="L3266" s="444">
        <f t="shared" ca="1" si="144"/>
        <v>-267044979748.89621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-267044979748.89621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-1112687415.6204007</v>
      </c>
      <c r="L3267" s="444">
        <f t="shared" ca="1" si="144"/>
        <v>-268157667164.5166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-268157667164.5166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-1117323613.1854858</v>
      </c>
      <c r="L3268" s="444">
        <f t="shared" ca="1" si="144"/>
        <v>-269274990777.70209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-269274990777.70209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-1121979128.2404253</v>
      </c>
      <c r="L3269" s="444">
        <f t="shared" ca="1" si="144"/>
        <v>-270396969905.9425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-270396969905.9425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-1126654041.2747605</v>
      </c>
      <c r="L3270" s="444">
        <f t="shared" ca="1" si="144"/>
        <v>-271523623947.21725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-271523623947.21725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-1131348433.1134052</v>
      </c>
      <c r="L3271" s="444">
        <f t="shared" ca="1" si="144"/>
        <v>-272654972380.33066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-272654972380.33066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-1136062384.9180443</v>
      </c>
      <c r="L3272" s="444">
        <f t="shared" ca="1" si="144"/>
        <v>-273791034765.24869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-273791034765.24869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-1140795978.1885362</v>
      </c>
      <c r="L3273" s="444">
        <f t="shared" ca="1" si="144"/>
        <v>-274931830743.43719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-274931830743.43719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-1145549294.7643216</v>
      </c>
      <c r="L3274" s="444">
        <f t="shared" ca="1" si="144"/>
        <v>-276077380038.20154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-276077380038.20154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-1150322416.8258398</v>
      </c>
      <c r="L3275" s="444">
        <f t="shared" ca="1" si="144"/>
        <v>-277227702455.0274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-277227702455.0274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-1155115426.8959475</v>
      </c>
      <c r="L3276" s="444">
        <f t="shared" ca="1" si="144"/>
        <v>-278382817881.92334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-278382817881.92334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-1159928407.8413472</v>
      </c>
      <c r="L3277" s="444">
        <f t="shared" ca="1" si="144"/>
        <v>-279542746289.76471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-279542746289.76471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-1164761442.8740196</v>
      </c>
      <c r="L3278" s="444">
        <f t="shared" ca="1" si="144"/>
        <v>-280707507732.63873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-280707507732.63873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-1169614615.5526614</v>
      </c>
      <c r="L3279" s="444">
        <f t="shared" ca="1" si="144"/>
        <v>-281877122348.19141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-281877122348.19141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-1174488009.7841308</v>
      </c>
      <c r="L3280" s="444">
        <f t="shared" ca="1" si="144"/>
        <v>-283051610357.97552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-283051610357.97552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-1179381709.824898</v>
      </c>
      <c r="L3281" s="444">
        <f t="shared" ca="1" si="144"/>
        <v>-284230992067.80042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-284230992067.80042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-1184295800.2825017</v>
      </c>
      <c r="L3282" s="444">
        <f t="shared" ca="1" si="144"/>
        <v>-285415287868.08295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-285415287868.08295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-1189230366.1170123</v>
      </c>
      <c r="L3283" s="444">
        <f t="shared" ca="1" si="144"/>
        <v>-286604518234.19995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-286604518234.19995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-1194185492.6424997</v>
      </c>
      <c r="L3284" s="444">
        <f t="shared" ca="1" si="144"/>
        <v>-287798703726.84247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-287798703726.84247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-1199161265.5285103</v>
      </c>
      <c r="L3285" s="444">
        <f t="shared" ca="1" si="144"/>
        <v>-288997864992.37097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-288997864992.37097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-1204157770.8015456</v>
      </c>
      <c r="L3286" s="444">
        <f t="shared" ca="1" si="144"/>
        <v>-290202022763.17255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-290202022763.17255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-1209175094.8465524</v>
      </c>
      <c r="L3287" s="444">
        <f t="shared" ca="1" si="144"/>
        <v>-291411197858.0191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-291411197858.0191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-1214213324.4084129</v>
      </c>
      <c r="L3288" s="444">
        <f t="shared" ca="1" si="144"/>
        <v>-292625411182.42749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-292625411182.42749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-1219272546.5934479</v>
      </c>
      <c r="L3289" s="444">
        <f t="shared" ca="1" si="144"/>
        <v>-293844683729.02094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-293844683729.02094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-1224352848.8709207</v>
      </c>
      <c r="L3290" s="444">
        <f t="shared" ca="1" si="144"/>
        <v>-295069036577.89185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-295069036577.89185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-1229454319.0745494</v>
      </c>
      <c r="L3291" s="444">
        <f t="shared" ca="1" si="144"/>
        <v>-296298490896.96637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-296298490896.96637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-1234577045.4040265</v>
      </c>
      <c r="L3292" s="444">
        <f t="shared" ca="1" si="144"/>
        <v>-297533067942.37042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-297533067942.37042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-1239721116.4265435</v>
      </c>
      <c r="L3293" s="444">
        <f t="shared" ca="1" si="144"/>
        <v>-298772789058.79694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-298772789058.79694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-1244886621.0783205</v>
      </c>
      <c r="L3294" s="444">
        <f t="shared" ca="1" si="144"/>
        <v>-300017675679.87524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-300017675679.87524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-1250073648.6661468</v>
      </c>
      <c r="L3295" s="444">
        <f t="shared" ca="1" si="144"/>
        <v>-301267749328.54138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-301267749328.54138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-1255282288.8689225</v>
      </c>
      <c r="L3296" s="444">
        <f t="shared" ca="1" si="144"/>
        <v>-302523031617.41028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-302523031617.41028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-1260512631.7392094</v>
      </c>
      <c r="L3297" s="444">
        <f t="shared" ca="1" si="144"/>
        <v>-303783544249.14948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-303783544249.14948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-1265764767.7047894</v>
      </c>
      <c r="L3298" s="444">
        <f t="shared" ca="1" si="144"/>
        <v>-305049309016.85425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-305049309016.85425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-1271038787.570226</v>
      </c>
      <c r="L3299" s="444">
        <f t="shared" ca="1" si="144"/>
        <v>-306320347804.4245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-306320347804.4245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-1276334782.5184355</v>
      </c>
      <c r="L3300" s="444">
        <f t="shared" ca="1" si="144"/>
        <v>-307596682586.94293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-307596682586.94293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-1281652844.1122622</v>
      </c>
      <c r="L3301" s="444">
        <f t="shared" ca="1" si="144"/>
        <v>-308878335431.05518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-308878335431.05518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-1286993064.2960632</v>
      </c>
      <c r="L3302" s="444">
        <f t="shared" ca="1" si="144"/>
        <v>-310165328495.35126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-310165328495.35126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-1292355535.3972969</v>
      </c>
      <c r="L3303" s="444">
        <f t="shared" ca="1" si="144"/>
        <v>-311457684030.74854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-311457684030.74854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-1297740350.128119</v>
      </c>
      <c r="L3304" s="444">
        <f t="shared" ca="1" si="144"/>
        <v>-312755424380.87665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-312755424380.87665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-1303147601.5869861</v>
      </c>
      <c r="L3305" s="444">
        <f t="shared" ca="1" si="144"/>
        <v>-314058571982.46362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-314058571982.46362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-1308577383.2602651</v>
      </c>
      <c r="L3306" s="444">
        <f t="shared" ca="1" si="144"/>
        <v>-315367149365.72388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-315367149365.72388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-1314029789.0238495</v>
      </c>
      <c r="L3307" s="444">
        <f t="shared" ca="1" si="144"/>
        <v>-316681179154.74774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-316681179154.74774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-1319504913.1447823</v>
      </c>
      <c r="L3308" s="444">
        <f t="shared" ca="1" si="144"/>
        <v>-318000684067.89252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-318000684067.89252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-1325002850.2828856</v>
      </c>
      <c r="L3309" s="444">
        <f t="shared" ca="1" si="144"/>
        <v>-319325686918.17542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-319325686918.17542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-1330523695.4923975</v>
      </c>
      <c r="L3310" s="444">
        <f t="shared" ca="1" si="144"/>
        <v>-320656210613.66779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-320656210613.66779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-1336067544.2236156</v>
      </c>
      <c r="L3311" s="444">
        <f t="shared" ca="1" si="144"/>
        <v>-321992278157.89142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-321992278157.89142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-1341634492.3245475</v>
      </c>
      <c r="L3312" s="444">
        <f t="shared" ca="1" si="144"/>
        <v>-323333912650.21594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-323333912650.21594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-1347224636.0425663</v>
      </c>
      <c r="L3313" s="444">
        <f t="shared" ca="1" si="144"/>
        <v>-324681137286.25848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-324681137286.25848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-1352838072.026077</v>
      </c>
      <c r="L3314" s="444">
        <f t="shared" ca="1" si="144"/>
        <v>-326033975358.28455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-326033975358.28455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-1358474897.3261857</v>
      </c>
      <c r="L3315" s="444">
        <f t="shared" ca="1" si="144"/>
        <v>-327392450255.61072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-327392450255.61072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-1364135209.3983779</v>
      </c>
      <c r="L3316" s="444">
        <f t="shared" ca="1" si="144"/>
        <v>-328756585465.00909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-328756585465.00909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-1369819106.1042047</v>
      </c>
      <c r="L3317" s="444">
        <f t="shared" ca="1" si="144"/>
        <v>-330126404571.11328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-330126404571.11328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-1375526685.7129719</v>
      </c>
      <c r="L3318" s="444">
        <f t="shared" ca="1" si="144"/>
        <v>-331501931256.82623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-331501931256.82623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-1381258046.9034426</v>
      </c>
      <c r="L3319" s="444">
        <f t="shared" ca="1" si="144"/>
        <v>-332883189303.72968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-332883189303.72968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-1387013288.7655404</v>
      </c>
      <c r="L3320" s="444">
        <f t="shared" ca="1" si="144"/>
        <v>-334270202592.49524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-334270202592.49524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-1392792510.8020635</v>
      </c>
      <c r="L3321" s="444">
        <f t="shared" ca="1" si="144"/>
        <v>-335662995103.2973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-335662995103.2973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-1398595812.9304054</v>
      </c>
      <c r="L3322" s="444">
        <f t="shared" ca="1" si="144"/>
        <v>-337061590916.22772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-337061590916.22772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-1404423295.4842823</v>
      </c>
      <c r="L3323" s="444">
        <f t="shared" ref="L3323:L3577" ca="1" si="149">I3323-J3323+K3323</f>
        <v>-338466014211.71198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-338466014211.71198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-1410275059.2154665</v>
      </c>
      <c r="L3324" s="444">
        <f t="shared" ca="1" si="149"/>
        <v>-339876289270.92743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-339876289270.92743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-1416151205.295531</v>
      </c>
      <c r="L3325" s="444">
        <f t="shared" ca="1" si="149"/>
        <v>-341292440476.22296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-341292440476.22296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-1422051835.3175957</v>
      </c>
      <c r="L3326" s="444">
        <f t="shared" ca="1" si="149"/>
        <v>-342714492311.54053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-342714492311.54053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-1427977051.2980855</v>
      </c>
      <c r="L3327" s="444">
        <f t="shared" ca="1" si="149"/>
        <v>-344142469362.83862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-344142469362.83862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-1433926955.6784942</v>
      </c>
      <c r="L3328" s="444">
        <f t="shared" ca="1" si="149"/>
        <v>-345576396318.51709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-345576396318.51709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-1439901651.3271546</v>
      </c>
      <c r="L3329" s="444">
        <f t="shared" ca="1" si="149"/>
        <v>-347016297969.84424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-347016297969.84424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-1445901241.5410175</v>
      </c>
      <c r="L3330" s="444">
        <f t="shared" ca="1" si="149"/>
        <v>-348462199211.38525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-348462199211.38525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-1451925830.0474386</v>
      </c>
      <c r="L3331" s="444">
        <f t="shared" ca="1" si="149"/>
        <v>-349914125041.43268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-349914125041.43268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-1457975521.0059695</v>
      </c>
      <c r="L3332" s="444">
        <f t="shared" ca="1" si="149"/>
        <v>-351372100562.43866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-351372100562.43866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-1464050419.0101612</v>
      </c>
      <c r="L3333" s="444">
        <f t="shared" ca="1" si="149"/>
        <v>-352836150981.44879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-352836150981.44879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-1470150629.08937</v>
      </c>
      <c r="L3334" s="444">
        <f t="shared" ca="1" si="149"/>
        <v>-354306301610.53815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-354306301610.53815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-1476276256.7105756</v>
      </c>
      <c r="L3335" s="444">
        <f t="shared" ca="1" si="149"/>
        <v>-355782577867.24872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-355782577867.24872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-1482427407.7802029</v>
      </c>
      <c r="L3336" s="444">
        <f t="shared" ca="1" si="149"/>
        <v>-357265005275.02893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-357265005275.02893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-1488604188.6459539</v>
      </c>
      <c r="L3337" s="444">
        <f t="shared" ca="1" si="149"/>
        <v>-358753609463.67487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-358753609463.67487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-1494806706.0986452</v>
      </c>
      <c r="L3338" s="444">
        <f t="shared" ca="1" si="149"/>
        <v>-360248416169.7735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-360248416169.7735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-1501035067.3740563</v>
      </c>
      <c r="L3339" s="444">
        <f t="shared" ca="1" si="149"/>
        <v>-361749451237.14758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-361749451237.14758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-1507289380.1547816</v>
      </c>
      <c r="L3340" s="444">
        <f t="shared" ca="1" si="149"/>
        <v>-363256740617.30237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-363256740617.30237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-1513569752.5720932</v>
      </c>
      <c r="L3341" s="444">
        <f t="shared" ca="1" si="149"/>
        <v>-364770310369.87445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-364770310369.87445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-1519876293.2078102</v>
      </c>
      <c r="L3342" s="444">
        <f t="shared" ca="1" si="149"/>
        <v>-366290186663.08228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-366290186663.08228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-1526209111.0961761</v>
      </c>
      <c r="L3343" s="444">
        <f t="shared" ca="1" si="149"/>
        <v>-367816395774.17847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-367816395774.17847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-1532568315.7257435</v>
      </c>
      <c r="L3344" s="444">
        <f t="shared" ca="1" si="149"/>
        <v>-369348964089.90424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-369348964089.90424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-1538954017.0412676</v>
      </c>
      <c r="L3345" s="444">
        <f t="shared" ca="1" si="149"/>
        <v>-370887918106.9455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-370887918106.9455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-1545366325.4456062</v>
      </c>
      <c r="L3346" s="444">
        <f t="shared" ca="1" si="149"/>
        <v>-372433284432.39111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-372433284432.39111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-1551805351.8016295</v>
      </c>
      <c r="L3347" s="444">
        <f t="shared" ca="1" si="149"/>
        <v>-373985089784.19275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-373985089784.19275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-1558271207.4341364</v>
      </c>
      <c r="L3348" s="444">
        <f t="shared" ca="1" si="149"/>
        <v>-375543360991.62689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-375543360991.62689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-1564764004.1317787</v>
      </c>
      <c r="L3349" s="444">
        <f t="shared" ca="1" si="149"/>
        <v>-377108124995.75867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-377108124995.75867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-1571283854.1489944</v>
      </c>
      <c r="L3350" s="444">
        <f t="shared" ca="1" si="149"/>
        <v>-378679408849.90765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-378679408849.90765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-1577830870.2079484</v>
      </c>
      <c r="L3351" s="444">
        <f t="shared" ca="1" si="149"/>
        <v>-380257239720.1156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-380257239720.1156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-1584405165.5004816</v>
      </c>
      <c r="L3352" s="444">
        <f t="shared" ca="1" si="149"/>
        <v>-381841644885.61609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-381841644885.61609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-1591006853.6900671</v>
      </c>
      <c r="L3353" s="444">
        <f t="shared" ca="1" si="149"/>
        <v>-383432651739.30615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-383432651739.30615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-1597636048.9137757</v>
      </c>
      <c r="L3354" s="444">
        <f t="shared" ca="1" si="149"/>
        <v>-385030287788.21991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-385030287788.21991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-1604292865.7842495</v>
      </c>
      <c r="L3355" s="444">
        <f t="shared" ca="1" si="149"/>
        <v>-386634580654.00415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-386634580654.00415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-1610977419.3916841</v>
      </c>
      <c r="L3356" s="444">
        <f t="shared" ca="1" si="149"/>
        <v>-388245558073.39581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-388245558073.39581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-1617689825.3058159</v>
      </c>
      <c r="L3357" s="444">
        <f t="shared" ca="1" si="149"/>
        <v>-389863247898.7016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-389863247898.7016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-1624430199.5779233</v>
      </c>
      <c r="L3358" s="444">
        <f t="shared" ca="1" si="149"/>
        <v>-391487678098.27954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-391487678098.27954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-1631198658.7428315</v>
      </c>
      <c r="L3359" s="444">
        <f t="shared" ca="1" si="149"/>
        <v>-393118876757.0224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-393118876757.0224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-1637995319.8209267</v>
      </c>
      <c r="L3360" s="444">
        <f t="shared" ca="1" si="149"/>
        <v>-394756872076.84332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-394756872076.84332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-1644820300.3201804</v>
      </c>
      <c r="L3361" s="444">
        <f t="shared" ca="1" si="149"/>
        <v>-396401692377.16351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-396401692377.16351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-1651673718.2381814</v>
      </c>
      <c r="L3362" s="444">
        <f t="shared" ca="1" si="149"/>
        <v>-398053366095.40167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-398053366095.40167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-1658555692.0641737</v>
      </c>
      <c r="L3363" s="444">
        <f t="shared" ca="1" si="149"/>
        <v>-399711921787.46582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-399711921787.46582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-1665466340.7811077</v>
      </c>
      <c r="L3364" s="444">
        <f t="shared" ca="1" si="149"/>
        <v>-401377388128.24695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-401377388128.24695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-1672405783.8676956</v>
      </c>
      <c r="L3365" s="444">
        <f t="shared" ca="1" si="149"/>
        <v>-403049793912.11462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-403049793912.11462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-1679374141.3004775</v>
      </c>
      <c r="L3366" s="444">
        <f t="shared" ca="1" si="149"/>
        <v>-404729168053.4151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-404729168053.4151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-1686371533.5558963</v>
      </c>
      <c r="L3367" s="444">
        <f t="shared" ca="1" si="149"/>
        <v>-406415539586.97101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-406415539586.97101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-1693398081.6123791</v>
      </c>
      <c r="L3368" s="444">
        <f t="shared" ca="1" si="149"/>
        <v>-408108937668.58337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-408108937668.58337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-1700453906.9524307</v>
      </c>
      <c r="L3369" s="444">
        <f t="shared" ca="1" si="149"/>
        <v>-409809391575.53583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-409809391575.53583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-1707539131.5647326</v>
      </c>
      <c r="L3370" s="444">
        <f t="shared" ca="1" si="149"/>
        <v>-411516930707.10059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-411516930707.10059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-1714653877.9462523</v>
      </c>
      <c r="L3371" s="444">
        <f t="shared" ca="1" si="149"/>
        <v>-413231584585.04681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-413231584585.04681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-1721798269.1043618</v>
      </c>
      <c r="L3372" s="444">
        <f t="shared" ca="1" si="149"/>
        <v>-414953382854.15118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-414953382854.15118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-1728972428.5589633</v>
      </c>
      <c r="L3373" s="444">
        <f t="shared" ca="1" si="149"/>
        <v>-416682355282.71014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-416682355282.71014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-1736176480.3446255</v>
      </c>
      <c r="L3374" s="444">
        <f t="shared" ca="1" si="149"/>
        <v>-418418531763.05475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-418418531763.05475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-1743410549.012728</v>
      </c>
      <c r="L3375" s="444">
        <f t="shared" ca="1" si="149"/>
        <v>-420161942312.0675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-420161942312.0675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-1750674759.6336145</v>
      </c>
      <c r="L3376" s="444">
        <f t="shared" ca="1" si="149"/>
        <v>-421912617071.70111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-421912617071.70111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-1757969237.7987547</v>
      </c>
      <c r="L3377" s="444">
        <f t="shared" ca="1" si="149"/>
        <v>-423670586309.49988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-423670586309.49988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-1765294109.6229162</v>
      </c>
      <c r="L3378" s="444">
        <f t="shared" ca="1" si="149"/>
        <v>-425435880419.1228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-425435880419.1228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-1772649501.746345</v>
      </c>
      <c r="L3379" s="444">
        <f t="shared" ca="1" si="149"/>
        <v>-427208529920.86914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-427208529920.86914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-1780035541.3369548</v>
      </c>
      <c r="L3380" s="444">
        <f t="shared" ca="1" si="149"/>
        <v>-428988565462.20612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-428988565462.20612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-1787452356.0925255</v>
      </c>
      <c r="L3381" s="444">
        <f t="shared" ca="1" si="149"/>
        <v>-430776017818.29865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-430776017818.29865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-1794900074.2429111</v>
      </c>
      <c r="L3382" s="444">
        <f t="shared" ca="1" si="149"/>
        <v>-432570917892.54156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-432570917892.54156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-1802378824.5522563</v>
      </c>
      <c r="L3383" s="444">
        <f t="shared" ca="1" si="149"/>
        <v>-434373296717.09381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-434373296717.09381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-1809888736.3212242</v>
      </c>
      <c r="L3384" s="444">
        <f t="shared" ca="1" si="149"/>
        <v>-436183185453.41504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-436183185453.41504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-1817429939.3892293</v>
      </c>
      <c r="L3385" s="444">
        <f t="shared" ca="1" si="149"/>
        <v>-438000615392.80426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-438000615392.80426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-1825002564.1366844</v>
      </c>
      <c r="L3386" s="444">
        <f t="shared" ca="1" si="149"/>
        <v>-439825617956.94092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-439825617956.94092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-1832606741.4872539</v>
      </c>
      <c r="L3387" s="444">
        <f t="shared" ca="1" si="149"/>
        <v>-441658224698.42816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-441658224698.42816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-1840242602.9101174</v>
      </c>
      <c r="L3388" s="444">
        <f t="shared" ca="1" si="149"/>
        <v>-443498467301.33826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-443498467301.33826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-1847910280.4222429</v>
      </c>
      <c r="L3389" s="444">
        <f t="shared" ca="1" si="149"/>
        <v>-445346377581.7605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-445346377581.7605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-1855609906.5906684</v>
      </c>
      <c r="L3390" s="444">
        <f t="shared" ca="1" si="149"/>
        <v>-447201987488.3512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-447201987488.3512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-1863341614.534797</v>
      </c>
      <c r="L3391" s="444">
        <f t="shared" ca="1" si="149"/>
        <v>-449065329102.88599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-449065329102.88599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-1871105537.9286916</v>
      </c>
      <c r="L3392" s="444">
        <f t="shared" ca="1" si="149"/>
        <v>-450936434640.8147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-450936434640.8147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-1878901811.0033946</v>
      </c>
      <c r="L3393" s="444">
        <f t="shared" ca="1" si="149"/>
        <v>-452815336451.81812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-452815336451.81812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-1886730568.5492423</v>
      </c>
      <c r="L3394" s="444">
        <f t="shared" ca="1" si="149"/>
        <v>-454702067020.36737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-454702067020.36737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-1894591945.9181976</v>
      </c>
      <c r="L3395" s="444">
        <f t="shared" ca="1" si="149"/>
        <v>-456596658966.28558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-456596658966.28558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-1902486079.02619</v>
      </c>
      <c r="L3396" s="444">
        <f t="shared" ca="1" si="149"/>
        <v>-458499145045.31177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-458499145045.31177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-1910413104.3554659</v>
      </c>
      <c r="L3397" s="444">
        <f t="shared" ca="1" si="149"/>
        <v>-460409558149.66724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-460409558149.66724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-1918373158.9569468</v>
      </c>
      <c r="L3398" s="444">
        <f t="shared" ca="1" si="149"/>
        <v>-462327931308.62421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-462327931308.62421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-1926366380.4526007</v>
      </c>
      <c r="L3399" s="444">
        <f t="shared" ca="1" si="149"/>
        <v>-464254297689.07678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-464254297689.07678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-1934392907.0378199</v>
      </c>
      <c r="L3400" s="444">
        <f t="shared" ca="1" si="149"/>
        <v>-466188690596.11462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-466188690596.11462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-1942452877.4838111</v>
      </c>
      <c r="L3401" s="444">
        <f t="shared" ca="1" si="149"/>
        <v>-468131143473.59845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-468131143473.59845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-1950546431.1399934</v>
      </c>
      <c r="L3402" s="444">
        <f t="shared" ca="1" si="149"/>
        <v>-470081689904.73846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-470081689904.73846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-1958673707.9364102</v>
      </c>
      <c r="L3403" s="444">
        <f t="shared" ca="1" si="149"/>
        <v>-472040363612.67487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-472040363612.67487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-1966834848.3861454</v>
      </c>
      <c r="L3404" s="444">
        <f t="shared" ca="1" si="149"/>
        <v>-474007198461.06104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-474007198461.06104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-1975029993.5877542</v>
      </c>
      <c r="L3405" s="444">
        <f t="shared" ca="1" si="149"/>
        <v>-475982228454.6488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-475982228454.6488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-1983259285.2277033</v>
      </c>
      <c r="L3406" s="444">
        <f t="shared" ca="1" si="149"/>
        <v>-477965487739.87653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-477965487739.87653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-1991522865.582819</v>
      </c>
      <c r="L3407" s="444">
        <f t="shared" ca="1" si="149"/>
        <v>-479957010605.45935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-479957010605.45935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-1999820877.5227473</v>
      </c>
      <c r="L3408" s="444">
        <f t="shared" ca="1" si="149"/>
        <v>-481956831482.98212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-481956831482.98212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-2008153464.5124254</v>
      </c>
      <c r="L3409" s="444">
        <f t="shared" ca="1" si="149"/>
        <v>-483964984947.49457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-483964984947.49457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-2016520770.6145608</v>
      </c>
      <c r="L3410" s="444">
        <f t="shared" ca="1" si="149"/>
        <v>-485981505718.10913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-485981505718.10913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-2024922940.4921217</v>
      </c>
      <c r="L3411" s="444">
        <f t="shared" ca="1" si="149"/>
        <v>-488006428658.60126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-488006428658.60126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-2033360119.4108388</v>
      </c>
      <c r="L3412" s="444">
        <f t="shared" ca="1" si="149"/>
        <v>-490039788778.01208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-490039788778.01208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-2041832453.2417171</v>
      </c>
      <c r="L3413" s="444">
        <f t="shared" ca="1" si="149"/>
        <v>-492081621231.25378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-492081621231.25378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-2050340088.4635575</v>
      </c>
      <c r="L3414" s="444">
        <f t="shared" ca="1" si="149"/>
        <v>-494131961319.71735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-494131961319.71735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-2058883172.165489</v>
      </c>
      <c r="L3415" s="444">
        <f t="shared" ca="1" si="149"/>
        <v>-496190844491.88281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-496190844491.88281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-2067461852.0495117</v>
      </c>
      <c r="L3416" s="444">
        <f t="shared" ca="1" si="149"/>
        <v>-498258306343.93231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-498258306343.93231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-2076076276.4330511</v>
      </c>
      <c r="L3417" s="444">
        <f t="shared" ca="1" si="149"/>
        <v>-500334382620.36536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-500334382620.36536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-2084726594.2515223</v>
      </c>
      <c r="L3418" s="444">
        <f t="shared" ca="1" si="149"/>
        <v>-502419109214.61688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-502419109214.61688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-2093412955.0609033</v>
      </c>
      <c r="L3419" s="444">
        <f t="shared" ca="1" si="149"/>
        <v>-504512522169.6778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-504512522169.6778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-2102135509.0403242</v>
      </c>
      <c r="L3420" s="444">
        <f t="shared" ca="1" si="149"/>
        <v>-506614657678.71814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-506614657678.71814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-2110894406.9946592</v>
      </c>
      <c r="L3421" s="444">
        <f t="shared" ca="1" si="149"/>
        <v>-508725552085.71277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-508725552085.71277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-2119689800.3571365</v>
      </c>
      <c r="L3422" s="444">
        <f t="shared" ca="1" si="149"/>
        <v>-510845241886.06989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-510845241886.06989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-2128521841.1919582</v>
      </c>
      <c r="L3423" s="444">
        <f t="shared" ca="1" si="149"/>
        <v>-512973763727.26184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-512973763727.26184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-2137390682.1969242</v>
      </c>
      <c r="L3424" s="444">
        <f t="shared" ca="1" si="149"/>
        <v>-515111154409.45874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-515111154409.45874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-2146296476.7060781</v>
      </c>
      <c r="L3425" s="444">
        <f t="shared" ca="1" si="149"/>
        <v>-517257450886.16479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-517257450886.16479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-2155239378.6923532</v>
      </c>
      <c r="L3426" s="444">
        <f t="shared" ca="1" si="149"/>
        <v>-519412690264.85718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-519412690264.85718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-2164219542.7702384</v>
      </c>
      <c r="L3427" s="444">
        <f t="shared" ca="1" si="149"/>
        <v>-521576909807.62744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-521576909807.62744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-2173237124.1984477</v>
      </c>
      <c r="L3428" s="444">
        <f t="shared" ca="1" si="149"/>
        <v>-523750146931.82587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-523750146931.82587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-2182292278.8826079</v>
      </c>
      <c r="L3429" s="444">
        <f t="shared" ca="1" si="149"/>
        <v>-525932439210.7085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-525932439210.7085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-2191385163.3779521</v>
      </c>
      <c r="L3430" s="444">
        <f t="shared" ca="1" si="149"/>
        <v>-528123824374.08643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-528123824374.08643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-2200515934.8920264</v>
      </c>
      <c r="L3431" s="444">
        <f t="shared" ca="1" si="149"/>
        <v>-530324340308.97845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-530324340308.97845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-2209684751.2874098</v>
      </c>
      <c r="L3432" s="444">
        <f t="shared" ca="1" si="149"/>
        <v>-532534025060.26587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-532534025060.26587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-2218891771.0844412</v>
      </c>
      <c r="L3433" s="444">
        <f t="shared" ca="1" si="149"/>
        <v>-534752916831.35028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-534752916831.35028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-2228137153.4639597</v>
      </c>
      <c r="L3434" s="444">
        <f t="shared" ca="1" si="149"/>
        <v>-536981053984.81427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-536981053984.81427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-2237421058.2700591</v>
      </c>
      <c r="L3435" s="444">
        <f t="shared" ca="1" si="149"/>
        <v>-539218475043.08435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-539218475043.08435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-2246743646.0128512</v>
      </c>
      <c r="L3436" s="444">
        <f t="shared" ca="1" si="149"/>
        <v>-541465218689.09723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-541465218689.09723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-2256105077.8712382</v>
      </c>
      <c r="L3437" s="444">
        <f t="shared" ca="1" si="149"/>
        <v>-543721323766.96844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-543721323766.96844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-2265505515.6957016</v>
      </c>
      <c r="L3438" s="444">
        <f t="shared" ca="1" si="149"/>
        <v>-545986829282.66412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-545986829282.66412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-2274945122.0111003</v>
      </c>
      <c r="L3439" s="444">
        <f t="shared" ca="1" si="149"/>
        <v>-548261774404.67523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-548261774404.67523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-2284424060.0194798</v>
      </c>
      <c r="L3440" s="444">
        <f t="shared" ca="1" si="149"/>
        <v>-550546198464.6947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-550546198464.6947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-2293942493.6028948</v>
      </c>
      <c r="L3441" s="444">
        <f t="shared" ca="1" si="149"/>
        <v>-552840140958.29761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-552840140958.29761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-2303500587.3262401</v>
      </c>
      <c r="L3442" s="444">
        <f t="shared" ca="1" si="149"/>
        <v>-555143641545.6239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-555143641545.6239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-2313098506.4400997</v>
      </c>
      <c r="L3443" s="444">
        <f t="shared" ca="1" si="149"/>
        <v>-557456740052.06396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-557456740052.06396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-2322736416.8835998</v>
      </c>
      <c r="L3444" s="444">
        <f t="shared" ca="1" si="149"/>
        <v>-559779476468.94751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-559779476468.94751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-2332414485.287281</v>
      </c>
      <c r="L3445" s="444">
        <f t="shared" ca="1" si="149"/>
        <v>-562111890954.23474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-562111890954.23474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-2342132878.9759779</v>
      </c>
      <c r="L3446" s="444">
        <f t="shared" ca="1" si="149"/>
        <v>-564454023833.21069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-564454023833.21069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-2351891765.9717112</v>
      </c>
      <c r="L3447" s="444">
        <f t="shared" ca="1" si="149"/>
        <v>-566805915599.18237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-566805915599.18237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-2361691314.996593</v>
      </c>
      <c r="L3448" s="444">
        <f t="shared" ca="1" si="149"/>
        <v>-569167606914.17896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-569167606914.17896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-2371531695.4757457</v>
      </c>
      <c r="L3449" s="444">
        <f t="shared" ca="1" si="149"/>
        <v>-571539138609.65466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-571539138609.65466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-2381413077.5402279</v>
      </c>
      <c r="L3450" s="444">
        <f t="shared" ca="1" si="149"/>
        <v>-573920551687.19495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-573920551687.19495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-2391335632.0299788</v>
      </c>
      <c r="L3451" s="444">
        <f t="shared" ca="1" si="149"/>
        <v>-576311887319.22498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-576311887319.22498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-2401299530.4967709</v>
      </c>
      <c r="L3452" s="444">
        <f t="shared" ca="1" si="149"/>
        <v>-578713186849.7218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-578713186849.7218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-2411304945.2071743</v>
      </c>
      <c r="L3453" s="444">
        <f t="shared" ca="1" si="149"/>
        <v>-581124491794.92896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-581124491794.92896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-2421352049.1455374</v>
      </c>
      <c r="L3454" s="444">
        <f t="shared" ca="1" si="149"/>
        <v>-583545843844.07446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-583545843844.07446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-2431441016.0169768</v>
      </c>
      <c r="L3455" s="444">
        <f t="shared" ca="1" si="149"/>
        <v>-585977284860.09143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-585977284860.09143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-2441572020.250381</v>
      </c>
      <c r="L3456" s="444">
        <f t="shared" ca="1" si="149"/>
        <v>-588418856880.3418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-588418856880.3418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-2451745237.0014243</v>
      </c>
      <c r="L3457" s="444">
        <f t="shared" ca="1" si="149"/>
        <v>-590870602117.34326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-590870602117.34326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-2461960842.1555967</v>
      </c>
      <c r="L3458" s="444">
        <f t="shared" ca="1" si="149"/>
        <v>-593332562959.4989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-593332562959.4989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-2472219012.3312454</v>
      </c>
      <c r="L3459" s="444">
        <f t="shared" ca="1" si="149"/>
        <v>-595804781971.8302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-595804781971.8302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-2482519924.8826256</v>
      </c>
      <c r="L3460" s="444">
        <f t="shared" ca="1" si="149"/>
        <v>-598287301896.71277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-598287301896.71277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-2492863757.9029698</v>
      </c>
      <c r="L3461" s="444">
        <f t="shared" ca="1" si="149"/>
        <v>-600780165654.61572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-600780165654.61572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-2503250690.2275653</v>
      </c>
      <c r="L3462" s="444">
        <f t="shared" ca="1" si="149"/>
        <v>-603283416344.84326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-603283416344.84326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-2513680901.4368467</v>
      </c>
      <c r="L3463" s="444">
        <f t="shared" ca="1" si="149"/>
        <v>-605797097246.28015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-605797097246.28015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-2524154571.8595004</v>
      </c>
      <c r="L3464" s="444">
        <f t="shared" ca="1" si="149"/>
        <v>-608321251818.13965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-608321251818.13965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-2534671882.575582</v>
      </c>
      <c r="L3465" s="444">
        <f t="shared" ca="1" si="149"/>
        <v>-610855923700.71521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-610855923700.71521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-2545233015.4196467</v>
      </c>
      <c r="L3466" s="444">
        <f t="shared" ca="1" si="149"/>
        <v>-613401156716.13489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-613401156716.13489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-2555838152.9838953</v>
      </c>
      <c r="L3467" s="444">
        <f t="shared" ca="1" si="149"/>
        <v>-615956994869.11877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-615956994869.11877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-2566487478.6213284</v>
      </c>
      <c r="L3468" s="444">
        <f t="shared" ca="1" si="149"/>
        <v>-618523482347.74011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-618523482347.74011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-2577181176.4489169</v>
      </c>
      <c r="L3469" s="444">
        <f t="shared" ca="1" si="149"/>
        <v>-621100663524.18909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-621100663524.18909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-2587919431.3507876</v>
      </c>
      <c r="L3470" s="444">
        <f t="shared" ca="1" si="149"/>
        <v>-623688582955.53992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-623688582955.53992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-2598702428.9814162</v>
      </c>
      <c r="L3471" s="444">
        <f t="shared" ca="1" si="149"/>
        <v>-626287285384.52136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-626287285384.52136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-2609530355.7688389</v>
      </c>
      <c r="L3472" s="444">
        <f t="shared" ca="1" si="149"/>
        <v>-628896815740.29016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-628896815740.29016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-2620403398.9178758</v>
      </c>
      <c r="L3473" s="444">
        <f t="shared" ca="1" si="149"/>
        <v>-631517219139.20801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-631517219139.20801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-2631321746.4133668</v>
      </c>
      <c r="L3474" s="444">
        <f t="shared" ca="1" si="149"/>
        <v>-634148540885.62134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-634148540885.62134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-2642285587.0234222</v>
      </c>
      <c r="L3475" s="444">
        <f t="shared" ca="1" si="149"/>
        <v>-636790826472.64478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-636790826472.64478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-2653295110.3026867</v>
      </c>
      <c r="L3476" s="444">
        <f t="shared" ca="1" si="149"/>
        <v>-639444121582.94751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-639444121582.94751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-2664350506.5956144</v>
      </c>
      <c r="L3477" s="444">
        <f t="shared" ca="1" si="149"/>
        <v>-642108472089.54309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-642108472089.54309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-2675451967.039763</v>
      </c>
      <c r="L3478" s="444">
        <f t="shared" ca="1" si="149"/>
        <v>-644783924056.58289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-644783924056.58289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-2686599683.5690951</v>
      </c>
      <c r="L3479" s="444">
        <f t="shared" ca="1" si="149"/>
        <v>-647470523740.15198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-647470523740.15198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-2697793848.9172997</v>
      </c>
      <c r="L3480" s="444">
        <f t="shared" ca="1" si="149"/>
        <v>-650168317589.06934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-650168317589.06934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-2709034656.6211224</v>
      </c>
      <c r="L3481" s="444">
        <f t="shared" ca="1" si="149"/>
        <v>-652877352245.69043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-652877352245.69043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-2720322301.0237103</v>
      </c>
      <c r="L3482" s="444">
        <f t="shared" ca="1" si="149"/>
        <v>-655597674546.71411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-655597674546.71411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-2731656977.2779756</v>
      </c>
      <c r="L3483" s="444">
        <f t="shared" ca="1" si="149"/>
        <v>-658329331523.99207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-658329331523.99207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-2743038881.349967</v>
      </c>
      <c r="L3484" s="444">
        <f t="shared" ca="1" si="149"/>
        <v>-661072370405.34204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-661072370405.34204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-2754468210.0222583</v>
      </c>
      <c r="L3485" s="444">
        <f t="shared" ca="1" si="149"/>
        <v>-663826838615.36426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-663826838615.36426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-2765945160.8973513</v>
      </c>
      <c r="L3486" s="444">
        <f t="shared" ca="1" si="149"/>
        <v>-666592783776.2616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-666592783776.2616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-2777469932.4010901</v>
      </c>
      <c r="L3487" s="444">
        <f t="shared" ca="1" si="149"/>
        <v>-669370253708.66272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-669370253708.66272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-2789042723.7860947</v>
      </c>
      <c r="L3488" s="444">
        <f t="shared" ca="1" si="149"/>
        <v>-672159296432.44885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-672159296432.44885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-2800663735.1352034</v>
      </c>
      <c r="L3489" s="444">
        <f t="shared" ca="1" si="149"/>
        <v>-674959960167.58411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-674959960167.58411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-2812333167.364934</v>
      </c>
      <c r="L3490" s="444">
        <f t="shared" ca="1" si="149"/>
        <v>-677772293334.9491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-677772293334.9491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-2824051222.2289543</v>
      </c>
      <c r="L3491" s="444">
        <f t="shared" ca="1" si="149"/>
        <v>-680596344557.1781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-680596344557.1781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-2835818102.3215752</v>
      </c>
      <c r="L3492" s="444">
        <f t="shared" ca="1" si="149"/>
        <v>-683432162659.49963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-683432162659.49963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-2847634011.0812483</v>
      </c>
      <c r="L3493" s="444">
        <f t="shared" ca="1" si="149"/>
        <v>-686279796670.58093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-686279796670.58093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-2859499152.7940874</v>
      </c>
      <c r="L3494" s="444">
        <f t="shared" ca="1" si="149"/>
        <v>-689139295823.375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-689139295823.375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-2871413732.5973959</v>
      </c>
      <c r="L3495" s="444">
        <f t="shared" ca="1" si="149"/>
        <v>-692010709555.97241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-692010709555.97241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-2883377956.4832182</v>
      </c>
      <c r="L3496" s="444">
        <f t="shared" ca="1" si="149"/>
        <v>-694894087512.45569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-694894087512.45569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-2895392031.3018985</v>
      </c>
      <c r="L3497" s="444">
        <f t="shared" ca="1" si="149"/>
        <v>-697789479543.75757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-697789479543.75757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-2907456164.7656565</v>
      </c>
      <c r="L3498" s="444">
        <f t="shared" ca="1" si="149"/>
        <v>-700696935708.52319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-700696935708.52319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-2919570565.4521799</v>
      </c>
      <c r="L3499" s="444">
        <f t="shared" ca="1" si="149"/>
        <v>-703616506273.97534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-703616506273.97534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-2931735442.8082304</v>
      </c>
      <c r="L3500" s="444">
        <f t="shared" ca="1" si="149"/>
        <v>-706548241716.78357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-706548241716.78357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-2943951007.153265</v>
      </c>
      <c r="L3501" s="444">
        <f t="shared" ca="1" si="149"/>
        <v>-709492192723.93689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-709492192723.93689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-2956217469.6830702</v>
      </c>
      <c r="L3502" s="444">
        <f t="shared" ca="1" si="149"/>
        <v>-712448410193.62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-712448410193.62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-2968535042.4734168</v>
      </c>
      <c r="L3503" s="444">
        <f t="shared" ca="1" si="149"/>
        <v>-715416945236.09338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-715416945236.09338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-2980903938.4837222</v>
      </c>
      <c r="L3504" s="444">
        <f t="shared" ca="1" si="149"/>
        <v>-718397849174.57715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-718397849174.57715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-2993324371.5607381</v>
      </c>
      <c r="L3505" s="444">
        <f t="shared" ca="1" si="149"/>
        <v>-721391173546.13794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-721391173546.13794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-3005796556.4422412</v>
      </c>
      <c r="L3506" s="444">
        <f t="shared" ca="1" si="149"/>
        <v>-724396970102.5802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-724396970102.5802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-3018320708.7607508</v>
      </c>
      <c r="L3507" s="444">
        <f t="shared" ca="1" si="149"/>
        <v>-727415290811.34094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-727415290811.34094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-3030897045.0472541</v>
      </c>
      <c r="L3508" s="444">
        <f t="shared" ca="1" si="149"/>
        <v>-730446187856.38818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-730446187856.38818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-3043525782.7349505</v>
      </c>
      <c r="L3509" s="444">
        <f t="shared" ca="1" si="149"/>
        <v>-733489713639.12317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-733489713639.12317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-3056207140.163013</v>
      </c>
      <c r="L3510" s="444">
        <f t="shared" ca="1" si="149"/>
        <v>-736545920779.28613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-736545920779.28613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-3068941336.580359</v>
      </c>
      <c r="L3511" s="444">
        <f t="shared" ca="1" si="149"/>
        <v>-739614862115.86646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-739614862115.86646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-3081728592.1494436</v>
      </c>
      <c r="L3512" s="444">
        <f t="shared" ca="1" si="149"/>
        <v>-742696590708.01587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-742696590708.01587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-3094569127.9500661</v>
      </c>
      <c r="L3513" s="444">
        <f t="shared" ca="1" si="149"/>
        <v>-745791159835.96594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-745791159835.96594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-3107463165.9831915</v>
      </c>
      <c r="L3514" s="444">
        <f t="shared" ca="1" si="149"/>
        <v>-748898623001.9491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-748898623001.9491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-3120410929.174788</v>
      </c>
      <c r="L3515" s="444">
        <f t="shared" ca="1" si="149"/>
        <v>-752019033931.1239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-752019033931.1239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-3133412641.379683</v>
      </c>
      <c r="L3516" s="444">
        <f t="shared" ca="1" si="149"/>
        <v>-755152446572.50354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-755152446572.50354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-3146468527.3854313</v>
      </c>
      <c r="L3517" s="444">
        <f t="shared" ca="1" si="149"/>
        <v>-758298915099.88892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-758298915099.88892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-3159578812.916204</v>
      </c>
      <c r="L3518" s="444">
        <f t="shared" ca="1" si="149"/>
        <v>-761458493912.80518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-761458493912.80518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-3172743724.6366882</v>
      </c>
      <c r="L3519" s="444">
        <f t="shared" ca="1" si="149"/>
        <v>-764631237637.44189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-764631237637.44189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-3185963490.1560078</v>
      </c>
      <c r="L3520" s="444">
        <f t="shared" ca="1" si="149"/>
        <v>-767817201127.5979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-767817201127.5979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-3199238338.0316577</v>
      </c>
      <c r="L3521" s="444">
        <f t="shared" ca="1" si="149"/>
        <v>-771016439465.62952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-771016439465.62952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-3212568497.7734561</v>
      </c>
      <c r="L3522" s="444">
        <f t="shared" ca="1" si="149"/>
        <v>-774229007963.40295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-774229007963.40295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-3225954199.8475122</v>
      </c>
      <c r="L3523" s="444">
        <f t="shared" ca="1" si="149"/>
        <v>-777454962163.25049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-777454962163.25049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-3239395675.6802101</v>
      </c>
      <c r="L3524" s="444">
        <f t="shared" ca="1" si="149"/>
        <v>-780694357838.93066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-780694357838.93066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-3252893157.6622109</v>
      </c>
      <c r="L3525" s="444">
        <f t="shared" ca="1" si="149"/>
        <v>-783947250996.5929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-783947250996.5929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-3266446879.1524706</v>
      </c>
      <c r="L3526" s="444">
        <f t="shared" ca="1" si="149"/>
        <v>-787213697875.74536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-787213697875.74536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-3280057074.4822721</v>
      </c>
      <c r="L3527" s="444">
        <f t="shared" ca="1" si="149"/>
        <v>-790493754950.22766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-790493754950.22766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-3293723978.9592819</v>
      </c>
      <c r="L3528" s="444">
        <f t="shared" ca="1" si="149"/>
        <v>-793787478929.18689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-793787478929.18689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-3307447828.8716121</v>
      </c>
      <c r="L3529" s="444">
        <f t="shared" ca="1" si="149"/>
        <v>-797094926758.05847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-797094926758.05847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-3321228861.4919105</v>
      </c>
      <c r="L3530" s="444">
        <f t="shared" ca="1" si="149"/>
        <v>-800416155619.55042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-800416155619.55042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-3335067315.08146</v>
      </c>
      <c r="L3531" s="444">
        <f t="shared" ca="1" si="149"/>
        <v>-803751222934.63184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-803751222934.63184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-3348963428.8942995</v>
      </c>
      <c r="L3532" s="444">
        <f t="shared" ca="1" si="149"/>
        <v>-807100186363.52612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-807100186363.52612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-3362917443.1813588</v>
      </c>
      <c r="L3533" s="444">
        <f t="shared" ca="1" si="149"/>
        <v>-810463103806.70752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-810463103806.70752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-3376929599.1946144</v>
      </c>
      <c r="L3534" s="444">
        <f t="shared" ca="1" si="149"/>
        <v>-813840033405.9021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-813840033405.9021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-3391000139.1912589</v>
      </c>
      <c r="L3535" s="444">
        <f t="shared" ca="1" si="149"/>
        <v>-817231033545.09338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-817231033545.09338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-3405129306.4378891</v>
      </c>
      <c r="L3536" s="444">
        <f t="shared" ca="1" si="149"/>
        <v>-820636162851.53125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-820636162851.53125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-3419317345.2147136</v>
      </c>
      <c r="L3537" s="444">
        <f t="shared" ca="1" si="149"/>
        <v>-824055480196.74597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-824055480196.74597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-3433564500.8197746</v>
      </c>
      <c r="L3538" s="444">
        <f t="shared" ca="1" si="149"/>
        <v>-827489044697.5658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-827489044697.5658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-3447871019.5731907</v>
      </c>
      <c r="L3539" s="444">
        <f t="shared" ca="1" si="149"/>
        <v>-830936915717.13904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-830936915717.13904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-3462237148.8214126</v>
      </c>
      <c r="L3540" s="444">
        <f t="shared" ca="1" si="149"/>
        <v>-834399152865.96045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-834399152865.96045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-3476663136.9415016</v>
      </c>
      <c r="L3541" s="444">
        <f t="shared" ca="1" si="149"/>
        <v>-837875816002.90198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-837875816002.90198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-3491149233.3454247</v>
      </c>
      <c r="L3542" s="444">
        <f t="shared" ca="1" si="149"/>
        <v>-841366965236.24744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-841366965236.24744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-3505695688.484364</v>
      </c>
      <c r="L3543" s="444">
        <f t="shared" ca="1" si="149"/>
        <v>-844872660924.73181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-844872660924.73181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-3520302753.8530493</v>
      </c>
      <c r="L3544" s="444">
        <f t="shared" ca="1" si="149"/>
        <v>-848392963678.58484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-848392963678.58484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-3534970681.9941034</v>
      </c>
      <c r="L3545" s="444">
        <f t="shared" ca="1" si="149"/>
        <v>-851927934360.57898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-851927934360.57898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-3549699726.5024123</v>
      </c>
      <c r="L3546" s="444">
        <f t="shared" ca="1" si="149"/>
        <v>-855477634087.08142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-855477634087.08142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-3564490142.0295057</v>
      </c>
      <c r="L3547" s="444">
        <f t="shared" ca="1" si="149"/>
        <v>-859042124229.11096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-859042124229.11096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-3579342184.287962</v>
      </c>
      <c r="L3548" s="444">
        <f t="shared" ca="1" si="149"/>
        <v>-862621466413.39893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-862621466413.39893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-3594256110.0558286</v>
      </c>
      <c r="L3549" s="444">
        <f t="shared" ca="1" si="149"/>
        <v>-866215722523.45471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-866215722523.45471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-3609232177.1810613</v>
      </c>
      <c r="L3550" s="444">
        <f t="shared" ca="1" si="149"/>
        <v>-869824954700.63574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-869824954700.63574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-3624270644.5859823</v>
      </c>
      <c r="L3551" s="444">
        <f t="shared" ca="1" si="149"/>
        <v>-873449225345.22168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-873449225345.22168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-3639371772.2717566</v>
      </c>
      <c r="L3552" s="444">
        <f t="shared" ca="1" si="149"/>
        <v>-877088597117.49341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-877088597117.49341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-3654535821.3228898</v>
      </c>
      <c r="L3553" s="444">
        <f t="shared" ca="1" si="149"/>
        <v>-880743132938.81628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-880743132938.81628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-3669763053.9117346</v>
      </c>
      <c r="L3554" s="444">
        <f t="shared" ca="1" si="149"/>
        <v>-884412895992.72803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-884412895992.72803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-3685053733.3030334</v>
      </c>
      <c r="L3555" s="444">
        <f t="shared" ca="1" si="149"/>
        <v>-888097949726.03101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-888097949726.03101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-3700408123.8584623</v>
      </c>
      <c r="L3556" s="444">
        <f t="shared" ca="1" si="149"/>
        <v>-891798357849.88953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-891798357849.88953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-3715826491.0412059</v>
      </c>
      <c r="L3557" s="444">
        <f t="shared" ca="1" si="149"/>
        <v>-895514184340.93079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-895514184340.93079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-3731309101.4205451</v>
      </c>
      <c r="L3558" s="444">
        <f t="shared" ca="1" si="149"/>
        <v>-899245493442.35132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-899245493442.35132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-3746856222.6764636</v>
      </c>
      <c r="L3559" s="444">
        <f t="shared" ca="1" si="149"/>
        <v>-902992349665.02783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-902992349665.02783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-3762468123.6042824</v>
      </c>
      <c r="L3560" s="444">
        <f t="shared" ca="1" si="149"/>
        <v>-906754817788.63208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-906754817788.63208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-3778145074.1193004</v>
      </c>
      <c r="L3561" s="444">
        <f t="shared" ca="1" si="149"/>
        <v>-910532962862.75134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-910532962862.75134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-3793887345.2614636</v>
      </c>
      <c r="L3562" s="444">
        <f t="shared" ca="1" si="149"/>
        <v>-914326850208.01282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-914326850208.01282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-3809695209.2000527</v>
      </c>
      <c r="L3563" s="444">
        <f t="shared" ca="1" si="149"/>
        <v>-918136545417.21289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-918136545417.21289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-3825568939.2383871</v>
      </c>
      <c r="L3564" s="444">
        <f t="shared" ca="1" si="149"/>
        <v>-921962114356.45129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-921962114356.45129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-3841508809.8185463</v>
      </c>
      <c r="L3565" s="444">
        <f t="shared" ca="1" si="149"/>
        <v>-925803623166.2699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-925803623166.2699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-3857515096.5261245</v>
      </c>
      <c r="L3566" s="444">
        <f t="shared" ca="1" si="149"/>
        <v>-929661138262.79602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-929661138262.79602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-3873588076.0949836</v>
      </c>
      <c r="L3567" s="444">
        <f t="shared" ca="1" si="149"/>
        <v>-933534726338.89099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-933534726338.89099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-3889728026.412046</v>
      </c>
      <c r="L3568" s="444">
        <f t="shared" ca="1" si="149"/>
        <v>-937424454365.30298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-937424454365.30298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-3905935226.5220957</v>
      </c>
      <c r="L3569" s="444">
        <f t="shared" ca="1" si="149"/>
        <v>-941330389591.82507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-941330389591.82507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-3922209956.6326041</v>
      </c>
      <c r="L3570" s="444">
        <f t="shared" ca="1" si="149"/>
        <v>-945252599548.45764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-945252599548.45764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-3938552498.1185737</v>
      </c>
      <c r="L3571" s="444">
        <f t="shared" ca="1" si="149"/>
        <v>-949191152046.57617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-949191152046.57617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-3954963133.5274005</v>
      </c>
      <c r="L3572" s="444">
        <f t="shared" ca="1" si="149"/>
        <v>-953146115180.10352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-953146115180.10352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-3971442146.5837646</v>
      </c>
      <c r="L3573" s="444">
        <f t="shared" ca="1" si="149"/>
        <v>-957117557326.68726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-957117557326.68726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-3987989822.19453</v>
      </c>
      <c r="L3574" s="444">
        <f t="shared" ca="1" si="149"/>
        <v>-961105547148.88184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-961105547148.88184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-4004606446.4536748</v>
      </c>
      <c r="L3575" s="444">
        <f t="shared" ca="1" si="149"/>
        <v>-965110153595.33557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-965110153595.33557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-4021292306.6472316</v>
      </c>
      <c r="L3576" s="444">
        <f t="shared" ca="1" si="149"/>
        <v>-969131445901.98279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-969131445901.98279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-4038047691.2582622</v>
      </c>
      <c r="L3577" s="444">
        <f t="shared" ca="1" si="149"/>
        <v>-973169493593.24109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-973169493593.24109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-4054872889.971838</v>
      </c>
      <c r="L3578" s="444">
        <f t="shared" ref="L3578:L3832" ca="1" si="154">I3578-J3578+K3578</f>
        <v>-977224366483.21289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-977224366483.21289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-4071768193.6800537</v>
      </c>
      <c r="L3579" s="444">
        <f t="shared" ca="1" si="154"/>
        <v>-981296134676.89294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-981296134676.89294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-4088733894.4870539</v>
      </c>
      <c r="L3580" s="444">
        <f t="shared" ca="1" si="154"/>
        <v>-985384868571.38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-985384868571.38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-4105770285.7140832</v>
      </c>
      <c r="L3581" s="444">
        <f t="shared" ca="1" si="154"/>
        <v>-989490638857.09412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-989490638857.09412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-4122877661.9045582</v>
      </c>
      <c r="L3582" s="444">
        <f t="shared" ca="1" si="154"/>
        <v>-993613516518.99866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-993613516518.99866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-4140056318.8291616</v>
      </c>
      <c r="L3583" s="444">
        <f t="shared" ca="1" si="154"/>
        <v>-997753572837.82776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-997753572837.82776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-4157306553.4909492</v>
      </c>
      <c r="L3584" s="444">
        <f t="shared" ca="1" si="154"/>
        <v>-1001910879391.3187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-1001910879391.3187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-4174628664.1304946</v>
      </c>
      <c r="L3585" s="444">
        <f t="shared" ca="1" si="154"/>
        <v>-1006085508055.4492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-1006085508055.4492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-4192022950.231039</v>
      </c>
      <c r="L3586" s="444">
        <f t="shared" ca="1" si="154"/>
        <v>-1010277531005.6803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-1010277531005.6803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-4209489712.5236678</v>
      </c>
      <c r="L3587" s="444">
        <f t="shared" ca="1" si="154"/>
        <v>-1014487020718.204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-1014487020718.204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-4227029252.9925165</v>
      </c>
      <c r="L3588" s="444">
        <f t="shared" ca="1" si="154"/>
        <v>-1018714049971.1965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-1018714049971.1965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-4244641874.8799849</v>
      </c>
      <c r="L3589" s="444">
        <f t="shared" ca="1" si="154"/>
        <v>-1022958691846.0765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-1022958691846.0765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-4262327882.6919856</v>
      </c>
      <c r="L3590" s="444">
        <f t="shared" ca="1" si="154"/>
        <v>-1027221019728.7686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-1027221019728.7686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-4280087582.2032018</v>
      </c>
      <c r="L3591" s="444">
        <f t="shared" ca="1" si="154"/>
        <v>-1031501107310.9718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-1031501107310.9718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-4297921280.4623823</v>
      </c>
      <c r="L3592" s="444">
        <f t="shared" ca="1" si="154"/>
        <v>-1035799028591.4342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-1035799028591.4342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-4315829285.7976418</v>
      </c>
      <c r="L3593" s="444">
        <f t="shared" ca="1" si="154"/>
        <v>-1040114857877.2318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-1040114857877.2318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-4333811907.8217983</v>
      </c>
      <c r="L3594" s="444">
        <f t="shared" ca="1" si="154"/>
        <v>-1044448669785.0536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-1044448669785.0536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-4351869457.4377232</v>
      </c>
      <c r="L3595" s="444">
        <f t="shared" ca="1" si="154"/>
        <v>-1048800539242.4913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-1048800539242.4913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-4370002246.8437138</v>
      </c>
      <c r="L3596" s="444">
        <f t="shared" ca="1" si="154"/>
        <v>-1053170541489.3351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-1053170541489.3351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-4388210589.5388966</v>
      </c>
      <c r="L3597" s="444">
        <f t="shared" ca="1" si="154"/>
        <v>-1057558752078.874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-1057558752078.874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-4406494800.3286419</v>
      </c>
      <c r="L3598" s="444">
        <f t="shared" ca="1" si="154"/>
        <v>-1061965246879.2026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-1061965246879.2026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-4424855195.3300114</v>
      </c>
      <c r="L3599" s="444">
        <f t="shared" ca="1" si="154"/>
        <v>-1066390102074.5326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-1066390102074.5326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-4443292091.9772186</v>
      </c>
      <c r="L3600" s="444">
        <f t="shared" ca="1" si="154"/>
        <v>-1070833394166.5098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-1070833394166.5098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-4461805809.0271244</v>
      </c>
      <c r="L3601" s="444">
        <f t="shared" ca="1" si="154"/>
        <v>-1075295199975.5369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-1075295199975.5369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-4480396666.5647364</v>
      </c>
      <c r="L3602" s="444">
        <f t="shared" ca="1" si="154"/>
        <v>-1079775596642.1016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-1079775596642.1016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-4499064986.0087566</v>
      </c>
      <c r="L3603" s="444">
        <f t="shared" ca="1" si="154"/>
        <v>-1084274661628.1104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-1084274661628.1104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-4517811090.1171265</v>
      </c>
      <c r="L3604" s="444">
        <f t="shared" ca="1" si="154"/>
        <v>-1088792472718.2275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-1088792472718.2275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-4536635302.9926138</v>
      </c>
      <c r="L3605" s="444">
        <f t="shared" ca="1" si="154"/>
        <v>-1093329108021.2201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-1093329108021.2201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-4555537950.0884161</v>
      </c>
      <c r="L3606" s="444">
        <f t="shared" ca="1" si="154"/>
        <v>-1097884645971.3085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-1097884645971.3085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-4574519358.2137852</v>
      </c>
      <c r="L3607" s="444">
        <f t="shared" ca="1" si="154"/>
        <v>-1102459165329.5222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-1102459165329.5222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-4593579855.5396757</v>
      </c>
      <c r="L3608" s="444">
        <f t="shared" ca="1" si="154"/>
        <v>-1107052745185.062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-1107052745185.062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-4612719771.6044254</v>
      </c>
      <c r="L3609" s="444">
        <f t="shared" ca="1" si="154"/>
        <v>-1111665464956.6665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-1111665464956.6665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-4631939437.3194437</v>
      </c>
      <c r="L3610" s="444">
        <f t="shared" ca="1" si="154"/>
        <v>-1116297404393.9858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-1116297404393.9858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-4651239184.9749413</v>
      </c>
      <c r="L3611" s="444">
        <f t="shared" ca="1" si="154"/>
        <v>-1120948643578.9607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-1120948643578.9607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-4670619348.2456694</v>
      </c>
      <c r="L3612" s="444">
        <f t="shared" ca="1" si="154"/>
        <v>-1125619262927.2063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-1125619262927.2063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-4690080262.1966925</v>
      </c>
      <c r="L3613" s="444">
        <f t="shared" ca="1" si="154"/>
        <v>-1130309343189.4031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-1130309343189.4031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-4709622263.2891798</v>
      </c>
      <c r="L3614" s="444">
        <f t="shared" ca="1" si="154"/>
        <v>-1135018965452.6921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-1135018965452.6921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-4729245689.3862171</v>
      </c>
      <c r="L3615" s="444">
        <f t="shared" ca="1" si="154"/>
        <v>-1139748211142.0784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-1139748211142.0784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-4748950879.7586594</v>
      </c>
      <c r="L3616" s="444">
        <f t="shared" ca="1" si="154"/>
        <v>-1144497162021.8369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-1144497162021.8369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-4768738175.0909872</v>
      </c>
      <c r="L3617" s="444">
        <f t="shared" ca="1" si="154"/>
        <v>-1149265900196.928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-1149265900196.928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-4788607917.4871998</v>
      </c>
      <c r="L3618" s="444">
        <f t="shared" ca="1" si="154"/>
        <v>-1154054508114.4153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-1154054508114.4153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-4808560450.4767303</v>
      </c>
      <c r="L3619" s="444">
        <f t="shared" ca="1" si="154"/>
        <v>-1158863068564.8921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-1158863068564.8921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-4828596119.0203838</v>
      </c>
      <c r="L3620" s="444">
        <f t="shared" ca="1" si="154"/>
        <v>-1163691664683.9124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-1163691664683.9124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-4848715269.5163012</v>
      </c>
      <c r="L3621" s="444">
        <f t="shared" ca="1" si="154"/>
        <v>-1168540379953.4287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-1168540379953.4287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-4868918249.805953</v>
      </c>
      <c r="L3622" s="444">
        <f t="shared" ca="1" si="154"/>
        <v>-1173409298203.2346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-1173409298203.2346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-4889205409.1801443</v>
      </c>
      <c r="L3623" s="444">
        <f t="shared" ca="1" si="154"/>
        <v>-1178298503612.4148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-1178298503612.4148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-4909577098.3850613</v>
      </c>
      <c r="L3624" s="444">
        <f t="shared" ca="1" si="154"/>
        <v>-1183208080710.7998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-1183208080710.7998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-4930033669.6283321</v>
      </c>
      <c r="L3625" s="444">
        <f t="shared" ca="1" si="154"/>
        <v>-1188138114380.4282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-1188138114380.4282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-4950575476.5851173</v>
      </c>
      <c r="L3626" s="444">
        <f t="shared" ca="1" si="154"/>
        <v>-1193088689857.0134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-1193088689857.0134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-4971202874.4042225</v>
      </c>
      <c r="L3627" s="444">
        <f t="shared" ca="1" si="154"/>
        <v>-1198059892731.4177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-1198059892731.4177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-4991916219.7142401</v>
      </c>
      <c r="L3628" s="444">
        <f t="shared" ca="1" si="154"/>
        <v>-1203051808951.1321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-1203051808951.1321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-5012715870.6297169</v>
      </c>
      <c r="L3629" s="444">
        <f t="shared" ca="1" si="154"/>
        <v>-1208064524821.7617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-1208064524821.7617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-5033602186.7573404</v>
      </c>
      <c r="L3630" s="444">
        <f t="shared" ca="1" si="154"/>
        <v>-1213098127008.519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-1213098127008.519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-5054575529.2021627</v>
      </c>
      <c r="L3631" s="444">
        <f t="shared" ca="1" si="154"/>
        <v>-1218152702537.7212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-1218152702537.7212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-5075636260.5738382</v>
      </c>
      <c r="L3632" s="444">
        <f t="shared" ca="1" si="154"/>
        <v>-1223228338798.2949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-1223228338798.2949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-5096784744.9928951</v>
      </c>
      <c r="L3633" s="444">
        <f t="shared" ca="1" si="154"/>
        <v>-1228325123543.2878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-1228325123543.2878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-5118021348.0970325</v>
      </c>
      <c r="L3634" s="444">
        <f t="shared" ca="1" si="154"/>
        <v>-1233443144891.3848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-1233443144891.3848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-5139346437.0474367</v>
      </c>
      <c r="L3635" s="444">
        <f t="shared" ca="1" si="154"/>
        <v>-1238582491328.4321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-1238582491328.4321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-5160760380.5351334</v>
      </c>
      <c r="L3636" s="444">
        <f t="shared" ca="1" si="154"/>
        <v>-1243743251708.9673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-1243743251708.9673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-5182263548.787364</v>
      </c>
      <c r="L3637" s="444">
        <f t="shared" ca="1" si="154"/>
        <v>-1248925515257.7546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-1248925515257.7546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-5203856313.5739775</v>
      </c>
      <c r="L3638" s="444">
        <f t="shared" ca="1" si="154"/>
        <v>-1254129371571.3286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-1254129371571.3286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-5225539048.2138691</v>
      </c>
      <c r="L3639" s="444">
        <f t="shared" ca="1" si="154"/>
        <v>-1259354910619.5425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-1259354910619.5425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-5247312127.5814266</v>
      </c>
      <c r="L3640" s="444">
        <f t="shared" ca="1" si="154"/>
        <v>-1264602222747.124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-1264602222747.124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-5269175928.1130171</v>
      </c>
      <c r="L3641" s="444">
        <f t="shared" ca="1" si="154"/>
        <v>-1269871398675.2371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-1269871398675.2371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-5291130827.813488</v>
      </c>
      <c r="L3642" s="444">
        <f t="shared" ca="1" si="154"/>
        <v>-1275162529503.0505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-1275162529503.0505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-5313177206.2627106</v>
      </c>
      <c r="L3643" s="444">
        <f t="shared" ca="1" si="154"/>
        <v>-1280475706709.3132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-1280475706709.3132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-5335315444.622138</v>
      </c>
      <c r="L3644" s="444">
        <f t="shared" ca="1" si="154"/>
        <v>-1285811022153.9353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-1285811022153.9353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-5357545925.6413975</v>
      </c>
      <c r="L3645" s="444">
        <f t="shared" ca="1" si="154"/>
        <v>-1291168568079.5767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-1291168568079.5767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-5379869033.6649027</v>
      </c>
      <c r="L3646" s="444">
        <f t="shared" ca="1" si="154"/>
        <v>-1296548437113.2415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-1296548437113.2415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-5402285154.6385059</v>
      </c>
      <c r="L3647" s="444">
        <f t="shared" ca="1" si="154"/>
        <v>-1301950722267.8799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-1301950722267.8799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-5424794676.1161661</v>
      </c>
      <c r="L3648" s="444">
        <f t="shared" ca="1" si="154"/>
        <v>-1307375516943.9961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-1307375516943.9961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-5447397987.2666502</v>
      </c>
      <c r="L3649" s="444">
        <f t="shared" ca="1" si="154"/>
        <v>-1312822914931.2627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-1312822914931.2627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-5470095478.8802614</v>
      </c>
      <c r="L3650" s="444">
        <f t="shared" ca="1" si="154"/>
        <v>-1318293010410.1431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-1318293010410.1431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-5492887543.375596</v>
      </c>
      <c r="L3651" s="444">
        <f t="shared" ca="1" si="154"/>
        <v>-1323785897953.5186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-1323785897953.5186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-5515774574.8063269</v>
      </c>
      <c r="L3652" s="444">
        <f t="shared" ca="1" si="154"/>
        <v>-1329301672528.325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-1329301672528.325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-5538756968.868021</v>
      </c>
      <c r="L3653" s="444">
        <f t="shared" ca="1" si="154"/>
        <v>-1334840429497.1929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-1334840429497.1929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-5561835122.9049702</v>
      </c>
      <c r="L3654" s="444">
        <f t="shared" ca="1" si="154"/>
        <v>-1340402264620.0979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-1340402264620.0979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-5585009435.9170742</v>
      </c>
      <c r="L3655" s="444">
        <f t="shared" ca="1" si="154"/>
        <v>-1345987274056.0149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-1345987274056.0149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-5608280308.5667286</v>
      </c>
      <c r="L3656" s="444">
        <f t="shared" ca="1" si="154"/>
        <v>-1351595554364.5815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-1351595554364.5815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-5631648143.1857567</v>
      </c>
      <c r="L3657" s="444">
        <f t="shared" ca="1" si="154"/>
        <v>-1357227202507.7673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-1357227202507.7673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-5655113343.7823639</v>
      </c>
      <c r="L3658" s="444">
        <f t="shared" ca="1" si="154"/>
        <v>-1362882315851.5498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-1362882315851.5498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-5678676316.0481243</v>
      </c>
      <c r="L3659" s="444">
        <f t="shared" ca="1" si="154"/>
        <v>-1368560992167.5979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-1368560992167.5979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-5702337467.3649912</v>
      </c>
      <c r="L3660" s="444">
        <f t="shared" ca="1" si="154"/>
        <v>-1374263329634.9629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-1374263329634.9629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-5726097206.8123455</v>
      </c>
      <c r="L3661" s="444">
        <f t="shared" ca="1" si="154"/>
        <v>-1379989426841.7751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-1379989426841.7751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-5749955945.1740627</v>
      </c>
      <c r="L3662" s="444">
        <f t="shared" ca="1" si="154"/>
        <v>-1385739382786.9492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-1385739382786.9492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-5773914094.9456215</v>
      </c>
      <c r="L3663" s="444">
        <f t="shared" ca="1" si="154"/>
        <v>-1391513296881.8948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-1391513296881.8948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-5797972070.3412285</v>
      </c>
      <c r="L3664" s="444">
        <f t="shared" ca="1" si="154"/>
        <v>-1397311268952.2361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-1397311268952.2361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-5822130287.3009834</v>
      </c>
      <c r="L3665" s="444">
        <f t="shared" ca="1" si="154"/>
        <v>-1403133399239.5371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-1403133399239.5371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-5846389163.4980717</v>
      </c>
      <c r="L3666" s="444">
        <f t="shared" ca="1" si="154"/>
        <v>-1408979788403.0352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-1408979788403.0352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-5870749118.3459797</v>
      </c>
      <c r="L3667" s="444">
        <f t="shared" ca="1" si="154"/>
        <v>-1414850537521.3811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-1414850537521.3811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-5895210573.0057545</v>
      </c>
      <c r="L3668" s="444">
        <f t="shared" ca="1" si="154"/>
        <v>-1420745748094.387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-1420745748094.387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-5919773950.3932791</v>
      </c>
      <c r="L3669" s="444">
        <f t="shared" ca="1" si="154"/>
        <v>-1426665522044.7803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-1426665522044.7803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-5944439675.1865845</v>
      </c>
      <c r="L3670" s="444">
        <f t="shared" ca="1" si="154"/>
        <v>-1432609961719.9668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-1432609961719.9668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-5969208173.8331947</v>
      </c>
      <c r="L3671" s="444">
        <f t="shared" ca="1" si="154"/>
        <v>-1438579169893.8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-1438579169893.8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-5994079874.5574999</v>
      </c>
      <c r="L3672" s="444">
        <f t="shared" ca="1" si="154"/>
        <v>-1444573249768.3577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-1444573249768.3577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-6019055207.3681564</v>
      </c>
      <c r="L3673" s="444">
        <f t="shared" ca="1" si="154"/>
        <v>-1450592304975.7258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-1450592304975.7258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-6044134604.0655241</v>
      </c>
      <c r="L3674" s="444">
        <f t="shared" ca="1" si="154"/>
        <v>-1456636439579.7913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-1456636439579.7913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-6069318498.2491302</v>
      </c>
      <c r="L3675" s="444">
        <f t="shared" ca="1" si="154"/>
        <v>-1462705758078.0403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-1462705758078.0403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-6094607325.3251677</v>
      </c>
      <c r="L3676" s="444">
        <f t="shared" ca="1" si="154"/>
        <v>-1468800365403.3655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-1468800365403.3655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-6120001522.5140228</v>
      </c>
      <c r="L3677" s="444">
        <f t="shared" ca="1" si="154"/>
        <v>-1474920366925.8794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-1474920366925.8794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-6145501528.857831</v>
      </c>
      <c r="L3678" s="444">
        <f t="shared" ca="1" si="154"/>
        <v>-1481065868454.7373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-1481065868454.7373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-6171107785.2280722</v>
      </c>
      <c r="L3679" s="444">
        <f t="shared" ca="1" si="154"/>
        <v>-1487236976239.9653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-1487236976239.9653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-6196820734.333189</v>
      </c>
      <c r="L3680" s="444">
        <f t="shared" ca="1" si="154"/>
        <v>-1493433796974.2986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-1493433796974.2986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-6222640820.726244</v>
      </c>
      <c r="L3681" s="444">
        <f t="shared" ca="1" si="154"/>
        <v>-1499656437795.0249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-1499656437795.0249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-6248568490.812604</v>
      </c>
      <c r="L3682" s="444">
        <f t="shared" ca="1" si="154"/>
        <v>-1505905006285.8374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-1505905006285.8374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-6274604192.8576555</v>
      </c>
      <c r="L3683" s="444">
        <f t="shared" ca="1" si="154"/>
        <v>-1512179610478.6951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-1512179610478.6951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-6300748376.9945631</v>
      </c>
      <c r="L3684" s="444">
        <f t="shared" ca="1" si="154"/>
        <v>-1518480358855.6897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-1518480358855.6897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-6327001495.2320404</v>
      </c>
      <c r="L3685" s="444">
        <f t="shared" ca="1" si="154"/>
        <v>-1524807360350.9216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-1524807360350.9216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-6353364001.4621735</v>
      </c>
      <c r="L3686" s="444">
        <f t="shared" ca="1" si="154"/>
        <v>-1531160724352.3838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-1531160724352.3838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-6379836351.4682655</v>
      </c>
      <c r="L3687" s="444">
        <f t="shared" ca="1" si="154"/>
        <v>-1537540560703.8521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-1537540560703.8521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-6406419002.9327164</v>
      </c>
      <c r="L3688" s="444">
        <f t="shared" ca="1" si="154"/>
        <v>-1543946979706.7847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-1543946979706.7847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-6433112415.4449358</v>
      </c>
      <c r="L3689" s="444">
        <f t="shared" ca="1" si="154"/>
        <v>-1550380092122.2295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-1550380092122.2295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-6459917050.5092897</v>
      </c>
      <c r="L3690" s="444">
        <f t="shared" ca="1" si="154"/>
        <v>-1556840009172.7388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-1556840009172.7388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-6486833371.5530777</v>
      </c>
      <c r="L3691" s="444">
        <f t="shared" ca="1" si="154"/>
        <v>-1563326842544.2917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-1563326842544.2917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-6513861843.9345493</v>
      </c>
      <c r="L3692" s="444">
        <f t="shared" ca="1" si="154"/>
        <v>-1569840704388.2263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-1569840704388.2263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-6541002934.950943</v>
      </c>
      <c r="L3693" s="444">
        <f t="shared" ca="1" si="154"/>
        <v>-1576381707323.1772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-1576381707323.1772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-6568257113.8465719</v>
      </c>
      <c r="L3694" s="444">
        <f t="shared" ca="1" si="154"/>
        <v>-1582949964437.0239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-1582949964437.0239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-6595624851.8209333</v>
      </c>
      <c r="L3695" s="444">
        <f t="shared" ca="1" si="154"/>
        <v>-1589545589288.845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-1589545589288.845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-6623106622.0368538</v>
      </c>
      <c r="L3696" s="444">
        <f t="shared" ca="1" si="154"/>
        <v>-1596168695910.8818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-1596168695910.8818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-6650702899.6286745</v>
      </c>
      <c r="L3697" s="444">
        <f t="shared" ca="1" si="154"/>
        <v>-1602819398810.5105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-1602819398810.5105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-6678414161.7104607</v>
      </c>
      <c r="L3698" s="444">
        <f t="shared" ca="1" si="154"/>
        <v>-1609497812972.2209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-1609497812972.2209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-6706240887.3842535</v>
      </c>
      <c r="L3699" s="444">
        <f t="shared" ca="1" si="154"/>
        <v>-1616204053859.6052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-1616204053859.6052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-6734183557.7483549</v>
      </c>
      <c r="L3700" s="444">
        <f t="shared" ca="1" si="154"/>
        <v>-1622938237417.3535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-1622938237417.3535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-6762242655.9056396</v>
      </c>
      <c r="L3701" s="444">
        <f t="shared" ca="1" si="154"/>
        <v>-1629700480073.2593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-1629700480073.2593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-6790418666.9719133</v>
      </c>
      <c r="L3702" s="444">
        <f t="shared" ca="1" si="154"/>
        <v>-1636490898740.2312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-1636490898740.2312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-6818712078.0842962</v>
      </c>
      <c r="L3703" s="444">
        <f t="shared" ca="1" si="154"/>
        <v>-1643309610818.3154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-1643309610818.3154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-6847123378.4096479</v>
      </c>
      <c r="L3704" s="444">
        <f t="shared" ca="1" si="154"/>
        <v>-1650156734196.7251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-1650156734196.7251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-6875653059.1530209</v>
      </c>
      <c r="L3705" s="444">
        <f t="shared" ca="1" si="154"/>
        <v>-1657032387255.8782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-1657032387255.8782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-6904301613.5661592</v>
      </c>
      <c r="L3706" s="444">
        <f t="shared" ca="1" si="154"/>
        <v>-1663936688869.4443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-1663936688869.4443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-6933069536.9560175</v>
      </c>
      <c r="L3707" s="444">
        <f t="shared" ca="1" si="154"/>
        <v>-1670869758406.4004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-1670869758406.4004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-6961957326.6933346</v>
      </c>
      <c r="L3708" s="444">
        <f t="shared" ca="1" si="154"/>
        <v>-1677831715733.0938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-1677831715733.0938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-6990965482.2212238</v>
      </c>
      <c r="L3709" s="444">
        <f t="shared" ca="1" si="154"/>
        <v>-1684822681215.3149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-1684822681215.3149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-7020094505.0638123</v>
      </c>
      <c r="L3710" s="444">
        <f t="shared" ca="1" si="154"/>
        <v>-1691842775720.3787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-1691842775720.3787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-7049344898.8349113</v>
      </c>
      <c r="L3711" s="444">
        <f t="shared" ca="1" si="154"/>
        <v>-1698892120619.2136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-1698892120619.2136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-7078717169.2467232</v>
      </c>
      <c r="L3712" s="444">
        <f t="shared" ca="1" si="154"/>
        <v>-1705970837788.4604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-1705970837788.4604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-7108211824.1185846</v>
      </c>
      <c r="L3713" s="444">
        <f t="shared" ca="1" si="154"/>
        <v>-1713079049612.5791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-1713079049612.5791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-7137829373.385746</v>
      </c>
      <c r="L3714" s="444">
        <f t="shared" ca="1" si="154"/>
        <v>-1720216878985.9648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-1720216878985.9648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-7167570329.1081867</v>
      </c>
      <c r="L3715" s="444">
        <f t="shared" ca="1" si="154"/>
        <v>-1727384449315.073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-1727384449315.073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-7197435205.4794693</v>
      </c>
      <c r="L3716" s="444">
        <f t="shared" ca="1" si="154"/>
        <v>-1734581884520.5525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-1734581884520.5525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-7227424518.8356342</v>
      </c>
      <c r="L3717" s="444">
        <f t="shared" ca="1" si="154"/>
        <v>-1741809309039.3882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-1741809309039.3882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-7257538787.6641169</v>
      </c>
      <c r="L3718" s="444">
        <f t="shared" ca="1" si="154"/>
        <v>-1749066847827.0522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-1749066847827.0522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-7287778532.6127176</v>
      </c>
      <c r="L3719" s="444">
        <f t="shared" ca="1" si="154"/>
        <v>-1756354626359.665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-1756354626359.665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-7318144276.4986029</v>
      </c>
      <c r="L3720" s="444">
        <f t="shared" ca="1" si="154"/>
        <v>-1763672770636.1636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-1763672770636.1636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-7348636544.3173494</v>
      </c>
      <c r="L3721" s="444">
        <f t="shared" ca="1" si="154"/>
        <v>-1771021407180.481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-1771021407180.481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-7379255863.2520037</v>
      </c>
      <c r="L3722" s="444">
        <f t="shared" ca="1" si="154"/>
        <v>-1778400663043.7329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-1778400663043.7329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-7410002762.6822205</v>
      </c>
      <c r="L3723" s="444">
        <f t="shared" ca="1" si="154"/>
        <v>-1785810665806.415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-1785810665806.415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-7440877774.1933966</v>
      </c>
      <c r="L3724" s="444">
        <f t="shared" ca="1" si="154"/>
        <v>-1793251543580.6084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-1793251543580.6084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-7471881431.5858688</v>
      </c>
      <c r="L3725" s="444">
        <f t="shared" ca="1" si="154"/>
        <v>-1800723425012.1943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-1800723425012.1943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-7503014270.8841429</v>
      </c>
      <c r="L3726" s="444">
        <f t="shared" ca="1" si="154"/>
        <v>-1808226439283.0784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-1808226439283.0784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-7534276830.346159</v>
      </c>
      <c r="L3727" s="444">
        <f t="shared" ca="1" si="154"/>
        <v>-1815760716113.4246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-1815760716113.4246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-7565669650.4726009</v>
      </c>
      <c r="L3728" s="444">
        <f t="shared" ca="1" si="154"/>
        <v>-1823326385763.8972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-1823326385763.8972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-7597193274.0162382</v>
      </c>
      <c r="L3729" s="444">
        <f t="shared" ca="1" si="154"/>
        <v>-1830923579037.9136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-1830923579037.9136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-7628848245.9913063</v>
      </c>
      <c r="L3730" s="444">
        <f t="shared" ca="1" si="154"/>
        <v>-1838552427283.9048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-1838552427283.9048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-7660635113.6829376</v>
      </c>
      <c r="L3731" s="444">
        <f t="shared" ca="1" si="154"/>
        <v>-1846213062397.5876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-1846213062397.5876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-7692554426.6566153</v>
      </c>
      <c r="L3732" s="444">
        <f t="shared" ca="1" si="154"/>
        <v>-1853905616824.2441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-1853905616824.2441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-7724606736.767684</v>
      </c>
      <c r="L3733" s="444">
        <f t="shared" ca="1" si="154"/>
        <v>-1861630223561.0117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-1861630223561.0117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-7756792598.1708822</v>
      </c>
      <c r="L3734" s="444">
        <f t="shared" ca="1" si="154"/>
        <v>-1869387016159.1826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-1869387016159.1826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-7789112567.3299274</v>
      </c>
      <c r="L3735" s="444">
        <f t="shared" ca="1" si="154"/>
        <v>-1877176128726.5125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-1877176128726.5125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-7821567203.0271339</v>
      </c>
      <c r="L3736" s="444">
        <f t="shared" ca="1" si="154"/>
        <v>-1884997695929.5396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-1884997695929.5396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-7854157066.3730812</v>
      </c>
      <c r="L3737" s="444">
        <f t="shared" ca="1" si="154"/>
        <v>-1892851852995.9126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-1892851852995.9126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-7886882720.8163013</v>
      </c>
      <c r="L3738" s="444">
        <f t="shared" ca="1" si="154"/>
        <v>-1900738735716.729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-1900738735716.729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-7919744732.1530371</v>
      </c>
      <c r="L3739" s="444">
        <f t="shared" ca="1" si="154"/>
        <v>-1908658480448.8821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-1908658480448.8821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-7952743668.5370083</v>
      </c>
      <c r="L3740" s="444">
        <f t="shared" ca="1" si="154"/>
        <v>-1916611224117.4192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-1916611224117.4192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-7985880100.4892464</v>
      </c>
      <c r="L3741" s="444">
        <f t="shared" ca="1" si="154"/>
        <v>-1924597104217.9084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-1924597104217.9084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-8019154600.9079504</v>
      </c>
      <c r="L3742" s="444">
        <f t="shared" ca="1" si="154"/>
        <v>-1932616258818.8164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-1932616258818.8164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-8052567745.0784016</v>
      </c>
      <c r="L3743" s="444">
        <f t="shared" ca="1" si="154"/>
        <v>-1940668826563.8948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-1940668826563.8948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-8086120110.6828938</v>
      </c>
      <c r="L3744" s="444">
        <f t="shared" ca="1" si="154"/>
        <v>-1948754946674.5776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-1948754946674.5776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-8119812277.8107405</v>
      </c>
      <c r="L3745" s="444">
        <f t="shared" ca="1" si="154"/>
        <v>-1956874758952.3884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-1956874758952.3884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-8153644828.9682846</v>
      </c>
      <c r="L3746" s="444">
        <f t="shared" ca="1" si="154"/>
        <v>-1965028403781.3567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-1965028403781.3567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-8187618349.0889874</v>
      </c>
      <c r="L3747" s="444">
        <f t="shared" ca="1" si="154"/>
        <v>-1973216022130.4456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-1973216022130.4456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-8221733425.5435238</v>
      </c>
      <c r="L3748" s="444">
        <f t="shared" ca="1" si="154"/>
        <v>-1981437755555.989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-1981437755555.989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-8255990648.1499548</v>
      </c>
      <c r="L3749" s="444">
        <f t="shared" ca="1" si="154"/>
        <v>-1989693746204.1389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-1989693746204.1389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-8290390609.1839123</v>
      </c>
      <c r="L3750" s="444">
        <f t="shared" ca="1" si="154"/>
        <v>-1997984136813.3228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-1997984136813.3228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-8324933903.3888445</v>
      </c>
      <c r="L3751" s="444">
        <f t="shared" ca="1" si="154"/>
        <v>-2006309070716.7117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-2006309070716.7117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-8359621127.9862995</v>
      </c>
      <c r="L3752" s="444">
        <f t="shared" ca="1" si="154"/>
        <v>-2014668691844.698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-2014668691844.698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-8394452882.6862411</v>
      </c>
      <c r="L3753" s="444">
        <f t="shared" ca="1" si="154"/>
        <v>-2023063144727.3843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-2023063144727.3843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-8429429769.6974344</v>
      </c>
      <c r="L3754" s="444">
        <f t="shared" ca="1" si="154"/>
        <v>-2031492574497.0818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-2031492574497.0818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-8464552393.7378407</v>
      </c>
      <c r="L3755" s="444">
        <f t="shared" ca="1" si="154"/>
        <v>-2039957126890.8196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-2039957126890.8196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-8499821362.0450811</v>
      </c>
      <c r="L3756" s="444">
        <f t="shared" ca="1" si="154"/>
        <v>-2048456948252.8647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-2048456948252.8647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-8535237284.3869362</v>
      </c>
      <c r="L3757" s="444">
        <f t="shared" ca="1" si="154"/>
        <v>-2056992185537.2517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-2056992185537.2517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-8570800773.0718822</v>
      </c>
      <c r="L3758" s="444">
        <f t="shared" ca="1" si="154"/>
        <v>-2065562986310.3235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-2065562986310.3235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-8606512442.9596806</v>
      </c>
      <c r="L3759" s="444">
        <f t="shared" ca="1" si="154"/>
        <v>-2074169498753.2832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-2074169498753.2832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-8642372911.4720135</v>
      </c>
      <c r="L3760" s="444">
        <f t="shared" ca="1" si="154"/>
        <v>-2082811871664.7551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-2082811871664.7551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-8678382798.6031456</v>
      </c>
      <c r="L3761" s="444">
        <f t="shared" ca="1" si="154"/>
        <v>-2091490254463.3582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-2091490254463.3582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-8714542726.9306583</v>
      </c>
      <c r="L3762" s="444">
        <f t="shared" ca="1" si="154"/>
        <v>-2100204797190.2888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-2100204797190.2888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-8750853321.6262035</v>
      </c>
      <c r="L3763" s="444">
        <f t="shared" ca="1" si="154"/>
        <v>-2108955650511.915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-2108955650511.915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-8787315210.4663143</v>
      </c>
      <c r="L3764" s="444">
        <f t="shared" ca="1" si="154"/>
        <v>-2117742965722.3813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-2117742965722.3813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-8823929023.843256</v>
      </c>
      <c r="L3765" s="444">
        <f t="shared" ca="1" si="154"/>
        <v>-2126566894746.2246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-2126566894746.2246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-8860695394.7759361</v>
      </c>
      <c r="L3766" s="444">
        <f t="shared" ca="1" si="154"/>
        <v>-2135427590141.0005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-2135427590141.0005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-8897614958.9208336</v>
      </c>
      <c r="L3767" s="444">
        <f t="shared" ca="1" si="154"/>
        <v>-2144325205099.9214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-2144325205099.9214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-8934688354.5830059</v>
      </c>
      <c r="L3768" s="444">
        <f t="shared" ca="1" si="154"/>
        <v>-2153259893454.5044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-2153259893454.5044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-8971916222.7271023</v>
      </c>
      <c r="L3769" s="444">
        <f t="shared" ca="1" si="154"/>
        <v>-2162231809677.2314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-2162231809677.2314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-9009299206.9884644</v>
      </c>
      <c r="L3770" s="444">
        <f t="shared" ca="1" si="154"/>
        <v>-2171241108884.22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-2171241108884.22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-9046837953.6842499</v>
      </c>
      <c r="L3771" s="444">
        <f t="shared" ca="1" si="154"/>
        <v>-2180287946837.9043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-2180287946837.9043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-9084533111.8246002</v>
      </c>
      <c r="L3772" s="444">
        <f t="shared" ca="1" si="154"/>
        <v>-2189372479949.729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-2189372479949.729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-9122385333.1238708</v>
      </c>
      <c r="L3773" s="444">
        <f t="shared" ca="1" si="154"/>
        <v>-2198494865282.8528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-2198494865282.8528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-9160395272.0118847</v>
      </c>
      <c r="L3774" s="444">
        <f t="shared" ca="1" si="154"/>
        <v>-2207655260554.8647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-2207655260554.8647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-9198563585.6452694</v>
      </c>
      <c r="L3775" s="444">
        <f t="shared" ca="1" si="154"/>
        <v>-2216853824140.5103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-2216853824140.5103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-9236890933.9187927</v>
      </c>
      <c r="L3776" s="444">
        <f t="shared" ca="1" si="154"/>
        <v>-2226090715074.4292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-2226090715074.4292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-9275377979.4767876</v>
      </c>
      <c r="L3777" s="444">
        <f t="shared" ca="1" si="154"/>
        <v>-2235366093053.9058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-2235366093053.9058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-9314025387.7246075</v>
      </c>
      <c r="L3778" s="444">
        <f t="shared" ca="1" si="154"/>
        <v>-2244680118441.6304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-2244680118441.6304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-9352833826.840126</v>
      </c>
      <c r="L3779" s="444">
        <f t="shared" ca="1" si="154"/>
        <v>-2254032952268.4707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-2254032952268.4707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-9391803967.7852936</v>
      </c>
      <c r="L3780" s="444">
        <f t="shared" ca="1" si="154"/>
        <v>-2263424756236.2559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-2263424756236.2559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-9430936484.3177319</v>
      </c>
      <c r="L3781" s="444">
        <f t="shared" ca="1" si="154"/>
        <v>-2272855692720.5737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-2272855692720.5737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-9470232053.0023899</v>
      </c>
      <c r="L3782" s="444">
        <f t="shared" ca="1" si="154"/>
        <v>-2282325924773.5762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-2282325924773.5762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-9509691353.2232342</v>
      </c>
      <c r="L3783" s="444">
        <f t="shared" ca="1" si="154"/>
        <v>-2291835616126.7993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-2291835616126.7993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-9549315067.1949978</v>
      </c>
      <c r="L3784" s="444">
        <f t="shared" ca="1" si="154"/>
        <v>-2301384931193.9941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-2301384931193.9941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-9589103879.9749756</v>
      </c>
      <c r="L3785" s="444">
        <f t="shared" ca="1" si="154"/>
        <v>-2310974035073.9692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-2310974035073.9692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-9629058479.4748726</v>
      </c>
      <c r="L3786" s="444">
        <f t="shared" ca="1" si="154"/>
        <v>-2320603093553.4443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-2320603093553.4443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-9669179556.4726849</v>
      </c>
      <c r="L3787" s="444">
        <f t="shared" ca="1" si="154"/>
        <v>-2330272273109.917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-2330272273109.917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-9709467804.6246548</v>
      </c>
      <c r="L3788" s="444">
        <f t="shared" ca="1" si="154"/>
        <v>-2339981740914.5415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-2339981740914.5415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-9749923920.4772568</v>
      </c>
      <c r="L3789" s="444">
        <f t="shared" ca="1" si="154"/>
        <v>-2349731664835.0186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-2349731664835.0186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-9790548603.4792442</v>
      </c>
      <c r="L3790" s="444">
        <f t="shared" ca="1" si="154"/>
        <v>-2359522213438.4976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-2359522213438.4976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-9831342555.9937401</v>
      </c>
      <c r="L3791" s="444">
        <f t="shared" ca="1" si="154"/>
        <v>-2369353555994.4912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-2369353555994.4912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-9872306483.310379</v>
      </c>
      <c r="L3792" s="444">
        <f t="shared" ca="1" si="154"/>
        <v>-2379225862477.8018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-2379225862477.8018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-9913441093.6575069</v>
      </c>
      <c r="L3793" s="444">
        <f t="shared" ca="1" si="154"/>
        <v>-2389139303571.4595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-2389139303571.4595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-9954747098.2144146</v>
      </c>
      <c r="L3794" s="444">
        <f t="shared" ca="1" si="154"/>
        <v>-2399094050669.6738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-2399094050669.6738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-9996225211.1236401</v>
      </c>
      <c r="L3795" s="444">
        <f t="shared" ca="1" si="154"/>
        <v>-2409090275880.7974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-2409090275880.7974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-10037876149.503323</v>
      </c>
      <c r="L3796" s="444">
        <f t="shared" ca="1" si="154"/>
        <v>-2419128152030.3008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-2419128152030.3008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-10079700633.459587</v>
      </c>
      <c r="L3797" s="444">
        <f t="shared" ca="1" si="154"/>
        <v>-2429207852663.7603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-2429207852663.7603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-10121699386.099001</v>
      </c>
      <c r="L3798" s="444">
        <f t="shared" ca="1" si="154"/>
        <v>-2439329552049.8594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-2439329552049.8594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-10163873133.54108</v>
      </c>
      <c r="L3799" s="444">
        <f t="shared" ca="1" si="154"/>
        <v>-2449493425183.4004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-2449493425183.4004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-10206222604.930836</v>
      </c>
      <c r="L3800" s="444">
        <f t="shared" ca="1" si="154"/>
        <v>-2459699647788.3311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-2459699647788.3311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-10248748532.45138</v>
      </c>
      <c r="L3801" s="444">
        <f t="shared" ca="1" si="154"/>
        <v>-2469948396320.7822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-2469948396320.7822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-10291451651.336592</v>
      </c>
      <c r="L3802" s="444">
        <f t="shared" ca="1" si="154"/>
        <v>-2480239847972.1187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-2480239847972.1187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-10334332699.883827</v>
      </c>
      <c r="L3803" s="444">
        <f t="shared" ca="1" si="154"/>
        <v>-2490574180672.0024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-2490574180672.0024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-10377392419.466677</v>
      </c>
      <c r="L3804" s="444">
        <f t="shared" ca="1" si="154"/>
        <v>-2500951573091.4692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-2500951573091.4692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-10420631554.547789</v>
      </c>
      <c r="L3805" s="444">
        <f t="shared" ca="1" si="154"/>
        <v>-2511372204646.0171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-2511372204646.0171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-10464050852.691738</v>
      </c>
      <c r="L3806" s="444">
        <f t="shared" ca="1" si="154"/>
        <v>-2521836255498.709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-2521836255498.709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-10507651064.577953</v>
      </c>
      <c r="L3807" s="444">
        <f t="shared" ca="1" si="154"/>
        <v>-2532343906563.2871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-2532343906563.2871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-10551432944.013697</v>
      </c>
      <c r="L3808" s="444">
        <f t="shared" ca="1" si="154"/>
        <v>-2542895339507.3008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-2542895339507.3008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-10595397247.947086</v>
      </c>
      <c r="L3809" s="444">
        <f t="shared" ca="1" si="154"/>
        <v>-2553490736755.248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-2553490736755.248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-10639544736.4802</v>
      </c>
      <c r="L3810" s="444">
        <f t="shared" ca="1" si="154"/>
        <v>-2564130281491.728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-2564130281491.728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-10683876172.8822</v>
      </c>
      <c r="L3811" s="444">
        <f t="shared" ca="1" si="154"/>
        <v>-2574814157664.6104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-2574814157664.6104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-10728392323.602543</v>
      </c>
      <c r="L3812" s="444">
        <f t="shared" ca="1" si="154"/>
        <v>-2585542549988.2129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-2585542549988.2129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-10773093958.28422</v>
      </c>
      <c r="L3813" s="444">
        <f t="shared" ca="1" si="154"/>
        <v>-2596315643946.4971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-2596315643946.4971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-10817981849.777071</v>
      </c>
      <c r="L3814" s="444">
        <f t="shared" ca="1" si="154"/>
        <v>-2607133625796.2739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-2607133625796.2739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-10863056774.151142</v>
      </c>
      <c r="L3815" s="444">
        <f t="shared" ca="1" si="154"/>
        <v>-2617996682570.4253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-2617996682570.4253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-10908319510.710106</v>
      </c>
      <c r="L3816" s="444">
        <f t="shared" ca="1" si="154"/>
        <v>-2628905002081.1353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-2628905002081.1353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-10953770842.00473</v>
      </c>
      <c r="L3817" s="444">
        <f t="shared" ca="1" si="154"/>
        <v>-2639858772923.1401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-2639858772923.1401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-10999411553.846416</v>
      </c>
      <c r="L3818" s="444">
        <f t="shared" ca="1" si="154"/>
        <v>-2650858184476.9863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-2650858184476.9863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-11045242435.320776</v>
      </c>
      <c r="L3819" s="444">
        <f t="shared" ca="1" si="154"/>
        <v>-2661903426912.3071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-2661903426912.3071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-11091264278.801279</v>
      </c>
      <c r="L3820" s="444">
        <f t="shared" ca="1" si="154"/>
        <v>-2672994691191.1084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-2672994691191.1084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-11137477879.962952</v>
      </c>
      <c r="L3821" s="444">
        <f t="shared" ca="1" si="154"/>
        <v>-2684132169071.0713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-2684132169071.0713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-11183884037.796131</v>
      </c>
      <c r="L3822" s="444">
        <f t="shared" ca="1" si="154"/>
        <v>-2695316053108.8672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-2695316053108.8672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-11230483554.620279</v>
      </c>
      <c r="L3823" s="444">
        <f t="shared" ca="1" si="154"/>
        <v>-2706546536663.4873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-2706546536663.4873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-11277277236.097864</v>
      </c>
      <c r="L3824" s="444">
        <f t="shared" ca="1" si="154"/>
        <v>-2717823813899.585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-2717823813899.585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-11324265891.24827</v>
      </c>
      <c r="L3825" s="444">
        <f t="shared" ca="1" si="154"/>
        <v>-2729148079790.833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-2729148079790.833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-11371450332.461803</v>
      </c>
      <c r="L3826" s="444">
        <f t="shared" ca="1" si="154"/>
        <v>-2740519530123.2949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-2740519530123.2949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-11418831375.513729</v>
      </c>
      <c r="L3827" s="444">
        <f t="shared" ca="1" si="154"/>
        <v>-2751938361498.8086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-2751938361498.8086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-11466409839.578369</v>
      </c>
      <c r="L3828" s="444">
        <f t="shared" ca="1" si="154"/>
        <v>-2763404771338.3867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-2763404771338.3867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-11514186547.243279</v>
      </c>
      <c r="L3829" s="444">
        <f t="shared" ca="1" si="154"/>
        <v>-2774918957885.6299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-2774918957885.6299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-11562162324.523458</v>
      </c>
      <c r="L3830" s="444">
        <f t="shared" ca="1" si="154"/>
        <v>-2786481120210.1533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-2786481120210.1533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-11610338000.875639</v>
      </c>
      <c r="L3831" s="444">
        <f t="shared" ca="1" si="154"/>
        <v>-2798091458211.0288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-2798091458211.0288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-11658714409.21262</v>
      </c>
      <c r="L3832" s="444">
        <f t="shared" ca="1" si="154"/>
        <v>-2809750172620.2412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-2809750172620.2412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-11707292385.917671</v>
      </c>
      <c r="L3833" s="444">
        <f t="shared" ref="L3833:L4087" ca="1" si="159">I3833-J3833+K3833</f>
        <v>-2821457465006.1587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-2821457465006.1587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-11756072770.858994</v>
      </c>
      <c r="L3834" s="444">
        <f t="shared" ca="1" si="159"/>
        <v>-2833213537777.0176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-2833213537777.0176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-11805056407.40424</v>
      </c>
      <c r="L3835" s="444">
        <f t="shared" ca="1" si="159"/>
        <v>-2845018594184.4219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-2845018594184.4219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-11854244142.435091</v>
      </c>
      <c r="L3836" s="444">
        <f t="shared" ca="1" si="159"/>
        <v>-2856872838326.8569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-2856872838326.8569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-11903636826.361904</v>
      </c>
      <c r="L3837" s="444">
        <f t="shared" ca="1" si="159"/>
        <v>-2868776475153.2188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-2868776475153.2188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-11953235313.138411</v>
      </c>
      <c r="L3838" s="444">
        <f t="shared" ca="1" si="159"/>
        <v>-2880729710466.3569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-2880729710466.3569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-12003040460.276487</v>
      </c>
      <c r="L3839" s="444">
        <f t="shared" ca="1" si="159"/>
        <v>-2892732750926.6333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-2892732750926.6333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-12053053128.860971</v>
      </c>
      <c r="L3840" s="444">
        <f t="shared" ca="1" si="159"/>
        <v>-2904785804055.4941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-2904785804055.4941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-12103274183.564558</v>
      </c>
      <c r="L3841" s="444">
        <f t="shared" ca="1" si="159"/>
        <v>-2916889078239.0586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-2916889078239.0586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-12153704492.662745</v>
      </c>
      <c r="L3842" s="444">
        <f t="shared" ca="1" si="159"/>
        <v>-2929042782731.7212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-2929042782731.7212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-12204344928.048838</v>
      </c>
      <c r="L3843" s="444">
        <f t="shared" ca="1" si="159"/>
        <v>-2941247127659.77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-2941247127659.77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-12255196365.249043</v>
      </c>
      <c r="L3844" s="444">
        <f t="shared" ca="1" si="159"/>
        <v>-2953502324025.019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-2953502324025.019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-12306259683.43758</v>
      </c>
      <c r="L3845" s="444">
        <f t="shared" ca="1" si="159"/>
        <v>-2965808583708.4565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-2965808583708.4565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-12357535765.451902</v>
      </c>
      <c r="L3846" s="444">
        <f t="shared" ca="1" si="159"/>
        <v>-2978166119473.9082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-2978166119473.9082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-12409025497.807951</v>
      </c>
      <c r="L3847" s="444">
        <f t="shared" ca="1" si="159"/>
        <v>-2990575144971.7163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-2990575144971.7163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-12460729770.715485</v>
      </c>
      <c r="L3848" s="444">
        <f t="shared" ca="1" si="159"/>
        <v>-3003035874742.4316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-3003035874742.4316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-12512649478.093466</v>
      </c>
      <c r="L3849" s="444">
        <f t="shared" ca="1" si="159"/>
        <v>-3015548524220.5249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-3015548524220.5249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-12564785517.58552</v>
      </c>
      <c r="L3850" s="444">
        <f t="shared" ca="1" si="159"/>
        <v>-3028113309738.1104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-3028113309738.1104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-12617138790.57546</v>
      </c>
      <c r="L3851" s="444">
        <f t="shared" ca="1" si="159"/>
        <v>-3040730448528.686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-3040730448528.686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-12669710202.202858</v>
      </c>
      <c r="L3852" s="444">
        <f t="shared" ca="1" si="159"/>
        <v>-3053400158730.8887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-3053400158730.8887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-12722500661.378702</v>
      </c>
      <c r="L3853" s="444">
        <f t="shared" ca="1" si="159"/>
        <v>-3066122659392.2676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-3066122659392.2676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-12775511080.801115</v>
      </c>
      <c r="L3854" s="444">
        <f t="shared" ca="1" si="159"/>
        <v>-3078898170473.0688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-3078898170473.0688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-12828742376.971121</v>
      </c>
      <c r="L3855" s="444">
        <f t="shared" ca="1" si="159"/>
        <v>-3091726912850.04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-3091726912850.04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-12882195470.2085</v>
      </c>
      <c r="L3856" s="444">
        <f t="shared" ca="1" si="159"/>
        <v>-3104609108320.2485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-3104609108320.2485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-12935871284.667702</v>
      </c>
      <c r="L3857" s="444">
        <f t="shared" ca="1" si="159"/>
        <v>-3117544979604.916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-3117544979604.916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-12989770748.353817</v>
      </c>
      <c r="L3858" s="444">
        <f t="shared" ca="1" si="159"/>
        <v>-3130534750353.27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-3130534750353.27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-13043894793.138624</v>
      </c>
      <c r="L3859" s="444">
        <f t="shared" ca="1" si="159"/>
        <v>-3143578645146.4087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-3143578645146.4087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-13098244354.776703</v>
      </c>
      <c r="L3860" s="444">
        <f t="shared" ca="1" si="159"/>
        <v>-3156676889501.1855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-3156676889501.1855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-13152820372.921606</v>
      </c>
      <c r="L3861" s="444">
        <f t="shared" ca="1" si="159"/>
        <v>-3169829709874.1069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-3169829709874.1069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-13207623791.142113</v>
      </c>
      <c r="L3862" s="444">
        <f t="shared" ca="1" si="159"/>
        <v>-3183037333665.249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-3183037333665.249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-13262655556.938538</v>
      </c>
      <c r="L3863" s="444">
        <f t="shared" ca="1" si="159"/>
        <v>-3196299989222.1875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-3196299989222.1875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-13317916621.759115</v>
      </c>
      <c r="L3864" s="444">
        <f t="shared" ca="1" si="159"/>
        <v>-3209617905843.9468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-3209617905843.9468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-13373407941.016445</v>
      </c>
      <c r="L3865" s="444">
        <f t="shared" ca="1" si="159"/>
        <v>-3222991313784.9634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-3222991313784.9634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-13429130474.104013</v>
      </c>
      <c r="L3866" s="444">
        <f t="shared" ca="1" si="159"/>
        <v>-3236420444259.0674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-3236420444259.0674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-13485085184.412781</v>
      </c>
      <c r="L3867" s="444">
        <f t="shared" ca="1" si="159"/>
        <v>-3249905529443.48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-3249905529443.48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-13541273039.347834</v>
      </c>
      <c r="L3868" s="444">
        <f t="shared" ca="1" si="159"/>
        <v>-3263446802482.8276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-3263446802482.8276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-13597695010.345116</v>
      </c>
      <c r="L3869" s="444">
        <f t="shared" ca="1" si="159"/>
        <v>-3277044497493.1729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-3277044497493.1729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-13654352072.88822</v>
      </c>
      <c r="L3870" s="444">
        <f t="shared" ca="1" si="159"/>
        <v>-3290698849566.061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-3290698849566.061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-13711245206.525253</v>
      </c>
      <c r="L3871" s="444">
        <f t="shared" ca="1" si="159"/>
        <v>-3304410094772.5864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-3304410094772.5864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-13768375394.885777</v>
      </c>
      <c r="L3872" s="444">
        <f t="shared" ca="1" si="159"/>
        <v>-3318178470167.4722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-3318178470167.4722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-13825743625.6978</v>
      </c>
      <c r="L3873" s="444">
        <f t="shared" ca="1" si="159"/>
        <v>-3332004213793.1699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-3332004213793.1699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-13883350890.804874</v>
      </c>
      <c r="L3874" s="444">
        <f t="shared" ca="1" si="159"/>
        <v>-3345887564683.9746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-3345887564683.9746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-13941198186.183228</v>
      </c>
      <c r="L3875" s="444">
        <f t="shared" ca="1" si="159"/>
        <v>-3359828762870.1577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-3359828762870.1577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-13999286511.95899</v>
      </c>
      <c r="L3876" s="444">
        <f t="shared" ca="1" si="159"/>
        <v>-3373828049382.1167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-3373828049382.1167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-14057616872.425486</v>
      </c>
      <c r="L3877" s="444">
        <f t="shared" ca="1" si="159"/>
        <v>-3387885666254.542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-3387885666254.542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-14116190276.060591</v>
      </c>
      <c r="L3878" s="444">
        <f t="shared" ca="1" si="159"/>
        <v>-3402001856530.6025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-3402001856530.6025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-14175007735.544176</v>
      </c>
      <c r="L3879" s="444">
        <f t="shared" ca="1" si="159"/>
        <v>-3416176864266.1465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-3416176864266.1465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-14234070267.77561</v>
      </c>
      <c r="L3880" s="444">
        <f t="shared" ca="1" si="159"/>
        <v>-3430410934533.9219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-3430410934533.9219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-14293378893.89134</v>
      </c>
      <c r="L3881" s="444">
        <f t="shared" ca="1" si="159"/>
        <v>-3444704313427.813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-3444704313427.813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-14352934639.282555</v>
      </c>
      <c r="L3882" s="444">
        <f t="shared" ca="1" si="159"/>
        <v>-3459057248067.0957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-3459057248067.0957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-14412738533.612898</v>
      </c>
      <c r="L3883" s="444">
        <f t="shared" ca="1" si="159"/>
        <v>-3473469986600.7085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-3473469986600.7085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-14472791610.836283</v>
      </c>
      <c r="L3884" s="444">
        <f t="shared" ca="1" si="159"/>
        <v>-3487942778211.5449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-3487942778211.5449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-14533094909.214769</v>
      </c>
      <c r="L3885" s="444">
        <f t="shared" ca="1" si="159"/>
        <v>-3502475873120.7598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-3502475873120.7598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-14593649471.336496</v>
      </c>
      <c r="L3886" s="444">
        <f t="shared" ca="1" si="159"/>
        <v>-3517069522592.0962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-3517069522592.0962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-14654456344.133734</v>
      </c>
      <c r="L3887" s="444">
        <f t="shared" ca="1" si="159"/>
        <v>-3531723978936.23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-3531723978936.23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-14715516578.900957</v>
      </c>
      <c r="L3888" s="444">
        <f t="shared" ca="1" si="159"/>
        <v>-3546439495515.1309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-3546439495515.1309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-14776831231.313046</v>
      </c>
      <c r="L3889" s="444">
        <f t="shared" ca="1" si="159"/>
        <v>-3561216326746.4438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-3561216326746.4438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-14838401361.443518</v>
      </c>
      <c r="L3890" s="444">
        <f t="shared" ca="1" si="159"/>
        <v>-3576054728107.8872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-3576054728107.8872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-14900228033.782866</v>
      </c>
      <c r="L3891" s="444">
        <f t="shared" ca="1" si="159"/>
        <v>-3590954956141.6699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-3590954956141.6699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-14962312317.256958</v>
      </c>
      <c r="L3892" s="444">
        <f t="shared" ca="1" si="159"/>
        <v>-3605917268458.9268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-3605917268458.9268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-15024655285.245529</v>
      </c>
      <c r="L3893" s="444">
        <f t="shared" ca="1" si="159"/>
        <v>-3620941923744.1724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-3620941923744.1724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-15087258015.600718</v>
      </c>
      <c r="L3894" s="444">
        <f t="shared" ca="1" si="159"/>
        <v>-3636029181759.7729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-3636029181759.7729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-15150121590.665722</v>
      </c>
      <c r="L3895" s="444">
        <f t="shared" ca="1" si="159"/>
        <v>-3651179303350.4385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-3651179303350.4385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-15213247097.293493</v>
      </c>
      <c r="L3896" s="444">
        <f t="shared" ca="1" si="159"/>
        <v>-3666392550447.7319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-3666392550447.7319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-15276635626.865549</v>
      </c>
      <c r="L3897" s="444">
        <f t="shared" ca="1" si="159"/>
        <v>-3681669186074.5977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-3681669186074.5977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-15340288275.310823</v>
      </c>
      <c r="L3898" s="444">
        <f t="shared" ca="1" si="159"/>
        <v>-3697009474349.9087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-3697009474349.9087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-15404206143.124619</v>
      </c>
      <c r="L3899" s="444">
        <f t="shared" ca="1" si="159"/>
        <v>-3712413680493.0332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-3712413680493.0332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-15468390335.387636</v>
      </c>
      <c r="L3900" s="444">
        <f t="shared" ca="1" si="159"/>
        <v>-3727882070828.4209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-3727882070828.4209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-15532841961.785089</v>
      </c>
      <c r="L3901" s="444">
        <f t="shared" ca="1" si="159"/>
        <v>-3743414912790.2061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-3743414912790.2061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-15597562136.625856</v>
      </c>
      <c r="L3902" s="444">
        <f t="shared" ca="1" si="159"/>
        <v>-3759012474926.832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-3759012474926.832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-15662551978.861799</v>
      </c>
      <c r="L3903" s="444">
        <f t="shared" ca="1" si="159"/>
        <v>-3774675026905.6938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-3774675026905.6938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-15727812612.107058</v>
      </c>
      <c r="L3904" s="444">
        <f t="shared" ca="1" si="159"/>
        <v>-3790402839517.8008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-3790402839517.8008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-15793345164.657503</v>
      </c>
      <c r="L3905" s="444">
        <f t="shared" ca="1" si="159"/>
        <v>-3806196184682.4585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-3806196184682.4585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-15859150769.510244</v>
      </c>
      <c r="L3906" s="444">
        <f t="shared" ca="1" si="159"/>
        <v>-3822055335451.9688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-3822055335451.9688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-15925230564.383204</v>
      </c>
      <c r="L3907" s="444">
        <f t="shared" ca="1" si="159"/>
        <v>-3837980566016.3521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-3837980566016.3521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-15991585691.7348</v>
      </c>
      <c r="L3908" s="444">
        <f t="shared" ca="1" si="159"/>
        <v>-3853972151708.0869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-3853972151708.0869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-16058217298.783693</v>
      </c>
      <c r="L3909" s="444">
        <f t="shared" ca="1" si="159"/>
        <v>-3870030369006.8706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-3870030369006.8706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-16125126537.528625</v>
      </c>
      <c r="L3910" s="444">
        <f t="shared" ca="1" si="159"/>
        <v>-3886155495544.3994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-3886155495544.3994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-16192314564.768332</v>
      </c>
      <c r="L3911" s="444">
        <f t="shared" ca="1" si="159"/>
        <v>-3902347810109.168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-3902347810109.168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-16259782542.121531</v>
      </c>
      <c r="L3912" s="444">
        <f t="shared" ca="1" si="159"/>
        <v>-3918607592651.2896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-3918607592651.2896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-16327531636.047039</v>
      </c>
      <c r="L3913" s="444">
        <f t="shared" ca="1" si="159"/>
        <v>-3934935124287.3364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-3934935124287.3364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-16395563017.863901</v>
      </c>
      <c r="L3914" s="444">
        <f t="shared" ca="1" si="159"/>
        <v>-3951330687305.2002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-3951330687305.2002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-16463877863.771667</v>
      </c>
      <c r="L3915" s="444">
        <f t="shared" ca="1" si="159"/>
        <v>-3967794565168.9717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-3967794565168.9717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-16532477354.870714</v>
      </c>
      <c r="L3916" s="444">
        <f t="shared" ca="1" si="159"/>
        <v>-3984327042523.8423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-3984327042523.8423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-16601362677.182674</v>
      </c>
      <c r="L3917" s="444">
        <f t="shared" ca="1" si="159"/>
        <v>-4000928405201.0249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-4000928405201.0249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-16670535021.670935</v>
      </c>
      <c r="L3918" s="444">
        <f t="shared" ca="1" si="159"/>
        <v>-4017598940222.6958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-4017598940222.6958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-16739995584.261234</v>
      </c>
      <c r="L3919" s="444">
        <f t="shared" ca="1" si="159"/>
        <v>-4034338935806.957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-4034338935806.957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-16809745565.86232</v>
      </c>
      <c r="L3920" s="444">
        <f t="shared" ca="1" si="159"/>
        <v>-4051148681372.8193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-4051148681372.8193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-16879786172.386749</v>
      </c>
      <c r="L3921" s="444">
        <f t="shared" ca="1" si="159"/>
        <v>-4068028467545.2061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-4068028467545.2061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-16950118614.771692</v>
      </c>
      <c r="L3922" s="444">
        <f t="shared" ca="1" si="159"/>
        <v>-4084978586159.9775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-4084978586159.9775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-17020744108.999907</v>
      </c>
      <c r="L3923" s="444">
        <f t="shared" ca="1" si="159"/>
        <v>-4101999330268.9775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-4101999330268.9775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-17091663876.120739</v>
      </c>
      <c r="L3924" s="444">
        <f t="shared" ca="1" si="159"/>
        <v>-4119090994145.0981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-4119090994145.0981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-17162879142.27124</v>
      </c>
      <c r="L3925" s="444">
        <f t="shared" ca="1" si="159"/>
        <v>-4136253873287.3691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-4136253873287.3691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-17234391138.697372</v>
      </c>
      <c r="L3926" s="444">
        <f t="shared" ca="1" si="159"/>
        <v>-4153488264426.0664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-4153488264426.0664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-17306201101.775276</v>
      </c>
      <c r="L3927" s="444">
        <f t="shared" ca="1" si="159"/>
        <v>-4170794465527.8418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-4170794465527.8418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-17378310273.032673</v>
      </c>
      <c r="L3928" s="444">
        <f t="shared" ca="1" si="159"/>
        <v>-4188172775800.8745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-4188172775800.8745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-17450719899.170311</v>
      </c>
      <c r="L3929" s="444">
        <f t="shared" ca="1" si="159"/>
        <v>-4205623495700.0449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-4205623495700.0449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-17523431232.083519</v>
      </c>
      <c r="L3930" s="444">
        <f t="shared" ca="1" si="159"/>
        <v>-4223146926932.1284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-4223146926932.1284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-17596445528.883869</v>
      </c>
      <c r="L3931" s="444">
        <f t="shared" ca="1" si="159"/>
        <v>-4240743372461.0122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-4240743372461.0122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-17669764051.920883</v>
      </c>
      <c r="L3932" s="444">
        <f t="shared" ca="1" si="159"/>
        <v>-4258413136512.9331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-4258413136512.9331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-17743388068.80389</v>
      </c>
      <c r="L3933" s="444">
        <f t="shared" ca="1" si="159"/>
        <v>-4276156524581.7368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-4276156524581.7368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-17817318852.423904</v>
      </c>
      <c r="L3934" s="444">
        <f t="shared" ca="1" si="159"/>
        <v>-4293973843434.1606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-4293973843434.1606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-17891557680.97567</v>
      </c>
      <c r="L3935" s="444">
        <f t="shared" ca="1" si="159"/>
        <v>-4311865401115.1362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-4311865401115.1362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-17966105837.979733</v>
      </c>
      <c r="L3936" s="444">
        <f t="shared" ca="1" si="159"/>
        <v>-4329831506953.1157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-4329831506953.1157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-18040964612.304649</v>
      </c>
      <c r="L3937" s="444">
        <f t="shared" ca="1" si="159"/>
        <v>-4347872471565.4204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-4347872471565.4204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-18116135298.189255</v>
      </c>
      <c r="L3938" s="444">
        <f t="shared" ca="1" si="159"/>
        <v>-4365988606863.6099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-4365988606863.6099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-18191619195.265041</v>
      </c>
      <c r="L3939" s="444">
        <f t="shared" ca="1" si="159"/>
        <v>-4384180226058.875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-4384180226058.875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-18267417608.578644</v>
      </c>
      <c r="L3940" s="444">
        <f t="shared" ca="1" si="159"/>
        <v>-4402447643667.4541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-4402447643667.4541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-18343531848.614391</v>
      </c>
      <c r="L3941" s="444">
        <f t="shared" ca="1" si="159"/>
        <v>-4420791175516.0684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-4420791175516.0684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-18419963231.316952</v>
      </c>
      <c r="L3942" s="444">
        <f t="shared" ca="1" si="159"/>
        <v>-4439211138747.3857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-4439211138747.3857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-18496713078.114105</v>
      </c>
      <c r="L3943" s="444">
        <f t="shared" ca="1" si="159"/>
        <v>-4457707851825.5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-4457707851825.5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-18573782715.939583</v>
      </c>
      <c r="L3944" s="444">
        <f t="shared" ca="1" si="159"/>
        <v>-4476281634541.4395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-4476281634541.4395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-18651173477.255997</v>
      </c>
      <c r="L3945" s="444">
        <f t="shared" ca="1" si="159"/>
        <v>-4494932808018.6953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-4494932808018.6953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-18728886700.077896</v>
      </c>
      <c r="L3946" s="444">
        <f t="shared" ca="1" si="159"/>
        <v>-4513661694718.7734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-4513661694718.7734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-18806923727.994888</v>
      </c>
      <c r="L3947" s="444">
        <f t="shared" ca="1" si="159"/>
        <v>-4532468618446.7686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-4532468618446.7686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-18885285910.19487</v>
      </c>
      <c r="L3948" s="444">
        <f t="shared" ca="1" si="159"/>
        <v>-4551353904356.9639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-4551353904356.9639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-18963974601.48735</v>
      </c>
      <c r="L3949" s="444">
        <f t="shared" ca="1" si="159"/>
        <v>-4570317878958.4512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-4570317878958.4512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-19042991162.326881</v>
      </c>
      <c r="L3950" s="444">
        <f t="shared" ca="1" si="159"/>
        <v>-4589360870120.7783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-4589360870120.7783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-19122336958.836575</v>
      </c>
      <c r="L3951" s="444">
        <f t="shared" ca="1" si="159"/>
        <v>-4608483207079.6152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-4608483207079.6152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-19202013362.83173</v>
      </c>
      <c r="L3952" s="444">
        <f t="shared" ca="1" si="159"/>
        <v>-4627685220442.4473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-4627685220442.4473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-19282021751.843529</v>
      </c>
      <c r="L3953" s="444">
        <f t="shared" ca="1" si="159"/>
        <v>-4646967242194.291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-4646967242194.291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-19362363509.142879</v>
      </c>
      <c r="L3954" s="444">
        <f t="shared" ca="1" si="159"/>
        <v>-4666329605703.4336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-4666329605703.4336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-19443040023.764305</v>
      </c>
      <c r="L3955" s="444">
        <f t="shared" ca="1" si="159"/>
        <v>-4685772645727.1982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-4685772645727.1982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-19524052690.529991</v>
      </c>
      <c r="L3956" s="444">
        <f t="shared" ca="1" si="159"/>
        <v>-4705296698417.7285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-4705296698417.7285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-19605402910.073868</v>
      </c>
      <c r="L3957" s="444">
        <f t="shared" ca="1" si="159"/>
        <v>-4724902101327.8027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-4724902101327.8027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-19687092088.865845</v>
      </c>
      <c r="L3958" s="444">
        <f t="shared" ca="1" si="159"/>
        <v>-4744589193416.6689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-4744589193416.6689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-19769121639.236122</v>
      </c>
      <c r="L3959" s="444">
        <f t="shared" ca="1" si="159"/>
        <v>-4764358315055.9053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-4764358315055.9053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-19851492979.399605</v>
      </c>
      <c r="L3960" s="444">
        <f t="shared" ca="1" si="159"/>
        <v>-4784209808035.3047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-4784209808035.3047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-19934207533.480434</v>
      </c>
      <c r="L3961" s="444">
        <f t="shared" ca="1" si="159"/>
        <v>-4804144015568.7852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-4804144015568.7852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-20017266731.536606</v>
      </c>
      <c r="L3962" s="444">
        <f t="shared" ca="1" si="159"/>
        <v>-4824161282300.3213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-4824161282300.3213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-20100672009.584671</v>
      </c>
      <c r="L3963" s="444">
        <f t="shared" ca="1" si="159"/>
        <v>-4844261954309.9063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-4844261954309.9063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-20184424809.624611</v>
      </c>
      <c r="L3964" s="444">
        <f t="shared" ca="1" si="159"/>
        <v>-4864446379119.5313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-4864446379119.5313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-20268526579.664715</v>
      </c>
      <c r="L3965" s="444">
        <f t="shared" ca="1" si="159"/>
        <v>-4884714905699.1963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-4884714905699.1963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-20352978773.746651</v>
      </c>
      <c r="L3966" s="444">
        <f t="shared" ca="1" si="159"/>
        <v>-4905067884472.9434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-4905067884472.9434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-20437782851.970596</v>
      </c>
      <c r="L3967" s="444">
        <f t="shared" ca="1" si="159"/>
        <v>-4925505667324.9141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-4925505667324.9141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-20522940280.520473</v>
      </c>
      <c r="L3968" s="444">
        <f t="shared" ca="1" si="159"/>
        <v>-4946028607605.4346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-4946028607605.4346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-20608452531.689312</v>
      </c>
      <c r="L3969" s="444">
        <f t="shared" ca="1" si="159"/>
        <v>-4966637060137.124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-4966637060137.124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-20694321083.904682</v>
      </c>
      <c r="L3970" s="444">
        <f t="shared" ca="1" si="159"/>
        <v>-4987331381221.0283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-4987331381221.0283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-20780547421.754284</v>
      </c>
      <c r="L3971" s="444">
        <f t="shared" ca="1" si="159"/>
        <v>-5008111928642.7822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-5008111928642.7822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-20867133036.011593</v>
      </c>
      <c r="L3972" s="444">
        <f t="shared" ca="1" si="159"/>
        <v>-5028979061678.7939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-5028979061678.7939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-20954079423.66164</v>
      </c>
      <c r="L3973" s="444">
        <f t="shared" ca="1" si="159"/>
        <v>-5049933141102.4561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-5049933141102.4561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-21041388087.926899</v>
      </c>
      <c r="L3974" s="444">
        <f t="shared" ca="1" si="159"/>
        <v>-5070974529190.3828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-5070974529190.3828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-21129060538.293262</v>
      </c>
      <c r="L3975" s="444">
        <f t="shared" ca="1" si="159"/>
        <v>-5092103589728.6758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-5092103589728.6758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-21217098290.536148</v>
      </c>
      <c r="L3976" s="444">
        <f t="shared" ca="1" si="159"/>
        <v>-5113320688019.2119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-5113320688019.2119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-21305502866.746716</v>
      </c>
      <c r="L3977" s="444">
        <f t="shared" ca="1" si="159"/>
        <v>-5134626190885.959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-5134626190885.959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-21394275795.358162</v>
      </c>
      <c r="L3978" s="444">
        <f t="shared" ca="1" si="159"/>
        <v>-5156020466681.3174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-5156020466681.3174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-21483418611.172157</v>
      </c>
      <c r="L3979" s="444">
        <f t="shared" ca="1" si="159"/>
        <v>-5177503885292.4893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-5177503885292.4893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-21572932855.385372</v>
      </c>
      <c r="L3980" s="444">
        <f t="shared" ca="1" si="159"/>
        <v>-5199076818147.875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-5199076818147.875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-21662820075.616146</v>
      </c>
      <c r="L3981" s="444">
        <f t="shared" ca="1" si="159"/>
        <v>-5220739638223.4912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-5220739638223.4912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-21753081825.931213</v>
      </c>
      <c r="L3982" s="444">
        <f t="shared" ca="1" si="159"/>
        <v>-5242492720049.4229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-5242492720049.4229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-21843719666.872597</v>
      </c>
      <c r="L3983" s="444">
        <f t="shared" ca="1" si="159"/>
        <v>-5264336439716.2959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-5264336439716.2959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-21934735165.484566</v>
      </c>
      <c r="L3984" s="444">
        <f t="shared" ca="1" si="159"/>
        <v>-5286271174881.7803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-5286271174881.7803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-22026129895.340752</v>
      </c>
      <c r="L3985" s="444">
        <f t="shared" ca="1" si="159"/>
        <v>-5308297304777.1211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-5308297304777.1211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-22117905436.571339</v>
      </c>
      <c r="L3986" s="444">
        <f t="shared" ca="1" si="159"/>
        <v>-5330415210213.6924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-5330415210213.6924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-22210063375.890385</v>
      </c>
      <c r="L3987" s="444">
        <f t="shared" ca="1" si="159"/>
        <v>-5352625273589.583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-5352625273589.583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-22302605306.62326</v>
      </c>
      <c r="L3988" s="444">
        <f t="shared" ca="1" si="159"/>
        <v>-5374927878896.2061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-5374927878896.2061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-22395532828.734192</v>
      </c>
      <c r="L3989" s="444">
        <f t="shared" ca="1" si="159"/>
        <v>-5397323411724.9404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-5397323411724.9404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-22488847548.85392</v>
      </c>
      <c r="L3990" s="444">
        <f t="shared" ca="1" si="159"/>
        <v>-5419812259273.7939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-5419812259273.7939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-22582551080.307476</v>
      </c>
      <c r="L3991" s="444">
        <f t="shared" ca="1" si="159"/>
        <v>-5442394810354.1016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-5442394810354.1016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-22676645043.14209</v>
      </c>
      <c r="L3992" s="444">
        <f t="shared" ca="1" si="159"/>
        <v>-5465071455397.2441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-5465071455397.2441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-22771131064.155182</v>
      </c>
      <c r="L3993" s="444">
        <f t="shared" ca="1" si="159"/>
        <v>-5487842586461.3994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-5487842586461.3994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-22866010776.922497</v>
      </c>
      <c r="L3994" s="444">
        <f t="shared" ca="1" si="159"/>
        <v>-5510708597238.3223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-5510708597238.3223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-22961285821.826344</v>
      </c>
      <c r="L3995" s="444">
        <f t="shared" ca="1" si="159"/>
        <v>-5533669883060.1484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-5533669883060.1484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-23056957846.08395</v>
      </c>
      <c r="L3996" s="444">
        <f t="shared" ca="1" si="159"/>
        <v>-5556726840906.2324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-5556726840906.2324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-23153028503.775967</v>
      </c>
      <c r="L3997" s="444">
        <f t="shared" ca="1" si="159"/>
        <v>-5579879869410.0088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-5579879869410.0088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-23249499455.875038</v>
      </c>
      <c r="L3998" s="444">
        <f t="shared" ca="1" si="159"/>
        <v>-5603129368865.8838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-5603129368865.8838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-23346372370.274517</v>
      </c>
      <c r="L3999" s="444">
        <f t="shared" ca="1" si="159"/>
        <v>-5626475741236.1582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-5626475741236.1582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-23443648921.817326</v>
      </c>
      <c r="L4000" s="444">
        <f t="shared" ca="1" si="159"/>
        <v>-5649919390157.9756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-5649919390157.9756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-23541330792.324898</v>
      </c>
      <c r="L4001" s="444">
        <f t="shared" ca="1" si="159"/>
        <v>-5673460720950.3008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-5673460720950.3008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-23639419670.626251</v>
      </c>
      <c r="L4002" s="444">
        <f t="shared" ca="1" si="159"/>
        <v>-5697100140620.9268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-5697100140620.9268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-23737917252.587196</v>
      </c>
      <c r="L4003" s="444">
        <f t="shared" ca="1" si="159"/>
        <v>-5720838057873.5137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-5720838057873.5137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-23836825241.139641</v>
      </c>
      <c r="L4004" s="444">
        <f t="shared" ca="1" si="159"/>
        <v>-5744674883114.6533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-5744674883114.6533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-23936145346.311054</v>
      </c>
      <c r="L4005" s="444">
        <f t="shared" ca="1" si="159"/>
        <v>-5768611028460.9648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-5768611028460.9648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-24035879285.254021</v>
      </c>
      <c r="L4006" s="444">
        <f t="shared" ca="1" si="159"/>
        <v>-5792646907746.2188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-5792646907746.2188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-24136028782.275909</v>
      </c>
      <c r="L4007" s="444">
        <f t="shared" ca="1" si="159"/>
        <v>-5816782936528.4951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-5816782936528.4951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-24236595568.868729</v>
      </c>
      <c r="L4008" s="444">
        <f t="shared" ca="1" si="159"/>
        <v>-5841019532097.3643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-5841019532097.3643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-24337581383.739017</v>
      </c>
      <c r="L4009" s="444">
        <f t="shared" ca="1" si="159"/>
        <v>-5865357113481.1035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-5865357113481.1035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-24438987972.837933</v>
      </c>
      <c r="L4010" s="444">
        <f t="shared" ca="1" si="159"/>
        <v>-5889796101453.9414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-5889796101453.9414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-24540817089.391422</v>
      </c>
      <c r="L4011" s="444">
        <f t="shared" ca="1" si="159"/>
        <v>-5914336918543.333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-5914336918543.333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-24643070493.930553</v>
      </c>
      <c r="L4012" s="444">
        <f t="shared" ca="1" si="159"/>
        <v>-5938979989037.2637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-5938979989037.2637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-24745749954.32193</v>
      </c>
      <c r="L4013" s="444">
        <f t="shared" ca="1" si="159"/>
        <v>-5963725738991.5859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-5963725738991.5859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-24848857245.798275</v>
      </c>
      <c r="L4014" s="444">
        <f t="shared" ca="1" si="159"/>
        <v>-5988574596237.3838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-5988574596237.3838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-24952394150.989098</v>
      </c>
      <c r="L4015" s="444">
        <f t="shared" ca="1" si="159"/>
        <v>-6013526990388.373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-6013526990388.373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-25056362459.951553</v>
      </c>
      <c r="L4016" s="444">
        <f t="shared" ca="1" si="159"/>
        <v>-6038583352848.3242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-6038583352848.3242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-25160763970.201351</v>
      </c>
      <c r="L4017" s="444">
        <f t="shared" ca="1" si="159"/>
        <v>-6063744116818.5254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-6063744116818.5254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-25265600486.743855</v>
      </c>
      <c r="L4018" s="444">
        <f t="shared" ca="1" si="159"/>
        <v>-6089009717305.2695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-6089009717305.2695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-25370873822.105289</v>
      </c>
      <c r="L4019" s="444">
        <f t="shared" ca="1" si="159"/>
        <v>-6114380591127.375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-6114380591127.375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-25476585796.364063</v>
      </c>
      <c r="L4020" s="444">
        <f t="shared" ca="1" si="159"/>
        <v>-6139857176923.7393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-6139857176923.7393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-25582738237.182247</v>
      </c>
      <c r="L4021" s="444">
        <f t="shared" ca="1" si="159"/>
        <v>-6165439915160.9219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-6165439915160.9219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-25689332979.837173</v>
      </c>
      <c r="L4022" s="444">
        <f t="shared" ca="1" si="159"/>
        <v>-6191129248140.7588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-6191129248140.7588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-25796371867.253162</v>
      </c>
      <c r="L4023" s="444">
        <f t="shared" ca="1" si="159"/>
        <v>-6216925620008.0117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-6216925620008.0117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-25903856750.033382</v>
      </c>
      <c r="L4024" s="444">
        <f t="shared" ca="1" si="159"/>
        <v>-6242829476758.0449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-6242829476758.0449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-26011789486.491852</v>
      </c>
      <c r="L4025" s="444">
        <f t="shared" ca="1" si="159"/>
        <v>-6268841266244.5371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-6268841266244.5371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-26120171942.68557</v>
      </c>
      <c r="L4026" s="444">
        <f t="shared" ca="1" si="159"/>
        <v>-6294961438187.2227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-6294961438187.2227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-26229005992.446762</v>
      </c>
      <c r="L4027" s="444">
        <f t="shared" ca="1" si="159"/>
        <v>-6321190444179.6689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-6321190444179.6689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-26338293517.415287</v>
      </c>
      <c r="L4028" s="444">
        <f t="shared" ca="1" si="159"/>
        <v>-6347528737697.084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-6347528737697.084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-26448036407.071182</v>
      </c>
      <c r="L4029" s="444">
        <f t="shared" ca="1" si="159"/>
        <v>-6373976774104.1553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-6373976774104.1553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-26558236558.767315</v>
      </c>
      <c r="L4030" s="444">
        <f t="shared" ca="1" si="159"/>
        <v>-6400535010662.9229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-6400535010662.9229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-26668895877.762177</v>
      </c>
      <c r="L4031" s="444">
        <f t="shared" ca="1" si="159"/>
        <v>-6427203906540.6846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-6427203906540.6846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-26780016277.252853</v>
      </c>
      <c r="L4032" s="444">
        <f t="shared" ca="1" si="159"/>
        <v>-6453983922817.9375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-6453983922817.9375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-26891599678.408073</v>
      </c>
      <c r="L4033" s="444">
        <f t="shared" ca="1" si="159"/>
        <v>-6480875522496.3457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-6480875522496.3457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-27003648010.40144</v>
      </c>
      <c r="L4034" s="444">
        <f t="shared" ca="1" si="159"/>
        <v>-6507879170506.7471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-6507879170506.7471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-27116163210.444778</v>
      </c>
      <c r="L4035" s="444">
        <f t="shared" ca="1" si="159"/>
        <v>-6534995333717.1914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-6534995333717.1914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-27229147223.821632</v>
      </c>
      <c r="L4036" s="444">
        <f t="shared" ca="1" si="159"/>
        <v>-6562224480941.0127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-6562224480941.0127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-27342602003.920887</v>
      </c>
      <c r="L4037" s="444">
        <f t="shared" ca="1" si="159"/>
        <v>-6589567082944.9336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-6589567082944.9336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-27456529512.270557</v>
      </c>
      <c r="L4038" s="444">
        <f t="shared" ca="1" si="159"/>
        <v>-6617023612457.2041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-6617023612457.2041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-27570931718.571682</v>
      </c>
      <c r="L4039" s="444">
        <f t="shared" ca="1" si="159"/>
        <v>-6644594544175.7754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-6644594544175.7754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-27685810600.732395</v>
      </c>
      <c r="L4040" s="444">
        <f t="shared" ca="1" si="159"/>
        <v>-6672280354776.5078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-6672280354776.5078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-27801168144.902115</v>
      </c>
      <c r="L4041" s="444">
        <f t="shared" ca="1" si="159"/>
        <v>-6700081522921.4102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-6700081522921.4102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-27917006345.505875</v>
      </c>
      <c r="L4042" s="444">
        <f t="shared" ca="1" si="159"/>
        <v>-6727998529266.916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-6727998529266.916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-28033327205.278816</v>
      </c>
      <c r="L4043" s="444">
        <f t="shared" ca="1" si="159"/>
        <v>-6756031856472.1953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-6756031856472.1953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-28150132735.300812</v>
      </c>
      <c r="L4044" s="444">
        <f t="shared" ca="1" si="159"/>
        <v>-6784181989207.4961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-6784181989207.4961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-28267424955.031235</v>
      </c>
      <c r="L4045" s="444">
        <f t="shared" ca="1" si="159"/>
        <v>-6812449414162.5273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-6812449414162.5273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-28385205892.343864</v>
      </c>
      <c r="L4046" s="444">
        <f t="shared" ca="1" si="159"/>
        <v>-6840834620054.8711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-6840834620054.8711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-28503477583.561962</v>
      </c>
      <c r="L4047" s="444">
        <f t="shared" ca="1" si="159"/>
        <v>-6869338097638.4326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-6869338097638.4326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-28622242073.493473</v>
      </c>
      <c r="L4048" s="444">
        <f t="shared" ca="1" si="159"/>
        <v>-6897960339711.9258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-6897960339711.9258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-28741501415.466354</v>
      </c>
      <c r="L4049" s="444">
        <f t="shared" ca="1" si="159"/>
        <v>-6926701841127.3926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-6926701841127.3926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-28861257671.364132</v>
      </c>
      <c r="L4050" s="444">
        <f t="shared" ca="1" si="159"/>
        <v>-6955563098798.7568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-6955563098798.7568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-28981512911.661488</v>
      </c>
      <c r="L4051" s="444">
        <f t="shared" ca="1" si="159"/>
        <v>-6984544611710.418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-6984544611710.418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-29102269215.460075</v>
      </c>
      <c r="L4052" s="444">
        <f t="shared" ca="1" si="159"/>
        <v>-7013646880925.8779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-7013646880925.8779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-29223528670.524494</v>
      </c>
      <c r="L4053" s="444">
        <f t="shared" ca="1" si="159"/>
        <v>-7042870409596.4023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-7042870409596.4023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-29345293373.318344</v>
      </c>
      <c r="L4054" s="444">
        <f t="shared" ca="1" si="159"/>
        <v>-7072215702969.7207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-7072215702969.7207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-29467565429.040508</v>
      </c>
      <c r="L4055" s="444">
        <f t="shared" ca="1" si="159"/>
        <v>-7101683268398.7607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-7101683268398.7607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-29590346951.661503</v>
      </c>
      <c r="L4056" s="444">
        <f t="shared" ca="1" si="159"/>
        <v>-7131273615350.4219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-7131273615350.4219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-29713640063.960091</v>
      </c>
      <c r="L4057" s="444">
        <f t="shared" ca="1" si="159"/>
        <v>-7160987255414.3818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-7160987255414.3818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-29837446897.559925</v>
      </c>
      <c r="L4058" s="444">
        <f t="shared" ca="1" si="159"/>
        <v>-7190824702311.9414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-7190824702311.9414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-29961769592.966419</v>
      </c>
      <c r="L4059" s="444">
        <f t="shared" ca="1" si="159"/>
        <v>-7220786471904.9082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-7220786471904.9082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-30086610299.603783</v>
      </c>
      <c r="L4060" s="444">
        <f t="shared" ca="1" si="159"/>
        <v>-7250873082204.5117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-7250873082204.5117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-30211971175.852131</v>
      </c>
      <c r="L4061" s="444">
        <f t="shared" ca="1" si="159"/>
        <v>-7281085053380.3643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-7281085053380.3643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-30337854389.08485</v>
      </c>
      <c r="L4062" s="444">
        <f t="shared" ca="1" si="159"/>
        <v>-7311422907769.4492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-7311422907769.4492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-30464262115.706043</v>
      </c>
      <c r="L4063" s="444">
        <f t="shared" ca="1" si="159"/>
        <v>-7341887169885.1553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-7341887169885.1553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-30591196541.188152</v>
      </c>
      <c r="L4064" s="444">
        <f t="shared" ca="1" si="159"/>
        <v>-7372478366426.3438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-7372478366426.3438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-30718659860.10976</v>
      </c>
      <c r="L4065" s="444">
        <f t="shared" ca="1" si="159"/>
        <v>-7403197026286.4531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-7403197026286.4531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-30846654276.193554</v>
      </c>
      <c r="L4066" s="444">
        <f t="shared" ca="1" si="159"/>
        <v>-7434043680562.6465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-7434043680562.6465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-30975182002.34436</v>
      </c>
      <c r="L4067" s="444">
        <f t="shared" ca="1" si="159"/>
        <v>-7465018862564.9912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-7465018862564.9912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-31104245260.687462</v>
      </c>
      <c r="L4068" s="444">
        <f t="shared" ca="1" si="159"/>
        <v>-7496123107825.6787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-7496123107825.6787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-31233846282.606995</v>
      </c>
      <c r="L4069" s="444">
        <f t="shared" ca="1" si="159"/>
        <v>-7527356954108.2861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-7527356954108.2861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-31363987308.784527</v>
      </c>
      <c r="L4070" s="444">
        <f t="shared" ca="1" si="159"/>
        <v>-7558720941417.0703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-7558720941417.0703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-31494670589.237793</v>
      </c>
      <c r="L4071" s="444">
        <f t="shared" ca="1" si="159"/>
        <v>-7590215612006.3086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-7590215612006.3086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-31625898383.359623</v>
      </c>
      <c r="L4072" s="444">
        <f t="shared" ca="1" si="159"/>
        <v>-7621841510389.668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-7621841510389.668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-31757672959.956951</v>
      </c>
      <c r="L4073" s="444">
        <f t="shared" ca="1" si="159"/>
        <v>-7653599183349.625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-7653599183349.625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-31889996597.290104</v>
      </c>
      <c r="L4074" s="444">
        <f t="shared" ca="1" si="159"/>
        <v>-7685489179946.915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-7685489179946.915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-32022871583.112144</v>
      </c>
      <c r="L4075" s="444">
        <f t="shared" ca="1" si="159"/>
        <v>-7717512051530.0273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-7717512051530.0273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-32156300214.708447</v>
      </c>
      <c r="L4076" s="444">
        <f t="shared" ca="1" si="159"/>
        <v>-7749668351744.7354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-7749668351744.7354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-32290284798.936398</v>
      </c>
      <c r="L4077" s="444">
        <f t="shared" ca="1" si="159"/>
        <v>-7781958636543.6719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-7781958636543.6719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-32424827652.265305</v>
      </c>
      <c r="L4078" s="444">
        <f t="shared" ca="1" si="159"/>
        <v>-7814383464195.9375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-7814383464195.9375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-32559931100.816402</v>
      </c>
      <c r="L4079" s="444">
        <f t="shared" ca="1" si="159"/>
        <v>-7846943395296.7539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-7846943395296.7539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-32695597480.403137</v>
      </c>
      <c r="L4080" s="444">
        <f t="shared" ca="1" si="159"/>
        <v>-7879638992777.1572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-7879638992777.1572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-32831829136.571491</v>
      </c>
      <c r="L4081" s="444">
        <f t="shared" ca="1" si="159"/>
        <v>-7912470821913.7285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-7912470821913.7285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-32968628424.640533</v>
      </c>
      <c r="L4082" s="444">
        <f t="shared" ca="1" si="159"/>
        <v>-7945439450338.3691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-7945439450338.3691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-33105997709.743198</v>
      </c>
      <c r="L4083" s="444">
        <f t="shared" ca="1" si="159"/>
        <v>-7978545448048.1123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-7978545448048.1123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-33243939366.867134</v>
      </c>
      <c r="L4084" s="444">
        <f t="shared" ca="1" si="159"/>
        <v>-8011789387414.9795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-8011789387414.9795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-33382455780.895748</v>
      </c>
      <c r="L4085" s="444">
        <f t="shared" ca="1" si="159"/>
        <v>-8045171843195.875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-8045171843195.875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-33521549346.649479</v>
      </c>
      <c r="L4086" s="444">
        <f t="shared" ca="1" si="159"/>
        <v>-8078693392542.5244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-8078693392542.5244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-33661222468.927185</v>
      </c>
      <c r="L4087" s="444">
        <f t="shared" ca="1" si="159"/>
        <v>-8112354615011.4512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-8112354615011.4512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-33801477562.547714</v>
      </c>
      <c r="L4088" s="444">
        <f t="shared" ref="L4088:L4342" ca="1" si="164">I4088-J4088+K4088</f>
        <v>-8146156092573.999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-8146156092573.999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-33942317052.391663</v>
      </c>
      <c r="L4089" s="444">
        <f t="shared" ca="1" si="164"/>
        <v>-8180098409626.3906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-8180098409626.3906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-34083743373.443295</v>
      </c>
      <c r="L4090" s="444">
        <f t="shared" ca="1" si="164"/>
        <v>-8214182152999.834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-8214182152999.834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-34225758970.832642</v>
      </c>
      <c r="L4091" s="444">
        <f t="shared" ca="1" si="164"/>
        <v>-8248407911970.667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-8248407911970.667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-34368366299.877777</v>
      </c>
      <c r="L4092" s="444">
        <f t="shared" ca="1" si="164"/>
        <v>-8282776278270.5449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-8282776278270.5449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-34511567826.127274</v>
      </c>
      <c r="L4093" s="444">
        <f t="shared" ca="1" si="164"/>
        <v>-8317287846096.6719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-8317287846096.6719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-34655366025.402802</v>
      </c>
      <c r="L4094" s="444">
        <f t="shared" ca="1" si="164"/>
        <v>-8351943212122.0742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-8351943212122.0742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-34799763383.841972</v>
      </c>
      <c r="L4095" s="444">
        <f t="shared" ca="1" si="164"/>
        <v>-8386742975505.916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-8386742975505.916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-34944762397.941315</v>
      </c>
      <c r="L4096" s="444">
        <f t="shared" ca="1" si="164"/>
        <v>-8421687737903.8574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-8421687737903.8574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-35090365574.599411</v>
      </c>
      <c r="L4097" s="444">
        <f t="shared" ca="1" si="164"/>
        <v>-8456778103478.457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-8456778103478.457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-35236575431.16024</v>
      </c>
      <c r="L4098" s="444">
        <f t="shared" ca="1" si="164"/>
        <v>-8492014678909.6172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-8492014678909.6172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-35383394495.456741</v>
      </c>
      <c r="L4099" s="444">
        <f t="shared" ca="1" si="164"/>
        <v>-8527398073405.0742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-8527398073405.0742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-35530825305.854477</v>
      </c>
      <c r="L4100" s="444">
        <f t="shared" ca="1" si="164"/>
        <v>-8562928898710.9287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-8562928898710.9287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-35678870411.29554</v>
      </c>
      <c r="L4101" s="444">
        <f t="shared" ca="1" si="164"/>
        <v>-8598607769122.2246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-8598607769122.2246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-35827532371.342606</v>
      </c>
      <c r="L4102" s="444">
        <f t="shared" ca="1" si="164"/>
        <v>-8634435301493.5674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-8634435301493.5674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-35976813756.22319</v>
      </c>
      <c r="L4103" s="444">
        <f t="shared" ca="1" si="164"/>
        <v>-8670412115249.791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-8670412115249.791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-36126717146.87413</v>
      </c>
      <c r="L4104" s="444">
        <f t="shared" ca="1" si="164"/>
        <v>-8706538832396.665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-8706538832396.665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-36277245134.986107</v>
      </c>
      <c r="L4105" s="444">
        <f t="shared" ca="1" si="164"/>
        <v>-8742816077531.6514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-8742816077531.6514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-36428400323.048546</v>
      </c>
      <c r="L4106" s="444">
        <f t="shared" ca="1" si="164"/>
        <v>-8779244477854.7002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-8779244477854.7002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-36580185324.394585</v>
      </c>
      <c r="L4107" s="444">
        <f t="shared" ca="1" si="164"/>
        <v>-8815824663179.0957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-8815824663179.0957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-36732602763.246231</v>
      </c>
      <c r="L4108" s="444">
        <f t="shared" ca="1" si="164"/>
        <v>-8852557265942.3418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-8852557265942.3418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-36885655274.759758</v>
      </c>
      <c r="L4109" s="444">
        <f t="shared" ca="1" si="164"/>
        <v>-8889442921217.1016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-8889442921217.1016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-37039345505.071259</v>
      </c>
      <c r="L4110" s="444">
        <f t="shared" ca="1" si="164"/>
        <v>-8926482266722.1719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-8926482266722.1719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-37193676111.342384</v>
      </c>
      <c r="L4111" s="444">
        <f t="shared" ca="1" si="164"/>
        <v>-8963675942833.5137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-8963675942833.5137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-37348649761.806305</v>
      </c>
      <c r="L4112" s="444">
        <f t="shared" ca="1" si="164"/>
        <v>-9001024592595.3203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-9001024592595.3203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-37504269135.813835</v>
      </c>
      <c r="L4113" s="444">
        <f t="shared" ca="1" si="164"/>
        <v>-9038528861731.1348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-9038528861731.1348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-37660536923.87973</v>
      </c>
      <c r="L4114" s="444">
        <f t="shared" ca="1" si="164"/>
        <v>-9076189398655.0137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-9076189398655.0137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-37817455827.729225</v>
      </c>
      <c r="L4115" s="444">
        <f t="shared" ca="1" si="164"/>
        <v>-9114006854482.7422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-9114006854482.7422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-37975028560.344757</v>
      </c>
      <c r="L4116" s="444">
        <f t="shared" ca="1" si="164"/>
        <v>-9151981883043.0879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-9151981883043.0879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-38133257846.012863</v>
      </c>
      <c r="L4117" s="444">
        <f t="shared" ca="1" si="164"/>
        <v>-9190115140889.1016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-9190115140889.1016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-38292146420.371254</v>
      </c>
      <c r="L4118" s="444">
        <f t="shared" ca="1" si="164"/>
        <v>-9228407287309.4727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-9228407287309.4727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-38451697030.456139</v>
      </c>
      <c r="L4119" s="444">
        <f t="shared" ca="1" si="164"/>
        <v>-9266858984339.9297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-9266858984339.9297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-38611912434.74971</v>
      </c>
      <c r="L4120" s="444">
        <f t="shared" ca="1" si="164"/>
        <v>-9305470896774.6797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-9305470896774.6797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-38772795403.227829</v>
      </c>
      <c r="L4121" s="444">
        <f t="shared" ca="1" si="164"/>
        <v>-9344243692177.9082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-9344243692177.9082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-38934348717.407951</v>
      </c>
      <c r="L4122" s="444">
        <f t="shared" ca="1" si="164"/>
        <v>-9383178040895.3164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-9383178040895.3164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-39096575170.397148</v>
      </c>
      <c r="L4123" s="444">
        <f t="shared" ca="1" si="164"/>
        <v>-9422274616065.7129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-9422274616065.7129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-39259477566.940468</v>
      </c>
      <c r="L4124" s="444">
        <f t="shared" ca="1" si="164"/>
        <v>-9461534093632.6543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-9461534093632.6543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-39423058723.469391</v>
      </c>
      <c r="L4125" s="444">
        <f t="shared" ca="1" si="164"/>
        <v>-9500957152356.123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-9500957152356.123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-39587321468.150513</v>
      </c>
      <c r="L4126" s="444">
        <f t="shared" ca="1" si="164"/>
        <v>-9540544473824.2734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-9540544473824.2734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-39752268640.934471</v>
      </c>
      <c r="L4127" s="444">
        <f t="shared" ca="1" si="164"/>
        <v>-9580296742465.207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-9580296742465.207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-39917903093.605026</v>
      </c>
      <c r="L4128" s="444">
        <f t="shared" ca="1" si="164"/>
        <v>-9620214645558.8125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-9620214645558.8125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-40084227689.828384</v>
      </c>
      <c r="L4129" s="444">
        <f t="shared" ca="1" si="164"/>
        <v>-9660298873248.6406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-9660298873248.6406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-40251245305.202667</v>
      </c>
      <c r="L4130" s="444">
        <f t="shared" ca="1" si="164"/>
        <v>-9700550118553.8438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-9700550118553.8438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-40418958827.307678</v>
      </c>
      <c r="L4131" s="444">
        <f t="shared" ca="1" si="164"/>
        <v>-9740969077381.1523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-9740969077381.1523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-40587371155.754799</v>
      </c>
      <c r="L4132" s="444">
        <f t="shared" ca="1" si="164"/>
        <v>-9781556448536.9063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-9781556448536.9063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-40756485202.237106</v>
      </c>
      <c r="L4133" s="444">
        <f t="shared" ca="1" si="164"/>
        <v>-9822312933739.1426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-9822312933739.1426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-40926303890.579758</v>
      </c>
      <c r="L4134" s="444">
        <f t="shared" ca="1" si="164"/>
        <v>-9863239237629.7227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-9863239237629.7227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-41096830156.790512</v>
      </c>
      <c r="L4135" s="444">
        <f t="shared" ca="1" si="164"/>
        <v>-9904336067786.5137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-9904336067786.5137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-41268066949.110474</v>
      </c>
      <c r="L4136" s="444">
        <f t="shared" ca="1" si="164"/>
        <v>-9945604134735.625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-9945604134735.625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-41440017228.065102</v>
      </c>
      <c r="L4137" s="444">
        <f t="shared" ca="1" si="164"/>
        <v>-9987044151963.6895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-9987044151963.6895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-41612683966.515373</v>
      </c>
      <c r="L4138" s="444">
        <f t="shared" ca="1" si="164"/>
        <v>-10028656835930.205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-10028656835930.205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-41786070149.70919</v>
      </c>
      <c r="L4139" s="444">
        <f t="shared" ca="1" si="164"/>
        <v>-10070442906079.914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-10070442906079.914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-41960178775.332977</v>
      </c>
      <c r="L4140" s="444">
        <f t="shared" ca="1" si="164"/>
        <v>-10112403084855.246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-10112403084855.246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-42135012853.563522</v>
      </c>
      <c r="L4141" s="444">
        <f t="shared" ca="1" si="164"/>
        <v>-10154538097708.811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-10154538097708.811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-42310575407.120041</v>
      </c>
      <c r="L4142" s="444">
        <f t="shared" ca="1" si="164"/>
        <v>-10196848673115.93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-10196848673115.93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-42486869471.316376</v>
      </c>
      <c r="L4143" s="444">
        <f t="shared" ca="1" si="164"/>
        <v>-10239335542587.246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-10239335542587.246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-42663898094.113525</v>
      </c>
      <c r="L4144" s="444">
        <f t="shared" ca="1" si="164"/>
        <v>-10281999440681.359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-10281999440681.359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-42841664336.172333</v>
      </c>
      <c r="L4145" s="444">
        <f t="shared" ca="1" si="164"/>
        <v>-10324841105017.531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-10324841105017.531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-43020171270.90638</v>
      </c>
      <c r="L4146" s="444">
        <f t="shared" ca="1" si="164"/>
        <v>-10367861276288.438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-10367861276288.438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-43199421984.535156</v>
      </c>
      <c r="L4147" s="444">
        <f t="shared" ca="1" si="164"/>
        <v>-10411060698272.973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-10411060698272.973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-43379419576.137383</v>
      </c>
      <c r="L4148" s="444">
        <f t="shared" ca="1" si="164"/>
        <v>-10454440117849.109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-10454440117849.109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-43560167157.70462</v>
      </c>
      <c r="L4149" s="444">
        <f t="shared" ca="1" si="164"/>
        <v>-10498000285006.814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-10498000285006.814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-43741667854.195061</v>
      </c>
      <c r="L4150" s="444">
        <f t="shared" ca="1" si="164"/>
        <v>-10541741952861.01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-10541741952861.01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-43923924803.58754</v>
      </c>
      <c r="L4151" s="444">
        <f t="shared" ca="1" si="164"/>
        <v>-10585665877664.598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-10585665877664.598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-44106941156.935822</v>
      </c>
      <c r="L4152" s="444">
        <f t="shared" ca="1" si="164"/>
        <v>-10629772818821.533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-10629772818821.533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-44290720078.423058</v>
      </c>
      <c r="L4153" s="444">
        <f t="shared" ca="1" si="164"/>
        <v>-10674063538899.957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-10674063538899.957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-44475264745.416489</v>
      </c>
      <c r="L4154" s="444">
        <f t="shared" ca="1" si="164"/>
        <v>-10718538803645.373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-10718538803645.373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-44660578348.522385</v>
      </c>
      <c r="L4155" s="444">
        <f t="shared" ca="1" si="164"/>
        <v>-10763199381993.895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-10763199381993.895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-44846664091.641228</v>
      </c>
      <c r="L4156" s="444">
        <f t="shared" ca="1" si="164"/>
        <v>-10808046046085.535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-10808046046085.535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-45033525192.023064</v>
      </c>
      <c r="L4157" s="444">
        <f t="shared" ca="1" si="164"/>
        <v>-10853079571277.559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-10853079571277.559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-45221164880.323158</v>
      </c>
      <c r="L4158" s="444">
        <f t="shared" ca="1" si="164"/>
        <v>-10898300736157.881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-10898300736157.881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-45409586400.657837</v>
      </c>
      <c r="L4159" s="444">
        <f t="shared" ca="1" si="164"/>
        <v>-10943710322558.539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-10943710322558.539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-45598793010.660576</v>
      </c>
      <c r="L4160" s="444">
        <f t="shared" ca="1" si="164"/>
        <v>-10989309115569.199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-10989309115569.199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-45788787981.53833</v>
      </c>
      <c r="L4161" s="444">
        <f t="shared" ca="1" si="164"/>
        <v>-11035097903550.738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-11035097903550.738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-45979574598.128075</v>
      </c>
      <c r="L4162" s="444">
        <f t="shared" ca="1" si="164"/>
        <v>-11081077478148.867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-11081077478148.867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-46171156158.953613</v>
      </c>
      <c r="L4163" s="444">
        <f t="shared" ca="1" si="164"/>
        <v>-11127248634307.82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-11127248634307.82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-46363535976.282585</v>
      </c>
      <c r="L4164" s="444">
        <f t="shared" ca="1" si="164"/>
        <v>-11173612170284.104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-11173612170284.104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-46556717376.183762</v>
      </c>
      <c r="L4165" s="444">
        <f t="shared" ca="1" si="164"/>
        <v>-11220168887660.287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-11220168887660.287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-46750703698.584526</v>
      </c>
      <c r="L4166" s="444">
        <f t="shared" ca="1" si="164"/>
        <v>-11266919591358.871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-11266919591358.871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-46945498297.328629</v>
      </c>
      <c r="L4167" s="444">
        <f t="shared" ca="1" si="164"/>
        <v>-11313865089656.199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-11313865089656.199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-47141104540.234161</v>
      </c>
      <c r="L4168" s="444">
        <f t="shared" ca="1" si="164"/>
        <v>-11361006194196.434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-11361006194196.434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-47337525809.15181</v>
      </c>
      <c r="L4169" s="444">
        <f t="shared" ca="1" si="164"/>
        <v>-11408343720005.586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-11408343720005.586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-47534765500.023277</v>
      </c>
      <c r="L4170" s="444">
        <f t="shared" ca="1" si="164"/>
        <v>-11455878485505.609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-11455878485505.609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-47732827022.940041</v>
      </c>
      <c r="L4171" s="444">
        <f t="shared" ca="1" si="164"/>
        <v>-11503611312528.549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-11503611312528.549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-47931713802.202286</v>
      </c>
      <c r="L4172" s="444">
        <f t="shared" ca="1" si="164"/>
        <v>-11551543026330.752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-11551543026330.752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-48131429276.378136</v>
      </c>
      <c r="L4173" s="444">
        <f t="shared" ca="1" si="164"/>
        <v>-11599674455607.131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-11599674455607.131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-48331976898.363045</v>
      </c>
      <c r="L4174" s="444">
        <f t="shared" ca="1" si="164"/>
        <v>-11648006432505.494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-11648006432505.494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-48533360135.43956</v>
      </c>
      <c r="L4175" s="444">
        <f t="shared" ca="1" si="164"/>
        <v>-11696539792640.934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-11696539792640.934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-48735582469.337219</v>
      </c>
      <c r="L4176" s="444">
        <f t="shared" ca="1" si="164"/>
        <v>-11745275375110.271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-11745275375110.271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-48938647396.292801</v>
      </c>
      <c r="L4177" s="444">
        <f t="shared" ca="1" si="164"/>
        <v>-11794214022506.564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-11794214022506.564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-49142558427.110687</v>
      </c>
      <c r="L4178" s="444">
        <f t="shared" ca="1" si="164"/>
        <v>-11843356580933.676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-11843356580933.676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-49347319087.223648</v>
      </c>
      <c r="L4179" s="444">
        <f t="shared" ca="1" si="164"/>
        <v>-11892703900020.9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-11892703900020.9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-49552932916.753754</v>
      </c>
      <c r="L4180" s="444">
        <f t="shared" ca="1" si="164"/>
        <v>-11942256832937.654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-11942256832937.654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-49759403470.573563</v>
      </c>
      <c r="L4181" s="444">
        <f t="shared" ca="1" si="164"/>
        <v>-11992016236408.229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-11992016236408.229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-49966734318.367615</v>
      </c>
      <c r="L4182" s="444">
        <f t="shared" ca="1" si="164"/>
        <v>-12041982970726.596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-12041982970726.596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-50174929044.694145</v>
      </c>
      <c r="L4183" s="444">
        <f t="shared" ca="1" si="164"/>
        <v>-12092157899771.289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-12092157899771.289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-50383991249.047035</v>
      </c>
      <c r="L4184" s="444">
        <f t="shared" ca="1" si="164"/>
        <v>-12142541891020.336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-12142541891020.336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-50593924545.918068</v>
      </c>
      <c r="L4185" s="444">
        <f t="shared" ca="1" si="164"/>
        <v>-12193135815566.254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-12193135815566.254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-50804732564.85939</v>
      </c>
      <c r="L4186" s="444">
        <f t="shared" ca="1" si="164"/>
        <v>-12243940548131.113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-12243940548131.113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-51016418950.546303</v>
      </c>
      <c r="L4187" s="444">
        <f t="shared" ca="1" si="164"/>
        <v>-12294956967081.66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-12294956967081.66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-51228987362.840248</v>
      </c>
      <c r="L4188" s="444">
        <f t="shared" ca="1" si="164"/>
        <v>-12346185954444.5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-12346185954444.5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-51442441476.852081</v>
      </c>
      <c r="L4189" s="444">
        <f t="shared" ca="1" si="164"/>
        <v>-12397628395921.352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-12397628395921.352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-51656784983.00563</v>
      </c>
      <c r="L4190" s="444">
        <f t="shared" ca="1" si="164"/>
        <v>-12449285180904.357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-12449285180904.357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-51872021587.101486</v>
      </c>
      <c r="L4191" s="444">
        <f t="shared" ca="1" si="164"/>
        <v>-12501157202491.459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-12501157202491.459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-52088155010.381081</v>
      </c>
      <c r="L4192" s="444">
        <f t="shared" ca="1" si="164"/>
        <v>-12553245357501.84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-12553245357501.84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-52305188989.590996</v>
      </c>
      <c r="L4193" s="444">
        <f t="shared" ca="1" si="164"/>
        <v>-12605550546491.432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-12605550546491.432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-52523127277.04763</v>
      </c>
      <c r="L4194" s="444">
        <f t="shared" ca="1" si="164"/>
        <v>-12658073673768.479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-12658073673768.479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-52741973640.701996</v>
      </c>
      <c r="L4195" s="444">
        <f t="shared" ca="1" si="164"/>
        <v>-12710815647409.18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-12710815647409.18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-52961731864.204918</v>
      </c>
      <c r="L4196" s="444">
        <f t="shared" ca="1" si="164"/>
        <v>-12763777379273.385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-12763777379273.385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-53182405746.972435</v>
      </c>
      <c r="L4197" s="444">
        <f t="shared" ca="1" si="164"/>
        <v>-12816959785020.357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-12816959785020.357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-53403999104.251488</v>
      </c>
      <c r="L4198" s="444">
        <f t="shared" ca="1" si="164"/>
        <v>-12870363784124.609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-12870363784124.609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-53626515767.185875</v>
      </c>
      <c r="L4199" s="444">
        <f t="shared" ca="1" si="164"/>
        <v>-12923990299891.795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-12923990299891.795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-53849959582.882477</v>
      </c>
      <c r="L4200" s="444">
        <f t="shared" ca="1" si="164"/>
        <v>-12977840259474.678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-12977840259474.678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-54074334414.477821</v>
      </c>
      <c r="L4201" s="444">
        <f t="shared" ca="1" si="164"/>
        <v>-13031914593889.156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-13031914593889.156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-54299644141.204819</v>
      </c>
      <c r="L4202" s="444">
        <f t="shared" ca="1" si="164"/>
        <v>-13086214238030.361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-13086214238030.361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-54525892658.459839</v>
      </c>
      <c r="L4203" s="444">
        <f t="shared" ca="1" si="164"/>
        <v>-13140740130688.82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-13140740130688.82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-54753083877.870087</v>
      </c>
      <c r="L4204" s="444">
        <f t="shared" ca="1" si="164"/>
        <v>-13195493214566.689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-13195493214566.689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-54981221727.361206</v>
      </c>
      <c r="L4205" s="444">
        <f t="shared" ca="1" si="164"/>
        <v>-13250474436294.051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-13250474436294.051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-55210310151.225212</v>
      </c>
      <c r="L4206" s="444">
        <f t="shared" ca="1" si="164"/>
        <v>-13305684746445.275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-13305684746445.275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-55440353110.188644</v>
      </c>
      <c r="L4207" s="444">
        <f t="shared" ca="1" si="164"/>
        <v>-13361125099555.465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-13361125099555.465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-55671354581.481102</v>
      </c>
      <c r="L4208" s="444">
        <f t="shared" ca="1" si="164"/>
        <v>-13416796454136.945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-13416796454136.945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-55903318558.903938</v>
      </c>
      <c r="L4209" s="444">
        <f t="shared" ca="1" si="164"/>
        <v>-13472699772695.85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-13472699772695.85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-56136249052.899376</v>
      </c>
      <c r="L4210" s="444">
        <f t="shared" ca="1" si="164"/>
        <v>-13528836021748.748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-13528836021748.748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-56370150090.619781</v>
      </c>
      <c r="L4211" s="444">
        <f t="shared" ca="1" si="164"/>
        <v>-13585206171839.367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-13585206171839.367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-56605025715.99736</v>
      </c>
      <c r="L4212" s="444">
        <f t="shared" ca="1" si="164"/>
        <v>-13641811197555.365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-13641811197555.365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-56840879989.814018</v>
      </c>
      <c r="L4213" s="444">
        <f t="shared" ca="1" si="164"/>
        <v>-13698652077545.18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-13698652077545.18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-57077716989.771584</v>
      </c>
      <c r="L4214" s="444">
        <f t="shared" ca="1" si="164"/>
        <v>-13755729794534.951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-13755729794534.951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-57315540810.562294</v>
      </c>
      <c r="L4215" s="444">
        <f t="shared" ca="1" si="164"/>
        <v>-13813045335345.514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-13813045335345.514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-57554355563.939644</v>
      </c>
      <c r="L4216" s="444">
        <f t="shared" ca="1" si="164"/>
        <v>-13870599690909.453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-13870599690909.453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-57794165378.789375</v>
      </c>
      <c r="L4217" s="444">
        <f t="shared" ca="1" si="164"/>
        <v>-13928393856288.242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-13928393856288.242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-58034974401.201019</v>
      </c>
      <c r="L4218" s="444">
        <f t="shared" ca="1" si="164"/>
        <v>-13986428830689.443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-13986428830689.443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-58276786794.539337</v>
      </c>
      <c r="L4219" s="444">
        <f t="shared" ca="1" si="164"/>
        <v>-14044705617483.982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-14044705617483.982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-58519606739.516586</v>
      </c>
      <c r="L4220" s="444">
        <f t="shared" ca="1" si="164"/>
        <v>-14103225224223.498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-14103225224223.498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-58763438434.264572</v>
      </c>
      <c r="L4221" s="444">
        <f t="shared" ca="1" si="164"/>
        <v>-14161988662657.762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-14161988662657.762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-59008286094.407341</v>
      </c>
      <c r="L4222" s="444">
        <f t="shared" ca="1" si="164"/>
        <v>-14220996948752.17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-14220996948752.17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-59254153953.134033</v>
      </c>
      <c r="L4223" s="444">
        <f t="shared" ca="1" si="164"/>
        <v>-14280251102705.305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-14280251102705.305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-59501046261.272102</v>
      </c>
      <c r="L4224" s="444">
        <f t="shared" ca="1" si="164"/>
        <v>-14339752148966.576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-14339752148966.576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-59748967287.360733</v>
      </c>
      <c r="L4225" s="444">
        <f t="shared" ca="1" si="164"/>
        <v>-14399501116253.938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-14399501116253.938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-59997921317.724739</v>
      </c>
      <c r="L4226" s="444">
        <f t="shared" ca="1" si="164"/>
        <v>-14459499037571.662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-14459499037571.662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-60247912656.548584</v>
      </c>
      <c r="L4227" s="444">
        <f t="shared" ca="1" si="164"/>
        <v>-14519746950228.211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-14519746950228.211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-60498945625.950874</v>
      </c>
      <c r="L4228" s="444">
        <f t="shared" ca="1" si="164"/>
        <v>-14580245895854.162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-14580245895854.162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-60751024566.059006</v>
      </c>
      <c r="L4229" s="444">
        <f t="shared" ca="1" si="164"/>
        <v>-14640996920420.221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-14640996920420.221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-61004153835.084251</v>
      </c>
      <c r="L4230" s="444">
        <f t="shared" ca="1" si="164"/>
        <v>-14702001074255.305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-14702001074255.305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-61258337809.397102</v>
      </c>
      <c r="L4231" s="444">
        <f t="shared" ca="1" si="164"/>
        <v>-14763259412064.701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-14763259412064.701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-61513580883.602921</v>
      </c>
      <c r="L4232" s="444">
        <f t="shared" ca="1" si="164"/>
        <v>-14824772992948.305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-14824772992948.305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-61769887470.617928</v>
      </c>
      <c r="L4233" s="444">
        <f t="shared" ca="1" si="164"/>
        <v>-14886542880418.922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-14886542880418.922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-62027262001.745506</v>
      </c>
      <c r="L4234" s="444">
        <f t="shared" ca="1" si="164"/>
        <v>-14948570142420.668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-14948570142420.668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-62285708926.752785</v>
      </c>
      <c r="L4235" s="444">
        <f t="shared" ca="1" si="164"/>
        <v>-15010855851347.42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-15010855851347.42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-62545232713.947578</v>
      </c>
      <c r="L4236" s="444">
        <f t="shared" ca="1" si="164"/>
        <v>-15073401084061.367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-15073401084061.367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-62805837850.255707</v>
      </c>
      <c r="L4237" s="444">
        <f t="shared" ca="1" si="164"/>
        <v>-15136206921911.623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-15136206921911.623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-63067528841.298424</v>
      </c>
      <c r="L4238" s="444">
        <f t="shared" ca="1" si="164"/>
        <v>-15199274450752.922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-15199274450752.922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-63330310211.470505</v>
      </c>
      <c r="L4239" s="444">
        <f t="shared" ca="1" si="164"/>
        <v>-15262604760964.393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-15262604760964.393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-63594186504.018303</v>
      </c>
      <c r="L4240" s="444">
        <f t="shared" ca="1" si="164"/>
        <v>-15326198947468.41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-15326198947468.41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-63859162281.118378</v>
      </c>
      <c r="L4241" s="444">
        <f t="shared" ca="1" si="164"/>
        <v>-15390058109749.529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-15390058109749.529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-64125242123.95636</v>
      </c>
      <c r="L4242" s="444">
        <f t="shared" ca="1" si="164"/>
        <v>-15454183351873.486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-15454183351873.486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-64392430632.80619</v>
      </c>
      <c r="L4243" s="444">
        <f t="shared" ca="1" si="164"/>
        <v>-15518575782506.293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-15518575782506.293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-64660732427.10955</v>
      </c>
      <c r="L4244" s="444">
        <f t="shared" ca="1" si="164"/>
        <v>-15583236514933.402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-15583236514933.402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-64930152145.55584</v>
      </c>
      <c r="L4245" s="444">
        <f t="shared" ca="1" si="164"/>
        <v>-15648166667078.959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-15648166667078.959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-65200694446.162331</v>
      </c>
      <c r="L4246" s="444">
        <f t="shared" ca="1" si="164"/>
        <v>-15713367361525.121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-15713367361525.121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-65472364006.35466</v>
      </c>
      <c r="L4247" s="444">
        <f t="shared" ca="1" si="164"/>
        <v>-15778839725531.477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-15778839725531.477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-65745165523.047821</v>
      </c>
      <c r="L4248" s="444">
        <f t="shared" ca="1" si="164"/>
        <v>-15844584891054.523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-15844584891054.523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-66019103712.72718</v>
      </c>
      <c r="L4249" s="444">
        <f t="shared" ca="1" si="164"/>
        <v>-15910603994767.25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-15910603994767.25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-66294183311.530205</v>
      </c>
      <c r="L4250" s="444">
        <f t="shared" ca="1" si="164"/>
        <v>-15976898178078.779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-15976898178078.779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-66570409075.328239</v>
      </c>
      <c r="L4251" s="444">
        <f t="shared" ca="1" si="164"/>
        <v>-16043468587154.107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-16043468587154.107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-66847785779.808784</v>
      </c>
      <c r="L4252" s="444">
        <f t="shared" ca="1" si="164"/>
        <v>-16110316372933.916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-16110316372933.916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-67126318220.557983</v>
      </c>
      <c r="L4253" s="444">
        <f t="shared" ca="1" si="164"/>
        <v>-16177442691154.475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-16177442691154.475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-67406011213.143646</v>
      </c>
      <c r="L4254" s="444">
        <f t="shared" ca="1" si="164"/>
        <v>-16244848702367.619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-16244848702367.619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-67686869593.19841</v>
      </c>
      <c r="L4255" s="444">
        <f t="shared" ca="1" si="164"/>
        <v>-16312535571960.818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-16312535571960.818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-67968898216.503418</v>
      </c>
      <c r="L4256" s="444">
        <f t="shared" ca="1" si="164"/>
        <v>-16380504470177.322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-16380504470177.322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-68252101959.072182</v>
      </c>
      <c r="L4257" s="444">
        <f t="shared" ca="1" si="164"/>
        <v>-16448756572136.395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-16448756572136.395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-68536485717.23497</v>
      </c>
      <c r="L4258" s="444">
        <f t="shared" ca="1" si="164"/>
        <v>-16517293057853.629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-16517293057853.629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-68822054407.723465</v>
      </c>
      <c r="L4259" s="444">
        <f t="shared" ca="1" si="164"/>
        <v>-16586115112261.352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-16586115112261.352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-69108812967.75563</v>
      </c>
      <c r="L4260" s="444">
        <f t="shared" ca="1" si="164"/>
        <v>-16655223925229.107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-16655223925229.107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-69396766355.121277</v>
      </c>
      <c r="L4261" s="444">
        <f t="shared" ca="1" si="164"/>
        <v>-16724620691584.229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-16724620691584.229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-69685919548.267624</v>
      </c>
      <c r="L4262" s="444">
        <f t="shared" ca="1" si="164"/>
        <v>-16794306611132.496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-16794306611132.496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-69976277546.385406</v>
      </c>
      <c r="L4263" s="444">
        <f t="shared" ca="1" si="164"/>
        <v>-16864282888678.881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-16864282888678.881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-70267845369.495331</v>
      </c>
      <c r="L4264" s="444">
        <f t="shared" ca="1" si="164"/>
        <v>-16934550734048.377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-16934550734048.377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-70560628058.534897</v>
      </c>
      <c r="L4265" s="444">
        <f t="shared" ca="1" si="164"/>
        <v>-17005111362106.912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-17005111362106.912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-70854630675.445465</v>
      </c>
      <c r="L4266" s="444">
        <f t="shared" ca="1" si="164"/>
        <v>-17075965992782.357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-17075965992782.357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-71149858303.259827</v>
      </c>
      <c r="L4267" s="444">
        <f t="shared" ca="1" si="164"/>
        <v>-17147115851085.617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-17147115851085.617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-71446316046.190063</v>
      </c>
      <c r="L4268" s="444">
        <f t="shared" ca="1" si="164"/>
        <v>-17218562167131.807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-17218562167131.807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-71744009029.715866</v>
      </c>
      <c r="L4269" s="444">
        <f t="shared" ca="1" si="164"/>
        <v>-17290306176161.523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-17290306176161.523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-72042942400.673004</v>
      </c>
      <c r="L4270" s="444">
        <f t="shared" ca="1" si="164"/>
        <v>-17362349118562.197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-17362349118562.197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-72343121327.342484</v>
      </c>
      <c r="L4271" s="444">
        <f t="shared" ca="1" si="164"/>
        <v>-17434692239889.539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-17434692239889.539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-72644550999.539749</v>
      </c>
      <c r="L4272" s="444">
        <f t="shared" ca="1" si="164"/>
        <v>-17507336790889.078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-17507336790889.078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-72947236628.704498</v>
      </c>
      <c r="L4273" s="444">
        <f t="shared" ca="1" si="164"/>
        <v>-17580284027517.783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-17580284027517.783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-73251183447.990753</v>
      </c>
      <c r="L4274" s="444">
        <f t="shared" ca="1" si="164"/>
        <v>-17653535210965.773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-17653535210965.773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-73556396712.357391</v>
      </c>
      <c r="L4275" s="444">
        <f t="shared" ca="1" si="164"/>
        <v>-17727091607678.129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-17727091607678.129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-73862881698.658875</v>
      </c>
      <c r="L4276" s="444">
        <f t="shared" ca="1" si="164"/>
        <v>-17800954489376.789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-17800954489376.789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-74170643705.736618</v>
      </c>
      <c r="L4277" s="444">
        <f t="shared" ca="1" si="164"/>
        <v>-17875125133082.527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-17875125133082.527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-74479688054.510529</v>
      </c>
      <c r="L4278" s="444">
        <f t="shared" ca="1" si="164"/>
        <v>-17949604821137.039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-17949604821137.039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-74790020088.070999</v>
      </c>
      <c r="L4279" s="444">
        <f t="shared" ca="1" si="164"/>
        <v>-18024394841225.109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-18024394841225.109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-75101645171.771286</v>
      </c>
      <c r="L4280" s="444">
        <f t="shared" ca="1" si="164"/>
        <v>-18099496486396.879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-18099496486396.879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-75414568693.320328</v>
      </c>
      <c r="L4281" s="444">
        <f t="shared" ca="1" si="164"/>
        <v>-18174911055090.199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-18174911055090.199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-75728796062.875824</v>
      </c>
      <c r="L4282" s="444">
        <f t="shared" ca="1" si="164"/>
        <v>-18250639851153.074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-18250639851153.074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-76044332713.137802</v>
      </c>
      <c r="L4283" s="444">
        <f t="shared" ca="1" si="164"/>
        <v>-18326684183866.211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-18326684183866.211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-76361184099.442551</v>
      </c>
      <c r="L4284" s="444">
        <f t="shared" ca="1" si="164"/>
        <v>-18403045367965.652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-18403045367965.652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-76679355699.856888</v>
      </c>
      <c r="L4285" s="444">
        <f t="shared" ca="1" si="164"/>
        <v>-18479724723665.508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-18479724723665.508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-76998853015.272949</v>
      </c>
      <c r="L4286" s="444">
        <f t="shared" ca="1" si="164"/>
        <v>-18556723576680.781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-18556723576680.781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-77319681569.50325</v>
      </c>
      <c r="L4287" s="444">
        <f t="shared" ca="1" si="164"/>
        <v>-18634043258250.285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-18634043258250.285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-77641846909.37619</v>
      </c>
      <c r="L4288" s="444">
        <f t="shared" ca="1" si="164"/>
        <v>-18711685105159.66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-18711685105159.66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-77965354604.831909</v>
      </c>
      <c r="L4289" s="444">
        <f t="shared" ca="1" si="164"/>
        <v>-18789650459764.492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-18789650459764.492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-78290210249.018723</v>
      </c>
      <c r="L4290" s="444">
        <f t="shared" ca="1" si="164"/>
        <v>-18867940670013.512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-18867940670013.512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-78616419458.389633</v>
      </c>
      <c r="L4291" s="444">
        <f t="shared" ca="1" si="164"/>
        <v>-18946557089471.902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-18946557089471.902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-78943987872.799591</v>
      </c>
      <c r="L4292" s="444">
        <f t="shared" ca="1" si="164"/>
        <v>-19025501077344.703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-19025501077344.703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-79272921155.602936</v>
      </c>
      <c r="L4293" s="444">
        <f t="shared" ca="1" si="164"/>
        <v>-19104773998500.305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-19104773998500.305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-79603224993.751266</v>
      </c>
      <c r="L4294" s="444">
        <f t="shared" ca="1" si="164"/>
        <v>-19184377223494.055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-19184377223494.055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-79934905097.891891</v>
      </c>
      <c r="L4295" s="444">
        <f t="shared" ca="1" si="164"/>
        <v>-19264312128591.945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-19264312128591.945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-80267967202.466431</v>
      </c>
      <c r="L4296" s="444">
        <f t="shared" ca="1" si="164"/>
        <v>-19344580095794.41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-19344580095794.41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-80602417065.810043</v>
      </c>
      <c r="L4297" s="444">
        <f t="shared" ca="1" si="164"/>
        <v>-19425182512860.219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-19425182512860.219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-80938260470.250916</v>
      </c>
      <c r="L4298" s="444">
        <f t="shared" ca="1" si="164"/>
        <v>-19506120773330.469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-19506120773330.469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-81275503222.210281</v>
      </c>
      <c r="L4299" s="444">
        <f t="shared" ca="1" si="164"/>
        <v>-19587396276552.68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-19587396276552.68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-81614151152.302826</v>
      </c>
      <c r="L4300" s="444">
        <f t="shared" ca="1" si="164"/>
        <v>-19669010427704.984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-19669010427704.984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-81954210115.437439</v>
      </c>
      <c r="L4301" s="444">
        <f t="shared" ca="1" si="164"/>
        <v>-19750964637820.422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-19750964637820.422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-82295685990.918427</v>
      </c>
      <c r="L4302" s="444">
        <f t="shared" ca="1" si="164"/>
        <v>-19833260323811.34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-19833260323811.34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-82638584682.547241</v>
      </c>
      <c r="L4303" s="444">
        <f t="shared" ca="1" si="164"/>
        <v>-19915898908493.887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-19915898908493.887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-82982912118.724533</v>
      </c>
      <c r="L4304" s="444">
        <f t="shared" ca="1" si="164"/>
        <v>-19998881820612.609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-19998881820612.609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-83328674252.552536</v>
      </c>
      <c r="L4305" s="444">
        <f t="shared" ca="1" si="164"/>
        <v>-20082210494865.16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-20082210494865.16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-83675877061.938171</v>
      </c>
      <c r="L4306" s="444">
        <f t="shared" ca="1" si="164"/>
        <v>-20165886371927.098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-20165886371927.098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-84024526549.696243</v>
      </c>
      <c r="L4307" s="444">
        <f t="shared" ca="1" si="164"/>
        <v>-20249910898476.793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-20249910898476.793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-84374628743.653305</v>
      </c>
      <c r="L4308" s="444">
        <f t="shared" ca="1" si="164"/>
        <v>-20334285527220.445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-20334285527220.445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-84726189696.751862</v>
      </c>
      <c r="L4309" s="444">
        <f t="shared" ca="1" si="164"/>
        <v>-20419011716917.195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-20419011716917.195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-85079215487.154984</v>
      </c>
      <c r="L4310" s="444">
        <f t="shared" ca="1" si="164"/>
        <v>-20504090932404.352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-20504090932404.352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-85433712218.351471</v>
      </c>
      <c r="L4311" s="444">
        <f t="shared" ca="1" si="164"/>
        <v>-20589524644622.703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-20589524644622.703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-85789686019.261261</v>
      </c>
      <c r="L4312" s="444">
        <f t="shared" ca="1" si="164"/>
        <v>-20675314330641.965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-20675314330641.965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-86147143044.341522</v>
      </c>
      <c r="L4313" s="444">
        <f t="shared" ca="1" si="164"/>
        <v>-20761461473686.305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-20761461473686.305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-86506089473.692932</v>
      </c>
      <c r="L4314" s="444">
        <f t="shared" ca="1" si="164"/>
        <v>-20847967563159.996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-20847967563159.996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-86866531513.166656</v>
      </c>
      <c r="L4315" s="444">
        <f t="shared" ca="1" si="164"/>
        <v>-20934834094673.164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-20934834094673.164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-87228475394.471512</v>
      </c>
      <c r="L4316" s="444">
        <f t="shared" ca="1" si="164"/>
        <v>-21022062570067.637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-21022062570067.637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-87591927375.281815</v>
      </c>
      <c r="L4317" s="444">
        <f t="shared" ca="1" si="164"/>
        <v>-21109654497442.918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-21109654497442.918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-87956893739.34549</v>
      </c>
      <c r="L4318" s="444">
        <f t="shared" ca="1" si="164"/>
        <v>-21197611391182.262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-21197611391182.262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-88323380796.592758</v>
      </c>
      <c r="L4319" s="444">
        <f t="shared" ca="1" si="164"/>
        <v>-21285934771978.855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-21285934771978.855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-88691394883.245224</v>
      </c>
      <c r="L4320" s="444">
        <f t="shared" ca="1" si="164"/>
        <v>-21374626166862.102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-21374626166862.102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-89060942361.925415</v>
      </c>
      <c r="L4321" s="444">
        <f t="shared" ca="1" si="164"/>
        <v>-21463687109224.027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-21463687109224.027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-89432029621.766785</v>
      </c>
      <c r="L4322" s="444">
        <f t="shared" ca="1" si="164"/>
        <v>-21553119138845.793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-21553119138845.793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-89804663078.524139</v>
      </c>
      <c r="L4323" s="444">
        <f t="shared" ca="1" si="164"/>
        <v>-21642923801924.316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-21642923801924.316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-90178849174.684647</v>
      </c>
      <c r="L4324" s="444">
        <f t="shared" ca="1" si="164"/>
        <v>-21733102651099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-21733102651099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-90554594379.579163</v>
      </c>
      <c r="L4325" s="444">
        <f t="shared" ca="1" si="164"/>
        <v>-21823657245478.578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-21823657245478.578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-90931905189.49408</v>
      </c>
      <c r="L4326" s="444">
        <f t="shared" ca="1" si="164"/>
        <v>-21914589150668.07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-21914589150668.07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-91310788127.78363</v>
      </c>
      <c r="L4327" s="444">
        <f t="shared" ca="1" si="164"/>
        <v>-22005899938795.855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-22005899938795.855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-91691249744.982727</v>
      </c>
      <c r="L4328" s="444">
        <f t="shared" ca="1" si="164"/>
        <v>-22097591188540.84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-22097591188540.84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-92073296618.920166</v>
      </c>
      <c r="L4329" s="444">
        <f t="shared" ca="1" si="164"/>
        <v>-22189664485159.762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-22189664485159.762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-92456935354.832336</v>
      </c>
      <c r="L4330" s="444">
        <f t="shared" ca="1" si="164"/>
        <v>-22282121420514.594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-22282121420514.594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-92842172585.477478</v>
      </c>
      <c r="L4331" s="444">
        <f t="shared" ca="1" si="164"/>
        <v>-22374963593100.07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-22374963593100.07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-93229014971.25029</v>
      </c>
      <c r="L4332" s="444">
        <f t="shared" ca="1" si="164"/>
        <v>-22468192608071.32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-22468192608071.32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-93617469200.297165</v>
      </c>
      <c r="L4333" s="444">
        <f t="shared" ca="1" si="164"/>
        <v>-22561810077271.617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-22561810077271.617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-94007541988.631744</v>
      </c>
      <c r="L4334" s="444">
        <f t="shared" ca="1" si="164"/>
        <v>-22655817619260.25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-22655817619260.25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-94399240080.251038</v>
      </c>
      <c r="L4335" s="444">
        <f t="shared" ca="1" si="164"/>
        <v>-22750216859340.5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-22750216859340.5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-94792570247.252075</v>
      </c>
      <c r="L4336" s="444">
        <f t="shared" ca="1" si="164"/>
        <v>-22845009429587.754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-22845009429587.754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-95187539289.948975</v>
      </c>
      <c r="L4337" s="444">
        <f t="shared" ca="1" si="164"/>
        <v>-22940196968877.703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-22940196968877.703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-95584154036.990433</v>
      </c>
      <c r="L4338" s="444">
        <f t="shared" ca="1" si="164"/>
        <v>-23035781122914.695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-23035781122914.695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-95982421345.47789</v>
      </c>
      <c r="L4339" s="444">
        <f t="shared" ca="1" si="164"/>
        <v>-23131763544260.172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-23131763544260.172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-96382348101.084045</v>
      </c>
      <c r="L4340" s="444">
        <f t="shared" ca="1" si="164"/>
        <v>-23228145892361.258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-23228145892361.258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-96783941218.171906</v>
      </c>
      <c r="L4341" s="444">
        <f t="shared" ca="1" si="164"/>
        <v>-23324929833579.43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-23324929833579.43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-97187207639.914291</v>
      </c>
      <c r="L4342" s="444">
        <f t="shared" ca="1" si="164"/>
        <v>-23422117041219.344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-23422117041219.344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-97592154338.413925</v>
      </c>
      <c r="L4343" s="444">
        <f t="shared" ref="L4343:L4597" ca="1" si="169">I4343-J4343+K4343</f>
        <v>-23519709195557.758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-23519709195557.758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-97998788314.82399</v>
      </c>
      <c r="L4344" s="444">
        <f t="shared" ca="1" si="169"/>
        <v>-23617707983872.582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-23617707983872.582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-98407116599.469086</v>
      </c>
      <c r="L4345" s="444">
        <f t="shared" ca="1" si="169"/>
        <v>-23716115100472.051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-23716115100472.051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-98817146251.966873</v>
      </c>
      <c r="L4346" s="444">
        <f t="shared" ca="1" si="169"/>
        <v>-23814932246724.02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-23814932246724.02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-99228884361.350082</v>
      </c>
      <c r="L4347" s="444">
        <f t="shared" ca="1" si="169"/>
        <v>-23914161131085.371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-23914161131085.371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-99642338046.189041</v>
      </c>
      <c r="L4348" s="444">
        <f t="shared" ca="1" si="169"/>
        <v>-24013803469131.559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-24013803469131.559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-100057514454.71483</v>
      </c>
      <c r="L4349" s="444">
        <f t="shared" ca="1" si="169"/>
        <v>-24113860983586.273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-24113860983586.273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-100474420764.94281</v>
      </c>
      <c r="L4350" s="444">
        <f t="shared" ca="1" si="169"/>
        <v>-24214335404351.215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-24214335404351.215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-100893064184.79672</v>
      </c>
      <c r="L4351" s="444">
        <f t="shared" ca="1" si="169"/>
        <v>-24315228468536.012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-24315228468536.012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-101313451952.23338</v>
      </c>
      <c r="L4352" s="444">
        <f t="shared" ca="1" si="169"/>
        <v>-24416541920488.246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-24416541920488.246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-101735591335.36769</v>
      </c>
      <c r="L4353" s="444">
        <f t="shared" ca="1" si="169"/>
        <v>-24518277511823.613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-24518277511823.613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-102159489632.59839</v>
      </c>
      <c r="L4354" s="444">
        <f t="shared" ca="1" si="169"/>
        <v>-24620437001456.211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-24620437001456.211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-102585154172.73421</v>
      </c>
      <c r="L4355" s="444">
        <f t="shared" ca="1" si="169"/>
        <v>-24723022155628.945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-24723022155628.945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-103012592315.12061</v>
      </c>
      <c r="L4356" s="444">
        <f t="shared" ca="1" si="169"/>
        <v>-24826034747944.066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-24826034747944.066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-103441811449.76694</v>
      </c>
      <c r="L4357" s="444">
        <f t="shared" ca="1" si="169"/>
        <v>-24929476559393.832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-24929476559393.832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-103872818997.4743</v>
      </c>
      <c r="L4358" s="444">
        <f t="shared" ca="1" si="169"/>
        <v>-25033349378391.305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-25033349378391.305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-104305622409.96378</v>
      </c>
      <c r="L4359" s="444">
        <f t="shared" ca="1" si="169"/>
        <v>-25137655000801.27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-25137655000801.27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-104740229170.00529</v>
      </c>
      <c r="L4360" s="444">
        <f t="shared" ca="1" si="169"/>
        <v>-25242395229971.273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-25242395229971.273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-105176646791.54697</v>
      </c>
      <c r="L4361" s="444">
        <f t="shared" ca="1" si="169"/>
        <v>-25347571876762.82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-25347571876762.82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-105614882819.84508</v>
      </c>
      <c r="L4362" s="444">
        <f t="shared" ca="1" si="169"/>
        <v>-25453186759582.664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-25453186759582.664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-106054944831.59444</v>
      </c>
      <c r="L4363" s="444">
        <f t="shared" ca="1" si="169"/>
        <v>-25559241704414.258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-25559241704414.258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-106496840435.0594</v>
      </c>
      <c r="L4364" s="444">
        <f t="shared" ca="1" si="169"/>
        <v>-25665738544849.316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-25665738544849.316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-106940577270.20549</v>
      </c>
      <c r="L4365" s="444">
        <f t="shared" ca="1" si="169"/>
        <v>-25772679122119.523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-25772679122119.523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-107386163008.83134</v>
      </c>
      <c r="L4366" s="444">
        <f t="shared" ca="1" si="169"/>
        <v>-25880065285128.355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-25880065285128.355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-107833605354.70148</v>
      </c>
      <c r="L4367" s="444">
        <f t="shared" ca="1" si="169"/>
        <v>-25987898890483.059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-25987898890483.059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-108282912043.67941</v>
      </c>
      <c r="L4368" s="444">
        <f t="shared" ca="1" si="169"/>
        <v>-26096181802526.738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-26096181802526.738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-108734090843.8614</v>
      </c>
      <c r="L4369" s="444">
        <f t="shared" ca="1" si="169"/>
        <v>-26204915893370.602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-26204915893370.602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-109187149555.71085</v>
      </c>
      <c r="L4370" s="444">
        <f t="shared" ca="1" si="169"/>
        <v>-26314103042926.313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-26314103042926.313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-109642096012.19296</v>
      </c>
      <c r="L4371" s="444">
        <f t="shared" ca="1" si="169"/>
        <v>-26423745138938.504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-26423745138938.504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-110098938078.91043</v>
      </c>
      <c r="L4372" s="444">
        <f t="shared" ca="1" si="169"/>
        <v>-26533844077017.414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-26533844077017.414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-110557683654.23923</v>
      </c>
      <c r="L4373" s="444">
        <f t="shared" ca="1" si="169"/>
        <v>-26644401760671.652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-26644401760671.652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-111018340669.46521</v>
      </c>
      <c r="L4374" s="444">
        <f t="shared" ca="1" si="169"/>
        <v>-26755420101341.117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-26755420101341.117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-111480917088.92133</v>
      </c>
      <c r="L4375" s="444">
        <f t="shared" ca="1" si="169"/>
        <v>-26866901018430.039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-26866901018430.039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-111945420910.12517</v>
      </c>
      <c r="L4376" s="444">
        <f t="shared" ca="1" si="169"/>
        <v>-26978846439340.164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-26978846439340.164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-112411860163.91734</v>
      </c>
      <c r="L4377" s="444">
        <f t="shared" ca="1" si="169"/>
        <v>-27091258299504.082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-27091258299504.082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-112880242914.60034</v>
      </c>
      <c r="L4378" s="444">
        <f t="shared" ca="1" si="169"/>
        <v>-27204138542418.684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-27204138542418.684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-113350577260.07785</v>
      </c>
      <c r="L4379" s="444">
        <f t="shared" ca="1" si="169"/>
        <v>-27317489119678.762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-27317489119678.762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-113822871331.99484</v>
      </c>
      <c r="L4380" s="444">
        <f t="shared" ca="1" si="169"/>
        <v>-27431311991010.758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-27431311991010.758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-114297133295.87816</v>
      </c>
      <c r="L4381" s="444">
        <f t="shared" ca="1" si="169"/>
        <v>-27545609124306.637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-27545609124306.637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-114773371351.27766</v>
      </c>
      <c r="L4382" s="444">
        <f t="shared" ca="1" si="169"/>
        <v>-27660382495657.914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-27660382495657.914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-115251593731.90797</v>
      </c>
      <c r="L4383" s="444">
        <f t="shared" ca="1" si="169"/>
        <v>-27775634089389.82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-27775634089389.82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-115731808705.79089</v>
      </c>
      <c r="L4384" s="444">
        <f t="shared" ca="1" si="169"/>
        <v>-27891365898095.609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-27891365898095.609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-116214024575.39839</v>
      </c>
      <c r="L4385" s="444">
        <f t="shared" ca="1" si="169"/>
        <v>-28007579922671.008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-28007579922671.008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-116698249677.79587</v>
      </c>
      <c r="L4386" s="444">
        <f t="shared" ca="1" si="169"/>
        <v>-28124278172348.805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-28124278172348.805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-117184492384.78668</v>
      </c>
      <c r="L4387" s="444">
        <f t="shared" ca="1" si="169"/>
        <v>-28241462664733.59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-28241462664733.59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-117672761103.05663</v>
      </c>
      <c r="L4388" s="444">
        <f t="shared" ca="1" si="169"/>
        <v>-28359135425836.645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-28359135425836.645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-118163064274.31934</v>
      </c>
      <c r="L4389" s="444">
        <f t="shared" ca="1" si="169"/>
        <v>-28477298490110.965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-28477298490110.965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-118655410375.46234</v>
      </c>
      <c r="L4390" s="444">
        <f t="shared" ca="1" si="169"/>
        <v>-28595953900486.426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-28595953900486.426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-119149807918.69345</v>
      </c>
      <c r="L4391" s="444">
        <f t="shared" ca="1" si="169"/>
        <v>-28715103708405.121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-28715103708405.121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-119646265451.688</v>
      </c>
      <c r="L4392" s="444">
        <f t="shared" ca="1" si="169"/>
        <v>-28834749973856.809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-28834749973856.809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-120144791557.73671</v>
      </c>
      <c r="L4393" s="444">
        <f t="shared" ca="1" si="169"/>
        <v>-28954894765414.547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-28954894765414.547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-120645394855.89392</v>
      </c>
      <c r="L4394" s="444">
        <f t="shared" ca="1" si="169"/>
        <v>-29075540160270.441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-29075540160270.441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-121148084001.12683</v>
      </c>
      <c r="L4395" s="444">
        <f t="shared" ca="1" si="169"/>
        <v>-29196688244271.566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-29196688244271.566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-121652867684.46484</v>
      </c>
      <c r="L4396" s="444">
        <f t="shared" ca="1" si="169"/>
        <v>-29318341111956.031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-29318341111956.031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-122159754633.15013</v>
      </c>
      <c r="L4397" s="444">
        <f t="shared" ca="1" si="169"/>
        <v>-29440500866589.18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-29440500866589.18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-122668753610.78825</v>
      </c>
      <c r="L4398" s="444">
        <f t="shared" ca="1" si="169"/>
        <v>-29563169620199.969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-29563169620199.969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-123179873417.49985</v>
      </c>
      <c r="L4399" s="444">
        <f t="shared" ca="1" si="169"/>
        <v>-29686349493617.469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-29686349493617.469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-123693122890.07277</v>
      </c>
      <c r="L4400" s="444">
        <f t="shared" ca="1" si="169"/>
        <v>-29810042616507.543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-29810042616507.543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-124208510902.11476</v>
      </c>
      <c r="L4401" s="444">
        <f t="shared" ca="1" si="169"/>
        <v>-29934251127409.656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-29934251127409.656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-124726046364.20691</v>
      </c>
      <c r="L4402" s="444">
        <f t="shared" ca="1" si="169"/>
        <v>-30058977173773.863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-30058977173773.863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-125245738224.05779</v>
      </c>
      <c r="L4403" s="444">
        <f t="shared" ca="1" si="169"/>
        <v>-30184222911997.922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-30184222911997.922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-125767595466.658</v>
      </c>
      <c r="L4404" s="444">
        <f t="shared" ca="1" si="169"/>
        <v>-30309990507464.578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-30309990507464.578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-126291627114.43575</v>
      </c>
      <c r="L4405" s="444">
        <f t="shared" ca="1" si="169"/>
        <v>-30436282134579.016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-30436282134579.016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-126817842227.41255</v>
      </c>
      <c r="L4406" s="444">
        <f t="shared" ca="1" si="169"/>
        <v>-30563099976806.43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-30563099976806.43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-127346249903.36014</v>
      </c>
      <c r="L4407" s="444">
        <f t="shared" ca="1" si="169"/>
        <v>-30690446226709.789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-30690446226709.789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-127876859277.95746</v>
      </c>
      <c r="L4408" s="444">
        <f t="shared" ca="1" si="169"/>
        <v>-30818323085987.746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-30818323085987.746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-128409679524.94894</v>
      </c>
      <c r="L4409" s="444">
        <f t="shared" ca="1" si="169"/>
        <v>-30946732765512.695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-30946732765512.695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-128944719856.3029</v>
      </c>
      <c r="L4410" s="444">
        <f t="shared" ca="1" si="169"/>
        <v>-31075677485369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-31075677485369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-129481989522.37083</v>
      </c>
      <c r="L4411" s="444">
        <f t="shared" ca="1" si="169"/>
        <v>-31205159474891.371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-31205159474891.371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-130021497812.04738</v>
      </c>
      <c r="L4412" s="444">
        <f t="shared" ca="1" si="169"/>
        <v>-31335180972703.418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-31335180972703.418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-130563254052.93091</v>
      </c>
      <c r="L4413" s="444">
        <f t="shared" ca="1" si="169"/>
        <v>-31465744226756.348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-31465744226756.348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-131107267611.48479</v>
      </c>
      <c r="L4414" s="444">
        <f t="shared" ca="1" si="169"/>
        <v>-31596851494367.832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-31596851494367.832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-131653547893.19931</v>
      </c>
      <c r="L4415" s="444">
        <f t="shared" ca="1" si="169"/>
        <v>-31728505042261.031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-31728505042261.031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-132202104342.75432</v>
      </c>
      <c r="L4416" s="444">
        <f t="shared" ca="1" si="169"/>
        <v>-31860707146603.785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-31860707146603.785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-132752946444.18245</v>
      </c>
      <c r="L4417" s="444">
        <f t="shared" ca="1" si="169"/>
        <v>-31993460093047.969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-31993460093047.969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-133306083721.03319</v>
      </c>
      <c r="L4418" s="444">
        <f t="shared" ca="1" si="169"/>
        <v>-32126766176769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-32126766176769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-133861525736.53749</v>
      </c>
      <c r="L4419" s="444">
        <f t="shared" ca="1" si="169"/>
        <v>-32260627702505.539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-32260627702505.539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-134419282093.77306</v>
      </c>
      <c r="L4420" s="444">
        <f t="shared" ca="1" si="169"/>
        <v>-32395046984599.313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-32395046984599.313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-134979362435.83044</v>
      </c>
      <c r="L4421" s="444">
        <f t="shared" ca="1" si="169"/>
        <v>-32530026347035.145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-32530026347035.145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-135541776445.97977</v>
      </c>
      <c r="L4422" s="444">
        <f t="shared" ca="1" si="169"/>
        <v>-32665568123481.125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-32665568123481.125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-136106533847.83801</v>
      </c>
      <c r="L4423" s="444">
        <f t="shared" ca="1" si="169"/>
        <v>-32801674657328.965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-32801674657328.965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-136673644405.53735</v>
      </c>
      <c r="L4424" s="444">
        <f t="shared" ca="1" si="169"/>
        <v>-32938348301734.504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-32938348301734.504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-137243117923.89378</v>
      </c>
      <c r="L4425" s="444">
        <f t="shared" ca="1" si="169"/>
        <v>-33075591419658.398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-33075591419658.398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-137814964248.57666</v>
      </c>
      <c r="L4426" s="444">
        <f t="shared" ca="1" si="169"/>
        <v>-33213406383906.977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-33213406383906.977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-138389193266.27905</v>
      </c>
      <c r="L4427" s="444">
        <f t="shared" ca="1" si="169"/>
        <v>-33351795577173.254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-33351795577173.254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-138965814904.88855</v>
      </c>
      <c r="L4428" s="444">
        <f t="shared" ca="1" si="169"/>
        <v>-33490761392078.141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-33490761392078.141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-139544839133.65891</v>
      </c>
      <c r="L4429" s="444">
        <f t="shared" ca="1" si="169"/>
        <v>-33630306231211.801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-33630306231211.801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-140126275963.38251</v>
      </c>
      <c r="L4430" s="444">
        <f t="shared" ca="1" si="169"/>
        <v>-33770432507175.184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-33770432507175.184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-140710135446.56326</v>
      </c>
      <c r="L4431" s="444">
        <f t="shared" ca="1" si="169"/>
        <v>-33911142642621.746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-33911142642621.746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-141296427677.59061</v>
      </c>
      <c r="L4432" s="444">
        <f t="shared" ca="1" si="169"/>
        <v>-34052439070299.336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-34052439070299.336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-141885162792.91391</v>
      </c>
      <c r="L4433" s="444">
        <f t="shared" ca="1" si="169"/>
        <v>-34194324233092.25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-34194324233092.25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-142476350971.21771</v>
      </c>
      <c r="L4434" s="444">
        <f t="shared" ca="1" si="169"/>
        <v>-34336800584063.469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-34336800584063.469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-143070002433.59781</v>
      </c>
      <c r="L4435" s="444">
        <f t="shared" ca="1" si="169"/>
        <v>-34479870586497.066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-34479870586497.066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-143666127443.73776</v>
      </c>
      <c r="L4436" s="444">
        <f t="shared" ca="1" si="169"/>
        <v>-34623536713940.805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-34623536713940.805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-144264736308.08667</v>
      </c>
      <c r="L4437" s="444">
        <f t="shared" ca="1" si="169"/>
        <v>-34767801450248.891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-34767801450248.891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-144865839376.03705</v>
      </c>
      <c r="L4438" s="444">
        <f t="shared" ca="1" si="169"/>
        <v>-34912667289624.926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-34912667289624.926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-145469447040.10388</v>
      </c>
      <c r="L4439" s="444">
        <f t="shared" ca="1" si="169"/>
        <v>-35058136736665.031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-35058136736665.031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-146075569736.10431</v>
      </c>
      <c r="L4440" s="444">
        <f t="shared" ca="1" si="169"/>
        <v>-35204212306401.133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-35204212306401.133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-146684217943.33804</v>
      </c>
      <c r="L4441" s="444">
        <f t="shared" ca="1" si="169"/>
        <v>-35350896524344.469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-35350896524344.469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-147295402184.76862</v>
      </c>
      <c r="L4442" s="444">
        <f t="shared" ca="1" si="169"/>
        <v>-35498191926529.234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-35498191926529.234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-147909133027.20514</v>
      </c>
      <c r="L4443" s="444">
        <f t="shared" ca="1" si="169"/>
        <v>-35646101059556.438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-35646101059556.438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-148525421081.48517</v>
      </c>
      <c r="L4444" s="444">
        <f t="shared" ca="1" si="169"/>
        <v>-35794626480637.922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-35794626480637.922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-149144277002.65802</v>
      </c>
      <c r="L4445" s="444">
        <f t="shared" ca="1" si="169"/>
        <v>-35943770757640.578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-35943770757640.578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-149765711490.16907</v>
      </c>
      <c r="L4446" s="444">
        <f t="shared" ca="1" si="169"/>
        <v>-36093536469130.75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-36093536469130.75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-150389735288.0448</v>
      </c>
      <c r="L4447" s="444">
        <f t="shared" ca="1" si="169"/>
        <v>-36243926204418.797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-36243926204418.797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-151016359185.07831</v>
      </c>
      <c r="L4448" s="444">
        <f t="shared" ca="1" si="169"/>
        <v>-36394942563603.875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-36394942563603.875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-151645594015.01614</v>
      </c>
      <c r="L4449" s="444">
        <f t="shared" ca="1" si="169"/>
        <v>-36546588157618.891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-36546588157618.891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-152277450656.74536</v>
      </c>
      <c r="L4450" s="444">
        <f t="shared" ca="1" si="169"/>
        <v>-36698865608275.633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-36698865608275.633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-152911940034.48181</v>
      </c>
      <c r="L4451" s="444">
        <f t="shared" ca="1" si="169"/>
        <v>-36851777548310.117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-36851777548310.117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-153549073117.95883</v>
      </c>
      <c r="L4452" s="444">
        <f t="shared" ca="1" si="169"/>
        <v>-37005326621428.078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-37005326621428.078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-154188860922.617</v>
      </c>
      <c r="L4453" s="444">
        <f t="shared" ca="1" si="169"/>
        <v>-37159515482350.695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-37159515482350.695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-154831314509.79456</v>
      </c>
      <c r="L4454" s="444">
        <f t="shared" ca="1" si="169"/>
        <v>-37314346796860.492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-37314346796860.492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-155476444986.9187</v>
      </c>
      <c r="L4455" s="444">
        <f t="shared" ca="1" si="169"/>
        <v>-37469823241847.414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-37469823241847.414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-156124263507.69757</v>
      </c>
      <c r="L4456" s="444">
        <f t="shared" ca="1" si="169"/>
        <v>-37625947505355.109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-37625947505355.109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-156774781272.31296</v>
      </c>
      <c r="L4457" s="444">
        <f t="shared" ca="1" si="169"/>
        <v>-37782722286627.422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-37782722286627.422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-157428009527.61426</v>
      </c>
      <c r="L4458" s="444">
        <f t="shared" ca="1" si="169"/>
        <v>-37940150296155.039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-37940150296155.039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-158083959567.31265</v>
      </c>
      <c r="L4459" s="444">
        <f t="shared" ca="1" si="169"/>
        <v>-38098234255722.352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-38098234255722.352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-158742642732.17645</v>
      </c>
      <c r="L4460" s="444">
        <f t="shared" ca="1" si="169"/>
        <v>-38256976898454.531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-38256976898454.531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-159404070410.2272</v>
      </c>
      <c r="L4461" s="444">
        <f t="shared" ca="1" si="169"/>
        <v>-38416380968864.758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-38416380968864.758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-160068254036.93649</v>
      </c>
      <c r="L4462" s="444">
        <f t="shared" ca="1" si="169"/>
        <v>-38576449222901.695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-38576449222901.695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-160735205095.42374</v>
      </c>
      <c r="L4463" s="444">
        <f t="shared" ca="1" si="169"/>
        <v>-38737184427997.117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-38737184427997.117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-161404935116.65466</v>
      </c>
      <c r="L4464" s="444">
        <f t="shared" ca="1" si="169"/>
        <v>-38898589363113.773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-38898589363113.773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-162077455679.64072</v>
      </c>
      <c r="L4465" s="444">
        <f t="shared" ca="1" si="169"/>
        <v>-39060666818793.414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-39060666818793.414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-162752778411.63922</v>
      </c>
      <c r="L4466" s="444">
        <f t="shared" ca="1" si="169"/>
        <v>-39223419597205.055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-39223419597205.055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-163430914988.3544</v>
      </c>
      <c r="L4467" s="444">
        <f t="shared" ca="1" si="169"/>
        <v>-39386850512193.406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-39386850512193.406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-164111877134.13919</v>
      </c>
      <c r="L4468" s="444">
        <f t="shared" ca="1" si="169"/>
        <v>-39550962389327.547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-39550962389327.547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-164795676622.19812</v>
      </c>
      <c r="L4469" s="444">
        <f t="shared" ca="1" si="169"/>
        <v>-39715758065949.742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-39715758065949.742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-165482325274.79059</v>
      </c>
      <c r="L4470" s="444">
        <f t="shared" ca="1" si="169"/>
        <v>-39881240391224.531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-39881240391224.531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-166171834963.43555</v>
      </c>
      <c r="L4471" s="444">
        <f t="shared" ca="1" si="169"/>
        <v>-40047412226187.969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-40047412226187.969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-166864217609.11655</v>
      </c>
      <c r="L4472" s="444">
        <f t="shared" ca="1" si="169"/>
        <v>-40214276443797.086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-40214276443797.086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-167559485182.48785</v>
      </c>
      <c r="L4473" s="444">
        <f t="shared" ca="1" si="169"/>
        <v>-40381835928979.57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-40381835928979.57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-168257649704.08154</v>
      </c>
      <c r="L4474" s="444">
        <f t="shared" ca="1" si="169"/>
        <v>-40550093578683.648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-40550093578683.648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-168958723244.5152</v>
      </c>
      <c r="L4475" s="444">
        <f t="shared" ca="1" si="169"/>
        <v>-40719052301928.164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-40719052301928.164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-169662717924.70068</v>
      </c>
      <c r="L4476" s="444">
        <f t="shared" ca="1" si="169"/>
        <v>-40888715019852.867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-40888715019852.867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-170369645916.05362</v>
      </c>
      <c r="L4477" s="444">
        <f t="shared" ca="1" si="169"/>
        <v>-41059084665768.922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-41059084665768.922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-171079519440.70383</v>
      </c>
      <c r="L4478" s="444">
        <f t="shared" ca="1" si="169"/>
        <v>-41230164185209.625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-41230164185209.625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-171792350771.70676</v>
      </c>
      <c r="L4479" s="444">
        <f t="shared" ca="1" si="169"/>
        <v>-41401956535981.328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-41401956535981.328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-172508152233.25552</v>
      </c>
      <c r="L4480" s="444">
        <f t="shared" ca="1" si="169"/>
        <v>-41574464688214.586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-41574464688214.586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-173226936200.8941</v>
      </c>
      <c r="L4481" s="444">
        <f t="shared" ca="1" si="169"/>
        <v>-41747691624415.477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-41747691624415.477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-173948715101.73114</v>
      </c>
      <c r="L4482" s="444">
        <f t="shared" ca="1" si="169"/>
        <v>-41921640339517.211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-41921640339517.211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-174673501414.65503</v>
      </c>
      <c r="L4483" s="444">
        <f t="shared" ca="1" si="169"/>
        <v>-42096313840931.867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-42096313840931.867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-175401307670.54944</v>
      </c>
      <c r="L4484" s="444">
        <f t="shared" ca="1" si="169"/>
        <v>-42271715148602.414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-42271715148602.414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-176132146452.51007</v>
      </c>
      <c r="L4485" s="444">
        <f t="shared" ca="1" si="169"/>
        <v>-42447847295054.922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-42447847295054.922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-176866030396.06216</v>
      </c>
      <c r="L4486" s="444">
        <f t="shared" ca="1" si="169"/>
        <v>-42624713325450.984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-42624713325450.984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-177602972189.37909</v>
      </c>
      <c r="L4487" s="444">
        <f t="shared" ca="1" si="169"/>
        <v>-42802316297640.367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-42802316297640.367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-178342984573.50153</v>
      </c>
      <c r="L4488" s="444">
        <f t="shared" ca="1" si="169"/>
        <v>-42980659282213.867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-42980659282213.867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-179086080342.55777</v>
      </c>
      <c r="L4489" s="444">
        <f t="shared" ca="1" si="169"/>
        <v>-43159745362556.422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-43159745362556.422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-179832272343.98508</v>
      </c>
      <c r="L4490" s="444">
        <f t="shared" ca="1" si="169"/>
        <v>-43339577634900.406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-43339577634900.406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-180581573478.75168</v>
      </c>
      <c r="L4491" s="444">
        <f t="shared" ca="1" si="169"/>
        <v>-43520159208379.156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-43520159208379.156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-181333996701.5798</v>
      </c>
      <c r="L4492" s="444">
        <f t="shared" ca="1" si="169"/>
        <v>-43701493205080.734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-43701493205080.734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-182089555021.16974</v>
      </c>
      <c r="L4493" s="444">
        <f t="shared" ca="1" si="169"/>
        <v>-43883582760101.906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-43883582760101.906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-182848261500.42462</v>
      </c>
      <c r="L4494" s="444">
        <f t="shared" ca="1" si="169"/>
        <v>-44066431021602.328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-44066431021602.328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-183610129256.67636</v>
      </c>
      <c r="L4495" s="444">
        <f t="shared" ca="1" si="169"/>
        <v>-44250041150859.008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-44250041150859.008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-184375171461.91254</v>
      </c>
      <c r="L4496" s="444">
        <f t="shared" ca="1" si="169"/>
        <v>-44434416322320.922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-44434416322320.922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-185143401343.00385</v>
      </c>
      <c r="L4497" s="444">
        <f t="shared" ca="1" si="169"/>
        <v>-44619559723663.922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-44619559723663.922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-185914832181.93301</v>
      </c>
      <c r="L4498" s="444">
        <f t="shared" ca="1" si="169"/>
        <v>-44805474555845.852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-44805474555845.852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-186689477316.02438</v>
      </c>
      <c r="L4499" s="444">
        <f t="shared" ca="1" si="169"/>
        <v>-44992164033161.875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-44992164033161.875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-187467350138.17447</v>
      </c>
      <c r="L4500" s="444">
        <f t="shared" ca="1" si="169"/>
        <v>-45179631383300.047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-45179631383300.047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-188248464097.08353</v>
      </c>
      <c r="L4501" s="444">
        <f t="shared" ca="1" si="169"/>
        <v>-45367879847397.133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-45367879847397.133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-189032832697.48804</v>
      </c>
      <c r="L4502" s="444">
        <f t="shared" ca="1" si="169"/>
        <v>-45556912680094.617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-45556912680094.617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-189820469500.39423</v>
      </c>
      <c r="L4503" s="444">
        <f t="shared" ca="1" si="169"/>
        <v>-45746733149595.008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-45746733149595.008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-190611388123.31253</v>
      </c>
      <c r="L4504" s="444">
        <f t="shared" ca="1" si="169"/>
        <v>-45937344537718.32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-45937344537718.32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-191405602240.49301</v>
      </c>
      <c r="L4505" s="444">
        <f t="shared" ca="1" si="169"/>
        <v>-46128750139958.813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-46128750139958.813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-192203125583.16171</v>
      </c>
      <c r="L4506" s="444">
        <f t="shared" ca="1" si="169"/>
        <v>-46320953265541.977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-46320953265541.977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-193003971939.75824</v>
      </c>
      <c r="L4507" s="444">
        <f t="shared" ca="1" si="169"/>
        <v>-46513957237481.734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-46513957237481.734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-193808155156.17389</v>
      </c>
      <c r="L4508" s="444">
        <f t="shared" ca="1" si="169"/>
        <v>-46707765392637.906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-46707765392637.906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-194615689135.99127</v>
      </c>
      <c r="L4509" s="444">
        <f t="shared" ca="1" si="169"/>
        <v>-46902381081773.898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-46902381081773.898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-195426587840.72458</v>
      </c>
      <c r="L4510" s="444">
        <f t="shared" ca="1" si="169"/>
        <v>-47097807669614.625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-47097807669614.625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-196240865290.06094</v>
      </c>
      <c r="L4511" s="444">
        <f t="shared" ca="1" si="169"/>
        <v>-47294048534904.688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-47294048534904.688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-197058535562.10287</v>
      </c>
      <c r="L4512" s="444">
        <f t="shared" ca="1" si="169"/>
        <v>-47491107070466.789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-47491107070466.789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-197879612793.61163</v>
      </c>
      <c r="L4513" s="444">
        <f t="shared" ca="1" si="169"/>
        <v>-47688986683260.398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-47688986683260.398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-198704111180.25165</v>
      </c>
      <c r="L4514" s="444">
        <f t="shared" ca="1" si="169"/>
        <v>-47887690794440.648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-47887690794440.648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-199532044976.83603</v>
      </c>
      <c r="L4515" s="444">
        <f t="shared" ca="1" si="169"/>
        <v>-48087222839417.484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-48087222839417.484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-200363428497.57285</v>
      </c>
      <c r="L4516" s="444">
        <f t="shared" ca="1" si="169"/>
        <v>-48287586267915.055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-48287586267915.055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-201198276116.31271</v>
      </c>
      <c r="L4517" s="444">
        <f t="shared" ca="1" si="169"/>
        <v>-48488784544031.367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-48488784544031.367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-202036602266.79736</v>
      </c>
      <c r="L4518" s="444">
        <f t="shared" ca="1" si="169"/>
        <v>-48690821146298.164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-48690821146298.164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-202878421442.90903</v>
      </c>
      <c r="L4519" s="444">
        <f t="shared" ca="1" si="169"/>
        <v>-48893699567741.07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-48893699567741.07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-203723748198.92111</v>
      </c>
      <c r="L4520" s="444">
        <f t="shared" ca="1" si="169"/>
        <v>-49097423315939.992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-49097423315939.992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-204572597149.74997</v>
      </c>
      <c r="L4521" s="444">
        <f t="shared" ca="1" si="169"/>
        <v>-49301995913089.742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-49301995913089.742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-205424982971.20724</v>
      </c>
      <c r="L4522" s="444">
        <f t="shared" ca="1" si="169"/>
        <v>-49507420896060.953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-49507420896060.953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-206280920400.25397</v>
      </c>
      <c r="L4523" s="444">
        <f t="shared" ca="1" si="169"/>
        <v>-49713701816461.211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-49713701816461.211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-207140424235.25504</v>
      </c>
      <c r="L4524" s="444">
        <f t="shared" ca="1" si="169"/>
        <v>-49920842240696.469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-49920842240696.469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-208003509336.23529</v>
      </c>
      <c r="L4525" s="444">
        <f t="shared" ca="1" si="169"/>
        <v>-50128845750032.703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-50128845750032.703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-208870190625.13626</v>
      </c>
      <c r="L4526" s="444">
        <f t="shared" ca="1" si="169"/>
        <v>-50337715940657.836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-50337715940657.836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-209740483086.07431</v>
      </c>
      <c r="L4527" s="444">
        <f t="shared" ca="1" si="169"/>
        <v>-50547456423743.914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-50547456423743.914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-210614401765.59964</v>
      </c>
      <c r="L4528" s="444">
        <f t="shared" ca="1" si="169"/>
        <v>-50758070825509.516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-50758070825509.516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-211491961772.9563</v>
      </c>
      <c r="L4529" s="444">
        <f t="shared" ca="1" si="169"/>
        <v>-50969562787282.469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-50969562787282.469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-212373178280.34363</v>
      </c>
      <c r="L4530" s="444">
        <f t="shared" ca="1" si="169"/>
        <v>-51181935965562.813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-51181935965562.813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-213258066523.17838</v>
      </c>
      <c r="L4531" s="444">
        <f t="shared" ca="1" si="169"/>
        <v>-51395194032085.992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-51395194032085.992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-214146641800.35831</v>
      </c>
      <c r="L4532" s="444">
        <f t="shared" ca="1" si="169"/>
        <v>-51609340673886.352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-51609340673886.352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-215038919474.52646</v>
      </c>
      <c r="L4533" s="444">
        <f t="shared" ca="1" si="169"/>
        <v>-51824379593360.875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-51824379593360.875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-215934914972.33698</v>
      </c>
      <c r="L4534" s="444">
        <f t="shared" ca="1" si="169"/>
        <v>-52040314508333.211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-52040314508333.211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-216834643784.72171</v>
      </c>
      <c r="L4535" s="444">
        <f t="shared" ca="1" si="169"/>
        <v>-52257149152117.93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-52257149152117.93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-217738121467.15805</v>
      </c>
      <c r="L4536" s="444">
        <f t="shared" ca="1" si="169"/>
        <v>-52474887273585.086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-52474887273585.086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-218645363639.93787</v>
      </c>
      <c r="L4537" s="444">
        <f t="shared" ca="1" si="169"/>
        <v>-52693532637225.023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-52693532637225.023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-219556385988.43759</v>
      </c>
      <c r="L4538" s="444">
        <f t="shared" ca="1" si="169"/>
        <v>-52913089023213.461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-52913089023213.461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-220471204263.3894</v>
      </c>
      <c r="L4539" s="444">
        <f t="shared" ca="1" si="169"/>
        <v>-53133560227476.852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-53133560227476.852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-221389834281.15353</v>
      </c>
      <c r="L4540" s="444">
        <f t="shared" ca="1" si="169"/>
        <v>-53354950061758.008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-53354950061758.008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-222312291923.9917</v>
      </c>
      <c r="L4541" s="444">
        <f t="shared" ca="1" si="169"/>
        <v>-53577262353682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-53577262353682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-223238593140.34167</v>
      </c>
      <c r="L4542" s="444">
        <f t="shared" ca="1" si="169"/>
        <v>-53800500946822.344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-53800500946822.344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-224168753945.09311</v>
      </c>
      <c r="L4543" s="444">
        <f t="shared" ca="1" si="169"/>
        <v>-54024669700767.438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-54024669700767.438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-225102790419.86432</v>
      </c>
      <c r="L4544" s="444">
        <f t="shared" ca="1" si="169"/>
        <v>-54249772491187.305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-54249772491187.305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-226040718713.28043</v>
      </c>
      <c r="L4545" s="444">
        <f t="shared" ca="1" si="169"/>
        <v>-54475813209900.586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-54475813209900.586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-226982555041.25244</v>
      </c>
      <c r="L4546" s="444">
        <f t="shared" ca="1" si="169"/>
        <v>-54702795764941.836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-54702795764941.836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-227928315687.25766</v>
      </c>
      <c r="L4547" s="444">
        <f t="shared" ca="1" si="169"/>
        <v>-54930724080629.094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-54930724080629.094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-228878017002.62122</v>
      </c>
      <c r="L4548" s="444">
        <f t="shared" ca="1" si="169"/>
        <v>-55159602097631.719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-55159602097631.719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-229831675406.79886</v>
      </c>
      <c r="L4549" s="444">
        <f t="shared" ca="1" si="169"/>
        <v>-55389433773038.516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-55389433773038.516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-230789307387.66049</v>
      </c>
      <c r="L4550" s="444">
        <f t="shared" ca="1" si="169"/>
        <v>-55620223080426.18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-55620223080426.18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-231750929501.77576</v>
      </c>
      <c r="L4551" s="444">
        <f t="shared" ca="1" si="169"/>
        <v>-55851974009927.953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-55851974009927.953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-232716558374.6998</v>
      </c>
      <c r="L4552" s="444">
        <f t="shared" ca="1" si="169"/>
        <v>-56084690568302.656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-56084690568302.656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-233686210701.26102</v>
      </c>
      <c r="L4553" s="444">
        <f t="shared" ca="1" si="169"/>
        <v>-56318376779003.914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-56318376779003.914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-234659903245.84961</v>
      </c>
      <c r="L4554" s="444">
        <f t="shared" ca="1" si="169"/>
        <v>-56553036682249.766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-56553036682249.766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-235637652842.70737</v>
      </c>
      <c r="L4555" s="444">
        <f t="shared" ca="1" si="169"/>
        <v>-56788674335092.477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-56788674335092.477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-236619476396.21866</v>
      </c>
      <c r="L4556" s="444">
        <f t="shared" ca="1" si="169"/>
        <v>-57025293811488.695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-57025293811488.695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-237605390881.20291</v>
      </c>
      <c r="L4557" s="444">
        <f t="shared" ca="1" si="169"/>
        <v>-57262899202369.898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-57262899202369.898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-238595413343.20795</v>
      </c>
      <c r="L4558" s="444">
        <f t="shared" ca="1" si="169"/>
        <v>-57501494615713.109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-57501494615713.109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-239589560898.80463</v>
      </c>
      <c r="L4559" s="444">
        <f t="shared" ca="1" si="169"/>
        <v>-57741084176611.914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-57741084176611.914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-240587850735.88297</v>
      </c>
      <c r="L4560" s="444">
        <f t="shared" ca="1" si="169"/>
        <v>-57981672027347.797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-57981672027347.797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-241590300113.94913</v>
      </c>
      <c r="L4561" s="444">
        <f t="shared" ca="1" si="169"/>
        <v>-58223262327461.742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-58223262327461.742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-242596926364.42389</v>
      </c>
      <c r="L4562" s="444">
        <f t="shared" ca="1" si="169"/>
        <v>-58465859253826.164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-58465859253826.164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-243607746890.94238</v>
      </c>
      <c r="L4563" s="444">
        <f t="shared" ca="1" si="169"/>
        <v>-58709467000717.109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-58709467000717.109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-244622779169.65463</v>
      </c>
      <c r="L4564" s="444">
        <f t="shared" ca="1" si="169"/>
        <v>-58954089779886.766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-58954089779886.766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-245642040749.5282</v>
      </c>
      <c r="L4565" s="444">
        <f t="shared" ca="1" si="169"/>
        <v>-59199731820636.297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-59199731820636.297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-246665549252.65121</v>
      </c>
      <c r="L4566" s="444">
        <f t="shared" ca="1" si="169"/>
        <v>-59446397369888.945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-59446397369888.945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-247693322374.53726</v>
      </c>
      <c r="L4567" s="444">
        <f t="shared" ca="1" si="169"/>
        <v>-59694090692263.484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-59694090692263.484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-248725377884.43115</v>
      </c>
      <c r="L4568" s="444">
        <f t="shared" ca="1" si="169"/>
        <v>-59942816070147.914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-59942816070147.914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-249761733625.61627</v>
      </c>
      <c r="L4569" s="444">
        <f t="shared" ca="1" si="169"/>
        <v>-60192577803773.531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-60192577803773.531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-250802407515.72305</v>
      </c>
      <c r="L4570" s="444">
        <f t="shared" ca="1" si="169"/>
        <v>-60443380211289.258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-60443380211289.258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-251847417547.03857</v>
      </c>
      <c r="L4571" s="444">
        <f t="shared" ca="1" si="169"/>
        <v>-60695227628836.297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-60695227628836.297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-252896781786.81787</v>
      </c>
      <c r="L4572" s="444">
        <f t="shared" ca="1" si="169"/>
        <v>-60948124410623.117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-60948124410623.117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-253950518377.59634</v>
      </c>
      <c r="L4573" s="444">
        <f t="shared" ca="1" si="169"/>
        <v>-61202074929000.711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-61202074929000.711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-255008645537.50296</v>
      </c>
      <c r="L4574" s="444">
        <f t="shared" ca="1" si="169"/>
        <v>-61457083574538.211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-61457083574538.211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-256071181560.57587</v>
      </c>
      <c r="L4575" s="444">
        <f t="shared" ca="1" si="169"/>
        <v>-61713154756098.789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-61713154756098.789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-257138144817.07825</v>
      </c>
      <c r="L4576" s="444">
        <f t="shared" ca="1" si="169"/>
        <v>-61970292900915.867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-61970292900915.867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-258209553753.8161</v>
      </c>
      <c r="L4577" s="444">
        <f t="shared" ca="1" si="169"/>
        <v>-62228502454669.68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-62228502454669.68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-259285426894.457</v>
      </c>
      <c r="L4578" s="444">
        <f t="shared" ca="1" si="169"/>
        <v>-62487787881564.133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-62487787881564.133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-260365782839.85059</v>
      </c>
      <c r="L4579" s="444">
        <f t="shared" ca="1" si="169"/>
        <v>-62748153664403.984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-62748153664403.984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-261450640268.34995</v>
      </c>
      <c r="L4580" s="444">
        <f t="shared" ca="1" si="169"/>
        <v>-63009604304672.336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-63009604304672.336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-262540017936.13474</v>
      </c>
      <c r="L4581" s="444">
        <f t="shared" ca="1" si="169"/>
        <v>-63272144322608.469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-63272144322608.469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-263633934677.53531</v>
      </c>
      <c r="L4582" s="444">
        <f t="shared" ca="1" si="169"/>
        <v>-63535778257286.008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-63535778257286.008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-264732409405.35837</v>
      </c>
      <c r="L4583" s="444">
        <f t="shared" ca="1" si="169"/>
        <v>-63800510666691.367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-63800510666691.367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-265835461111.21402</v>
      </c>
      <c r="L4584" s="444">
        <f t="shared" ca="1" si="169"/>
        <v>-64066346127802.578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-64066346127802.578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-266943108865.84409</v>
      </c>
      <c r="L4585" s="444">
        <f t="shared" ca="1" si="169"/>
        <v>-64333289236668.422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-64333289236668.422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-268055371819.45175</v>
      </c>
      <c r="L4586" s="444">
        <f t="shared" ca="1" si="169"/>
        <v>-64601344608487.875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-64601344608487.875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-269172269202.03278</v>
      </c>
      <c r="L4587" s="444">
        <f t="shared" ca="1" si="169"/>
        <v>-64870516877689.906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-64870516877689.906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-270293820323.70798</v>
      </c>
      <c r="L4588" s="444">
        <f t="shared" ca="1" si="169"/>
        <v>-65140810698013.617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-65140810698013.617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-271420044575.05673</v>
      </c>
      <c r="L4589" s="444">
        <f t="shared" ca="1" si="169"/>
        <v>-65412230742588.672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-65412230742588.672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-272550961427.45282</v>
      </c>
      <c r="L4590" s="444">
        <f t="shared" ca="1" si="169"/>
        <v>-65684781704016.125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-65684781704016.125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-273686590433.40048</v>
      </c>
      <c r="L4591" s="444">
        <f t="shared" ca="1" si="169"/>
        <v>-65958468294449.523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-65958468294449.523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-274826951226.87302</v>
      </c>
      <c r="L4592" s="444">
        <f t="shared" ca="1" si="169"/>
        <v>-66233295245676.398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-66233295245676.398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-275972063523.65161</v>
      </c>
      <c r="L4593" s="444">
        <f t="shared" ca="1" si="169"/>
        <v>-66509267309200.047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-66509267309200.047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-277121947121.66687</v>
      </c>
      <c r="L4594" s="444">
        <f t="shared" ca="1" si="169"/>
        <v>-66786389256321.711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-66786389256321.711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-278276621901.34045</v>
      </c>
      <c r="L4595" s="444">
        <f t="shared" ca="1" si="169"/>
        <v>-67064665878223.055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-67064665878223.055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-279436107825.92944</v>
      </c>
      <c r="L4596" s="444">
        <f t="shared" ca="1" si="169"/>
        <v>-67344101986048.984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-67344101986048.984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-280600424941.87079</v>
      </c>
      <c r="L4597" s="444">
        <f t="shared" ca="1" si="169"/>
        <v>-67624702410990.852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-67624702410990.852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-281769593379.12854</v>
      </c>
      <c r="L4598" s="444">
        <f t="shared" ref="L4598:L4852" ca="1" si="174">I4598-J4598+K4598</f>
        <v>-67906472004369.977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-67906472004369.977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-282943633351.54163</v>
      </c>
      <c r="L4599" s="444">
        <f t="shared" ca="1" si="174"/>
        <v>-68189415637721.516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-68189415637721.516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-284122565157.17297</v>
      </c>
      <c r="L4600" s="444">
        <f t="shared" ca="1" si="174"/>
        <v>-68473538202878.688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-68473538202878.688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-285306409178.66125</v>
      </c>
      <c r="L4601" s="444">
        <f t="shared" ca="1" si="174"/>
        <v>-68758844612057.352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-68758844612057.352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-286495185883.57227</v>
      </c>
      <c r="L4602" s="444">
        <f t="shared" ca="1" si="174"/>
        <v>-69045339797940.922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-69045339797940.922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-287688915824.75385</v>
      </c>
      <c r="L4603" s="444">
        <f t="shared" ca="1" si="174"/>
        <v>-69333028713765.672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-69333028713765.672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-288887619640.69031</v>
      </c>
      <c r="L4604" s="444">
        <f t="shared" ca="1" si="174"/>
        <v>-69621916333406.359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-69621916333406.359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-290091318055.8598</v>
      </c>
      <c r="L4605" s="444">
        <f t="shared" ca="1" si="174"/>
        <v>-69912007651462.219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-69912007651462.219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-291300031881.09253</v>
      </c>
      <c r="L4606" s="444">
        <f t="shared" ca="1" si="174"/>
        <v>-70203307683343.313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-70203307683343.313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-292513782013.93042</v>
      </c>
      <c r="L4607" s="444">
        <f t="shared" ca="1" si="174"/>
        <v>-70495821465357.25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-70495821465357.25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-293732589438.98853</v>
      </c>
      <c r="L4608" s="444">
        <f t="shared" ca="1" si="174"/>
        <v>-70789554054796.234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-70789554054796.234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-294956475228.31763</v>
      </c>
      <c r="L4609" s="444">
        <f t="shared" ca="1" si="174"/>
        <v>-71084510530024.547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-71084510530024.547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-296185460541.76892</v>
      </c>
      <c r="L4610" s="444">
        <f t="shared" ca="1" si="174"/>
        <v>-71380695990566.313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-71380695990566.313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-297419566627.35962</v>
      </c>
      <c r="L4611" s="444">
        <f t="shared" ca="1" si="174"/>
        <v>-71678115557193.672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-71678115557193.672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-298658814821.64032</v>
      </c>
      <c r="L4612" s="444">
        <f t="shared" ca="1" si="174"/>
        <v>-71976774372015.313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-71976774372015.313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-299903226550.06378</v>
      </c>
      <c r="L4613" s="444">
        <f t="shared" ca="1" si="174"/>
        <v>-72276677598565.375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-72276677598565.375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-301152823327.35571</v>
      </c>
      <c r="L4614" s="444">
        <f t="shared" ca="1" si="174"/>
        <v>-72577830421892.734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-72577830421892.734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-302407626757.88641</v>
      </c>
      <c r="L4615" s="444">
        <f t="shared" ca="1" si="174"/>
        <v>-72880238048650.625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-72880238048650.625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-303667658536.04425</v>
      </c>
      <c r="L4616" s="444">
        <f t="shared" ca="1" si="174"/>
        <v>-73183905707186.672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-73183905707186.672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-304932940446.61115</v>
      </c>
      <c r="L4617" s="444">
        <f t="shared" ca="1" si="174"/>
        <v>-73488838647633.281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-73488838647633.281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-306203494365.13867</v>
      </c>
      <c r="L4618" s="444">
        <f t="shared" ca="1" si="174"/>
        <v>-73795042141998.422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-73795042141998.422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-307479342258.32678</v>
      </c>
      <c r="L4619" s="444">
        <f t="shared" ca="1" si="174"/>
        <v>-74102521484256.75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-74102521484256.75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-308760506184.40314</v>
      </c>
      <c r="L4620" s="444">
        <f t="shared" ca="1" si="174"/>
        <v>-74411281990441.156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-74411281990441.156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-310047008293.50482</v>
      </c>
      <c r="L4621" s="444">
        <f t="shared" ca="1" si="174"/>
        <v>-74721328998734.656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-74721328998734.656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-311338870828.06104</v>
      </c>
      <c r="L4622" s="444">
        <f t="shared" ca="1" si="174"/>
        <v>-75032667869562.719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-75032667869562.719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-312636116123.17798</v>
      </c>
      <c r="L4623" s="444">
        <f t="shared" ca="1" si="174"/>
        <v>-75345303985685.891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-75345303985685.891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-313938766607.02454</v>
      </c>
      <c r="L4624" s="444">
        <f t="shared" ca="1" si="174"/>
        <v>-75659242752292.922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-75659242752292.922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-315246844801.22052</v>
      </c>
      <c r="L4625" s="444">
        <f t="shared" ca="1" si="174"/>
        <v>-75974489597094.141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-75974489597094.141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-316560373321.22559</v>
      </c>
      <c r="L4626" s="444">
        <f t="shared" ca="1" si="174"/>
        <v>-76291049970415.359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-76291049970415.359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-317879374876.73065</v>
      </c>
      <c r="L4627" s="444">
        <f t="shared" ca="1" si="174"/>
        <v>-76608929345292.094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-76608929345292.094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-319203872272.05042</v>
      </c>
      <c r="L4628" s="444">
        <f t="shared" ca="1" si="174"/>
        <v>-76928133217564.141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-76928133217564.141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-320533888406.51727</v>
      </c>
      <c r="L4629" s="444">
        <f t="shared" ca="1" si="174"/>
        <v>-77248667105970.656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-77248667105970.656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-321869446274.87775</v>
      </c>
      <c r="L4630" s="444">
        <f t="shared" ca="1" si="174"/>
        <v>-77570536552245.531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-77570536552245.531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-323210568967.6897</v>
      </c>
      <c r="L4631" s="444">
        <f t="shared" ca="1" si="174"/>
        <v>-77893747121213.219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-77893747121213.219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-324557279671.72174</v>
      </c>
      <c r="L4632" s="444">
        <f t="shared" ca="1" si="174"/>
        <v>-78218304400884.938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-78218304400884.938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-325909601670.35388</v>
      </c>
      <c r="L4633" s="444">
        <f t="shared" ca="1" si="174"/>
        <v>-78544214002555.297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-78544214002555.297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-327267558343.98041</v>
      </c>
      <c r="L4634" s="444">
        <f t="shared" ca="1" si="174"/>
        <v>-78871481560899.281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-78871481560899.281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-328631173170.4137</v>
      </c>
      <c r="L4635" s="444">
        <f t="shared" ca="1" si="174"/>
        <v>-79200112734069.688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-79200112734069.688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-330000469725.29034</v>
      </c>
      <c r="L4636" s="444">
        <f t="shared" ca="1" si="174"/>
        <v>-79530113203794.984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-79530113203794.984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-331375471682.47913</v>
      </c>
      <c r="L4637" s="444">
        <f t="shared" ca="1" si="174"/>
        <v>-79861488675477.469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-79861488675477.469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-332756202814.48944</v>
      </c>
      <c r="L4638" s="444">
        <f t="shared" ca="1" si="174"/>
        <v>-80194244878291.953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-80194244878291.953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-334142686992.88312</v>
      </c>
      <c r="L4639" s="444">
        <f t="shared" ca="1" si="174"/>
        <v>-80528387565284.844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-80528387565284.844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-335534948188.68683</v>
      </c>
      <c r="L4640" s="444">
        <f t="shared" ca="1" si="174"/>
        <v>-80863922513473.531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-80863922513473.531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-336933010472.8064</v>
      </c>
      <c r="L4641" s="444">
        <f t="shared" ca="1" si="174"/>
        <v>-81200855523946.344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-81200855523946.344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-338336898016.44312</v>
      </c>
      <c r="L4642" s="444">
        <f t="shared" ca="1" si="174"/>
        <v>-81539192421962.781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-81539192421962.781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-339746635091.5116</v>
      </c>
      <c r="L4643" s="444">
        <f t="shared" ca="1" si="174"/>
        <v>-81878939057054.297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-81878939057054.297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-341162246071.05957</v>
      </c>
      <c r="L4644" s="444">
        <f t="shared" ca="1" si="174"/>
        <v>-82220101303125.359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-82220101303125.359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-342583755429.68896</v>
      </c>
      <c r="L4645" s="444">
        <f t="shared" ca="1" si="174"/>
        <v>-82562685058555.047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-82562685058555.047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-344011187743.97937</v>
      </c>
      <c r="L4646" s="444">
        <f t="shared" ca="1" si="174"/>
        <v>-82906696246299.031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-82906696246299.031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-345444567692.9126</v>
      </c>
      <c r="L4647" s="444">
        <f t="shared" ca="1" si="174"/>
        <v>-83252140813991.938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-83252140813991.938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-346883920058.29974</v>
      </c>
      <c r="L4648" s="444">
        <f t="shared" ca="1" si="174"/>
        <v>-83599024734050.234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-83599024734050.234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-348329269725.20929</v>
      </c>
      <c r="L4649" s="444">
        <f t="shared" ca="1" si="174"/>
        <v>-83947354003775.438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-83947354003775.438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-349780641682.39764</v>
      </c>
      <c r="L4650" s="444">
        <f t="shared" ca="1" si="174"/>
        <v>-84297134645457.828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-84297134645457.828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-351238061022.74097</v>
      </c>
      <c r="L4651" s="444">
        <f t="shared" ca="1" si="174"/>
        <v>-84648372706480.563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-84648372706480.563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-352701552943.66901</v>
      </c>
      <c r="L4652" s="444">
        <f t="shared" ca="1" si="174"/>
        <v>-85001074259424.234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-85001074259424.234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-354171142747.60095</v>
      </c>
      <c r="L4653" s="444">
        <f t="shared" ca="1" si="174"/>
        <v>-85355245402171.828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-85355245402171.828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-355646855842.38263</v>
      </c>
      <c r="L4654" s="444">
        <f t="shared" ca="1" si="174"/>
        <v>-85710892258014.203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-85710892258014.203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-357128717741.72583</v>
      </c>
      <c r="L4655" s="444">
        <f t="shared" ca="1" si="174"/>
        <v>-86068020975755.922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-86068020975755.922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-358616754065.64966</v>
      </c>
      <c r="L4656" s="444">
        <f t="shared" ca="1" si="174"/>
        <v>-86426637729821.578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-86426637729821.578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-360110990540.92322</v>
      </c>
      <c r="L4657" s="444">
        <f t="shared" ca="1" si="174"/>
        <v>-86786748720362.5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-86786748720362.5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-361611453001.51044</v>
      </c>
      <c r="L4658" s="444">
        <f t="shared" ca="1" si="174"/>
        <v>-87148360173364.016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-87148360173364.016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-363118167389.01672</v>
      </c>
      <c r="L4659" s="444">
        <f t="shared" ca="1" si="174"/>
        <v>-87511478340753.031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-87511478340753.031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-364631159753.13763</v>
      </c>
      <c r="L4660" s="444">
        <f t="shared" ca="1" si="174"/>
        <v>-87876109500506.172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-87876109500506.172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-366150456252.10907</v>
      </c>
      <c r="L4661" s="444">
        <f t="shared" ca="1" si="174"/>
        <v>-88242259956758.281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-88242259956758.281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-367676083153.15948</v>
      </c>
      <c r="L4662" s="444">
        <f t="shared" ca="1" si="174"/>
        <v>-88609936039911.438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-88609936039911.438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-369208066832.96429</v>
      </c>
      <c r="L4663" s="444">
        <f t="shared" ca="1" si="174"/>
        <v>-88979144106744.406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-88979144106744.406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-370746433778.10168</v>
      </c>
      <c r="L4664" s="444">
        <f t="shared" ca="1" si="174"/>
        <v>-89349890540522.516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-89349890540522.516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-372291210585.5105</v>
      </c>
      <c r="L4665" s="444">
        <f t="shared" ca="1" si="174"/>
        <v>-89722181751108.031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-89722181751108.031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-373842423962.95013</v>
      </c>
      <c r="L4666" s="444">
        <f t="shared" ca="1" si="174"/>
        <v>-90096024175070.984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-90096024175070.984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-375400100729.4624</v>
      </c>
      <c r="L4667" s="444">
        <f t="shared" ca="1" si="174"/>
        <v>-90471424275800.453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-90471424275800.453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-376964267815.83521</v>
      </c>
      <c r="L4668" s="444">
        <f t="shared" ca="1" si="174"/>
        <v>-90848388543616.281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-90848388543616.281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-378534952265.06781</v>
      </c>
      <c r="L4669" s="444">
        <f t="shared" ca="1" si="174"/>
        <v>-91226923495881.344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-91226923495881.344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-380112181232.83893</v>
      </c>
      <c r="L4670" s="444">
        <f t="shared" ca="1" si="174"/>
        <v>-91607035677114.188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-91607035677114.188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-381695981987.97577</v>
      </c>
      <c r="L4671" s="444">
        <f t="shared" ca="1" si="174"/>
        <v>-91988731659102.156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-91988731659102.156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-383286381912.92566</v>
      </c>
      <c r="L4672" s="444">
        <f t="shared" ca="1" si="174"/>
        <v>-92372018041015.078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-92372018041015.078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-384883408504.22949</v>
      </c>
      <c r="L4673" s="444">
        <f t="shared" ca="1" si="174"/>
        <v>-92756901449519.313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-92756901449519.313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-386487089372.99713</v>
      </c>
      <c r="L4674" s="444">
        <f t="shared" ca="1" si="174"/>
        <v>-93143388538892.313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-93143388538892.313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-388097452245.38464</v>
      </c>
      <c r="L4675" s="444">
        <f t="shared" ca="1" si="174"/>
        <v>-93531485991137.703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-93531485991137.703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-389714524963.07373</v>
      </c>
      <c r="L4676" s="444">
        <f t="shared" ca="1" si="174"/>
        <v>-93921200516100.781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-93921200516100.781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-391338335483.75323</v>
      </c>
      <c r="L4677" s="444">
        <f t="shared" ca="1" si="174"/>
        <v>-94312538851584.531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-94312538851584.531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-392968911881.60223</v>
      </c>
      <c r="L4678" s="444">
        <f t="shared" ca="1" si="174"/>
        <v>-94705507763466.141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-94705507763466.141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-394606282347.77557</v>
      </c>
      <c r="L4679" s="444">
        <f t="shared" ca="1" si="174"/>
        <v>-95100114045813.922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-95100114045813.922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-396250475190.89136</v>
      </c>
      <c r="L4680" s="444">
        <f t="shared" ca="1" si="174"/>
        <v>-95496364521004.813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-95496364521004.813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-397901518837.52002</v>
      </c>
      <c r="L4681" s="444">
        <f t="shared" ca="1" si="174"/>
        <v>-95894266039842.328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-95894266039842.328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-399559441832.67639</v>
      </c>
      <c r="L4682" s="444">
        <f t="shared" ca="1" si="174"/>
        <v>-96293825481675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-96293825481675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-401224272840.3125</v>
      </c>
      <c r="L4683" s="444">
        <f t="shared" ca="1" si="174"/>
        <v>-96695049754515.313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-96695049754515.313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-402896040643.81378</v>
      </c>
      <c r="L4684" s="444">
        <f t="shared" ca="1" si="174"/>
        <v>-97097945795159.125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-97097945795159.125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-404574774146.49634</v>
      </c>
      <c r="L4685" s="444">
        <f t="shared" ca="1" si="174"/>
        <v>-97502520569305.625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-97502520569305.625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-406260502372.10675</v>
      </c>
      <c r="L4686" s="444">
        <f t="shared" ca="1" si="174"/>
        <v>-97908781071677.734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-97908781071677.734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-407953254465.32391</v>
      </c>
      <c r="L4687" s="444">
        <f t="shared" ca="1" si="174"/>
        <v>-98316734326143.063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-98316734326143.063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-409653059692.26276</v>
      </c>
      <c r="L4688" s="444">
        <f t="shared" ca="1" si="174"/>
        <v>-98726387385835.328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-98726387385835.328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-411359947440.98053</v>
      </c>
      <c r="L4689" s="444">
        <f t="shared" ca="1" si="174"/>
        <v>-99137747333276.313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-99137747333276.313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-413073947221.98462</v>
      </c>
      <c r="L4690" s="444">
        <f t="shared" ca="1" si="174"/>
        <v>-99550821280498.297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-99550821280498.297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-414795088668.74292</v>
      </c>
      <c r="L4691" s="444">
        <f t="shared" ca="1" si="174"/>
        <v>-99965616369167.047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-99965616369167.047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-416523401538.19604</v>
      </c>
      <c r="L4692" s="444">
        <f t="shared" ca="1" si="174"/>
        <v>-100382139770705.25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-100382139770705.25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-418258915711.27185</v>
      </c>
      <c r="L4693" s="444">
        <f t="shared" ca="1" si="174"/>
        <v>-100800398686416.52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-100800398686416.52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-420001661193.40216</v>
      </c>
      <c r="L4694" s="444">
        <f t="shared" ca="1" si="174"/>
        <v>-101220400347609.92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-101220400347609.92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-421751668115.04132</v>
      </c>
      <c r="L4695" s="444">
        <f t="shared" ca="1" si="174"/>
        <v>-101642152015724.97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-101642152015724.97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-423508966732.18738</v>
      </c>
      <c r="L4696" s="444">
        <f t="shared" ca="1" si="174"/>
        <v>-102065660982457.16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-102065660982457.16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-425273587426.90479</v>
      </c>
      <c r="L4697" s="444">
        <f t="shared" ca="1" si="174"/>
        <v>-102490934569884.06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-102490934569884.06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-427045560707.85028</v>
      </c>
      <c r="L4698" s="444">
        <f t="shared" ca="1" si="174"/>
        <v>-102917980130591.91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-102917980130591.91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-428824917210.79962</v>
      </c>
      <c r="L4699" s="444">
        <f t="shared" ca="1" si="174"/>
        <v>-103346805047802.7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-103346805047802.7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-430611687699.17792</v>
      </c>
      <c r="L4700" s="444">
        <f t="shared" ca="1" si="174"/>
        <v>-103777416735501.88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-103777416735501.88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-432405903064.59113</v>
      </c>
      <c r="L4701" s="444">
        <f t="shared" ca="1" si="174"/>
        <v>-104209822638566.47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-104209822638566.47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-434207594327.36029</v>
      </c>
      <c r="L4702" s="444">
        <f t="shared" ca="1" si="174"/>
        <v>-104644030232893.83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-104644030232893.83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-436016792637.05762</v>
      </c>
      <c r="L4703" s="444">
        <f t="shared" ca="1" si="174"/>
        <v>-105080047025530.89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-105080047025530.89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-437833529273.04535</v>
      </c>
      <c r="L4704" s="444">
        <f t="shared" ca="1" si="174"/>
        <v>-105517880554803.94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-105517880554803.94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-439657835645.01642</v>
      </c>
      <c r="L4705" s="444">
        <f t="shared" ca="1" si="174"/>
        <v>-105957538390448.95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-105957538390448.95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-441489743293.53729</v>
      </c>
      <c r="L4706" s="444">
        <f t="shared" ca="1" si="174"/>
        <v>-106399028133742.48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-106399028133742.48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-443329283890.59369</v>
      </c>
      <c r="L4707" s="444">
        <f t="shared" ca="1" si="174"/>
        <v>-106842357417633.08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-106842357417633.08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-445176489240.13782</v>
      </c>
      <c r="L4708" s="444">
        <f t="shared" ca="1" si="174"/>
        <v>-107287533906873.22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-107287533906873.22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-447031391278.63843</v>
      </c>
      <c r="L4709" s="444">
        <f t="shared" ca="1" si="174"/>
        <v>-107734565298151.86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-107734565298151.86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-448894022075.63275</v>
      </c>
      <c r="L4710" s="444">
        <f t="shared" ca="1" si="174"/>
        <v>-108183459320227.48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-108183459320227.48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-450764413834.28119</v>
      </c>
      <c r="L4711" s="444">
        <f t="shared" ca="1" si="174"/>
        <v>-108634223734061.77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-108634223734061.77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-452642598891.92401</v>
      </c>
      <c r="L4712" s="444">
        <f t="shared" ca="1" si="174"/>
        <v>-109086866332953.69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-109086866332953.69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-454528609720.64038</v>
      </c>
      <c r="L4713" s="444">
        <f t="shared" ca="1" si="174"/>
        <v>-109541394942674.33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-109541394942674.33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-456422478927.80969</v>
      </c>
      <c r="L4714" s="444">
        <f t="shared" ca="1" si="174"/>
        <v>-109997817421602.14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-109997817421602.14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-458324239256.6756</v>
      </c>
      <c r="L4715" s="444">
        <f t="shared" ca="1" si="174"/>
        <v>-110456141660858.81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-110456141660858.81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-460233923586.91168</v>
      </c>
      <c r="L4716" s="444">
        <f t="shared" ca="1" si="174"/>
        <v>-110916375584445.72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-110916375584445.72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-462151564935.19049</v>
      </c>
      <c r="L4717" s="444">
        <f t="shared" ca="1" si="174"/>
        <v>-111378527149380.91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-111378527149380.91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-464077196455.75372</v>
      </c>
      <c r="L4718" s="444">
        <f t="shared" ca="1" si="174"/>
        <v>-111842604345836.66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-111842604345836.66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-466010851440.98608</v>
      </c>
      <c r="L4719" s="444">
        <f t="shared" ca="1" si="174"/>
        <v>-112308615197277.64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-112308615197277.64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-467952563321.99017</v>
      </c>
      <c r="L4720" s="444">
        <f t="shared" ca="1" si="174"/>
        <v>-112776567760599.63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-112776567760599.63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-469902365669.16516</v>
      </c>
      <c r="L4721" s="444">
        <f t="shared" ca="1" si="174"/>
        <v>-113246470126268.8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-113246470126268.8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-471860292192.78668</v>
      </c>
      <c r="L4722" s="444">
        <f t="shared" ca="1" si="174"/>
        <v>-113718330418461.58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-113718330418461.58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-473826376743.5899</v>
      </c>
      <c r="L4723" s="444">
        <f t="shared" ca="1" si="174"/>
        <v>-114192156795205.17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-114192156795205.17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-475800653313.35492</v>
      </c>
      <c r="L4724" s="444">
        <f t="shared" ca="1" si="174"/>
        <v>-114667957448518.53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-114667957448518.53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-477783156035.49384</v>
      </c>
      <c r="L4725" s="444">
        <f t="shared" ca="1" si="174"/>
        <v>-115145740604554.03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-115145740604554.03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-479773919185.64178</v>
      </c>
      <c r="L4726" s="444">
        <f t="shared" ca="1" si="174"/>
        <v>-115625514523739.67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-115625514523739.67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-481772977182.2486</v>
      </c>
      <c r="L4727" s="444">
        <f t="shared" ca="1" si="174"/>
        <v>-116107287500921.92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-116107287500921.92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-483780364587.17462</v>
      </c>
      <c r="L4728" s="444">
        <f t="shared" ca="1" si="174"/>
        <v>-116591067865509.09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-116591067865509.09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-485796116106.28784</v>
      </c>
      <c r="L4729" s="444">
        <f t="shared" ca="1" si="174"/>
        <v>-117076863981615.38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-117076863981615.38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-487820266590.06403</v>
      </c>
      <c r="L4730" s="444">
        <f t="shared" ca="1" si="174"/>
        <v>-117564684248205.44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-117564684248205.44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-489852851034.18933</v>
      </c>
      <c r="L4731" s="444">
        <f t="shared" ca="1" si="174"/>
        <v>-118054537099239.63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-118054537099239.63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-491893904580.1651</v>
      </c>
      <c r="L4732" s="444">
        <f t="shared" ca="1" si="174"/>
        <v>-118546431003819.8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-118546431003819.8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-493943462515.91589</v>
      </c>
      <c r="L4733" s="444">
        <f t="shared" ca="1" si="174"/>
        <v>-119040374466335.72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-119040374466335.72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-496001560276.39874</v>
      </c>
      <c r="L4734" s="444">
        <f t="shared" ca="1" si="174"/>
        <v>-119536376026612.13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-119536376026612.13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-498068233444.21716</v>
      </c>
      <c r="L4735" s="444">
        <f t="shared" ca="1" si="174"/>
        <v>-120034444260056.34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-120034444260056.34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-500143517750.23474</v>
      </c>
      <c r="L4736" s="444">
        <f t="shared" ca="1" si="174"/>
        <v>-120534587777806.58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-120534587777806.58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-502227449074.19409</v>
      </c>
      <c r="L4737" s="444">
        <f t="shared" ca="1" si="174"/>
        <v>-121036815226880.77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-121036815226880.77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-504320063445.33649</v>
      </c>
      <c r="L4738" s="444">
        <f t="shared" ca="1" si="174"/>
        <v>-121541135290326.11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-121541135290326.11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-506421397043.02545</v>
      </c>
      <c r="L4739" s="444">
        <f t="shared" ca="1" si="174"/>
        <v>-122047556687369.14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-122047556687369.14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-508531486197.37134</v>
      </c>
      <c r="L4740" s="444">
        <f t="shared" ca="1" si="174"/>
        <v>-122556088173566.52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-122556088173566.52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-510650367389.86047</v>
      </c>
      <c r="L4741" s="444">
        <f t="shared" ca="1" si="174"/>
        <v>-123066738540956.38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-123066738540956.38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-512778077253.98486</v>
      </c>
      <c r="L4742" s="444">
        <f t="shared" ca="1" si="174"/>
        <v>-123579516618210.36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-123579516618210.36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-514914652575.87646</v>
      </c>
      <c r="L4743" s="444">
        <f t="shared" ca="1" si="174"/>
        <v>-124094431270786.23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-124094431270786.23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-517060130294.94263</v>
      </c>
      <c r="L4744" s="444">
        <f t="shared" ca="1" si="174"/>
        <v>-124611491401081.17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-124611491401081.17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-519214547504.50494</v>
      </c>
      <c r="L4745" s="444">
        <f t="shared" ca="1" si="174"/>
        <v>-125130705948585.67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-125130705948585.67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-521377941452.44031</v>
      </c>
      <c r="L4746" s="444">
        <f t="shared" ca="1" si="174"/>
        <v>-125652083890038.11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-125652083890038.11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-523550349541.82544</v>
      </c>
      <c r="L4747" s="444">
        <f t="shared" ca="1" si="174"/>
        <v>-126175634239579.94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-126175634239579.94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-525731809331.58307</v>
      </c>
      <c r="L4748" s="444">
        <f t="shared" ca="1" si="174"/>
        <v>-126701366048911.52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-126701366048911.52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-527922358537.13129</v>
      </c>
      <c r="L4749" s="444">
        <f t="shared" ca="1" si="174"/>
        <v>-127229288407448.64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-127229288407448.64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-530122035031.03601</v>
      </c>
      <c r="L4750" s="444">
        <f t="shared" ca="1" si="174"/>
        <v>-127759410442479.67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-127759410442479.67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-532330876843.66522</v>
      </c>
      <c r="L4751" s="444">
        <f t="shared" ca="1" si="174"/>
        <v>-128291741319323.34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-128291741319323.34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-534548922163.84717</v>
      </c>
      <c r="L4752" s="444">
        <f t="shared" ca="1" si="174"/>
        <v>-128826290241487.19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-128826290241487.19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-536776209339.53003</v>
      </c>
      <c r="L4753" s="444">
        <f t="shared" ca="1" si="174"/>
        <v>-129363066450826.72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-129363066450826.72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-539012776878.44458</v>
      </c>
      <c r="L4754" s="444">
        <f t="shared" ca="1" si="174"/>
        <v>-129902079227705.16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-129902079227705.16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-541258663448.77148</v>
      </c>
      <c r="L4755" s="444">
        <f t="shared" ca="1" si="174"/>
        <v>-130443337891153.92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-130443337891153.92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-543513907879.80792</v>
      </c>
      <c r="L4756" s="444">
        <f t="shared" ca="1" si="174"/>
        <v>-130986851799033.73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-130986851799033.73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-545778549162.64056</v>
      </c>
      <c r="L4757" s="444">
        <f t="shared" ca="1" si="174"/>
        <v>-131532630348196.38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-131532630348196.38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-548052626450.81824</v>
      </c>
      <c r="L4758" s="444">
        <f t="shared" ca="1" si="174"/>
        <v>-132080682974647.19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-132080682974647.19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-550336179061.03003</v>
      </c>
      <c r="L4759" s="444">
        <f t="shared" ca="1" si="174"/>
        <v>-132631019153708.22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-132631019153708.22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-552629246473.78418</v>
      </c>
      <c r="L4760" s="444">
        <f t="shared" ca="1" si="174"/>
        <v>-133183648400182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-133183648400182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-554931868334.09167</v>
      </c>
      <c r="L4761" s="444">
        <f t="shared" ca="1" si="174"/>
        <v>-133738580268516.09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-133738580268516.09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-557244084452.15039</v>
      </c>
      <c r="L4762" s="444">
        <f t="shared" ca="1" si="174"/>
        <v>-134295824352968.25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-134295824352968.25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-559565934804.03442</v>
      </c>
      <c r="L4763" s="444">
        <f t="shared" ca="1" si="174"/>
        <v>-134855390287772.28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-134855390287772.28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-561897459532.3844</v>
      </c>
      <c r="L4764" s="444">
        <f t="shared" ca="1" si="174"/>
        <v>-135417287747304.67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-135417287747304.67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-564238698947.10278</v>
      </c>
      <c r="L4765" s="444">
        <f t="shared" ca="1" si="174"/>
        <v>-135981526446251.78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-135981526446251.78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-566589693526.04907</v>
      </c>
      <c r="L4766" s="444">
        <f t="shared" ca="1" si="174"/>
        <v>-136548116139777.83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-136548116139777.83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-568950483915.74097</v>
      </c>
      <c r="L4767" s="444">
        <f t="shared" ca="1" si="174"/>
        <v>-137117066623693.56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-137117066623693.56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-571321110932.05652</v>
      </c>
      <c r="L4768" s="444">
        <f t="shared" ca="1" si="174"/>
        <v>-137688387734625.63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-137688387734625.63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-573701615560.94006</v>
      </c>
      <c r="L4769" s="444">
        <f t="shared" ca="1" si="174"/>
        <v>-138262089350186.56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-138262089350186.56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-576092038959.1106</v>
      </c>
      <c r="L4770" s="444">
        <f t="shared" ca="1" si="174"/>
        <v>-138838181389145.67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-138838181389145.67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-578492422454.77356</v>
      </c>
      <c r="L4771" s="444">
        <f t="shared" ca="1" si="174"/>
        <v>-139416673811600.45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-139416673811600.45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-580902807548.33521</v>
      </c>
      <c r="L4772" s="444">
        <f t="shared" ca="1" si="174"/>
        <v>-139997576619148.78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-139997576619148.78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-583323235913.11987</v>
      </c>
      <c r="L4773" s="444">
        <f t="shared" ca="1" si="174"/>
        <v>-140580899855061.91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-140580899855061.91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-585753749396.09131</v>
      </c>
      <c r="L4774" s="444">
        <f t="shared" ca="1" si="174"/>
        <v>-141166653604458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-141166653604458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-588194390018.57495</v>
      </c>
      <c r="L4775" s="444">
        <f t="shared" ca="1" si="174"/>
        <v>-141754847994476.56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-141754847994476.56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-590645199976.98572</v>
      </c>
      <c r="L4776" s="444">
        <f t="shared" ca="1" si="174"/>
        <v>-142345493194453.56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-142345493194453.56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-593106221643.55652</v>
      </c>
      <c r="L4777" s="444">
        <f t="shared" ca="1" si="174"/>
        <v>-142938599416097.13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-142938599416097.13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-595577497567.07129</v>
      </c>
      <c r="L4778" s="444">
        <f t="shared" ca="1" si="174"/>
        <v>-143534176913664.19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-143534176913664.19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-598059070473.60083</v>
      </c>
      <c r="L4779" s="444">
        <f t="shared" ca="1" si="174"/>
        <v>-144132235984137.78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-144132235984137.78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-600550983267.24072</v>
      </c>
      <c r="L4780" s="444">
        <f t="shared" ca="1" si="174"/>
        <v>-144732786967405.03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-144732786967405.03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-603053279030.85425</v>
      </c>
      <c r="L4781" s="444">
        <f t="shared" ca="1" si="174"/>
        <v>-145335840246435.88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-145335840246435.88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-605566001026.81616</v>
      </c>
      <c r="L4782" s="444">
        <f t="shared" ca="1" si="174"/>
        <v>-145941406247462.69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-145941406247462.69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-608089192697.76123</v>
      </c>
      <c r="L4783" s="444">
        <f t="shared" ca="1" si="174"/>
        <v>-146549495440160.44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-146549495440160.44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-610622897667.33521</v>
      </c>
      <c r="L4784" s="444">
        <f t="shared" ca="1" si="174"/>
        <v>-147160118337827.78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-147160118337827.78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-613167159740.9491</v>
      </c>
      <c r="L4785" s="444">
        <f t="shared" ca="1" si="174"/>
        <v>-147773285497568.72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-147773285497568.72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-615722022906.53638</v>
      </c>
      <c r="L4786" s="444">
        <f t="shared" ca="1" si="174"/>
        <v>-148389007520475.25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-148389007520475.25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-618287531335.31348</v>
      </c>
      <c r="L4787" s="444">
        <f t="shared" ca="1" si="174"/>
        <v>-149007295051810.56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-149007295051810.56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-620863729382.54395</v>
      </c>
      <c r="L4788" s="444">
        <f t="shared" ca="1" si="174"/>
        <v>-149628158781193.09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-149628158781193.09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-623450661588.30457</v>
      </c>
      <c r="L4789" s="444">
        <f t="shared" ca="1" si="174"/>
        <v>-150251609442781.41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-150251609442781.41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-626048372678.25586</v>
      </c>
      <c r="L4790" s="444">
        <f t="shared" ca="1" si="174"/>
        <v>-150877657815459.66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-150877657815459.66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-628656907564.41528</v>
      </c>
      <c r="L4791" s="444">
        <f t="shared" ca="1" si="174"/>
        <v>-151506314723024.06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-151506314723024.06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-631276311345.93359</v>
      </c>
      <c r="L4792" s="444">
        <f t="shared" ca="1" si="174"/>
        <v>-152137591034370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-152137591034370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-633906629309.875</v>
      </c>
      <c r="L4793" s="444">
        <f t="shared" ca="1" si="174"/>
        <v>-152771497663679.88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-152771497663679.88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-636547906931.99951</v>
      </c>
      <c r="L4794" s="444">
        <f t="shared" ca="1" si="174"/>
        <v>-153408045570611.88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-153408045570611.88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-639200189877.54944</v>
      </c>
      <c r="L4795" s="444">
        <f t="shared" ca="1" si="174"/>
        <v>-154047245760489.44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-154047245760489.44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-641863524002.03931</v>
      </c>
      <c r="L4796" s="444">
        <f t="shared" ca="1" si="174"/>
        <v>-154689109284491.47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-154689109284491.47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-644537955352.04773</v>
      </c>
      <c r="L4797" s="444">
        <f t="shared" ca="1" si="174"/>
        <v>-155333647239843.53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-155333647239843.53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-647223530166.01465</v>
      </c>
      <c r="L4798" s="444">
        <f t="shared" ca="1" si="174"/>
        <v>-155980870770009.53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-155980870770009.53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-649920294875.03967</v>
      </c>
      <c r="L4799" s="444">
        <f t="shared" ca="1" si="174"/>
        <v>-156630791064884.56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-156630791064884.56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-652628296103.68567</v>
      </c>
      <c r="L4800" s="444">
        <f t="shared" ca="1" si="174"/>
        <v>-157283419360988.25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-157283419360988.25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-655347580670.78442</v>
      </c>
      <c r="L4801" s="444">
        <f t="shared" ca="1" si="174"/>
        <v>-157938766941659.03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-157938766941659.03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-658078195590.24597</v>
      </c>
      <c r="L4802" s="444">
        <f t="shared" ca="1" si="174"/>
        <v>-158596845137249.28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-158596845137249.28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-660820188071.87195</v>
      </c>
      <c r="L4803" s="444">
        <f t="shared" ca="1" si="174"/>
        <v>-159257665325321.16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-159257665325321.16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-663573605522.17151</v>
      </c>
      <c r="L4804" s="444">
        <f t="shared" ca="1" si="174"/>
        <v>-159921238930843.31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-159921238930843.31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-666338495545.18042</v>
      </c>
      <c r="L4805" s="444">
        <f t="shared" ca="1" si="174"/>
        <v>-160587577426388.5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-160587577426388.5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-669114905943.2854</v>
      </c>
      <c r="L4806" s="444">
        <f t="shared" ca="1" si="174"/>
        <v>-161256692332331.78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-161256692332331.78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-671902884718.04907</v>
      </c>
      <c r="L4807" s="444">
        <f t="shared" ca="1" si="174"/>
        <v>-161928595217049.84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-161928595217049.84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-674702480071.04102</v>
      </c>
      <c r="L4808" s="444">
        <f t="shared" ca="1" si="174"/>
        <v>-162603297697120.88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-162603297697120.88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-677513740404.67029</v>
      </c>
      <c r="L4809" s="444">
        <f t="shared" ca="1" si="174"/>
        <v>-163280811437525.53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-163280811437525.53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-680336714323.02307</v>
      </c>
      <c r="L4810" s="444">
        <f t="shared" ca="1" si="174"/>
        <v>-163961148151848.56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-163961148151848.56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-683171450632.70239</v>
      </c>
      <c r="L4811" s="444">
        <f t="shared" ca="1" si="174"/>
        <v>-164644319602481.25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-164644319602481.25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-686017998343.67188</v>
      </c>
      <c r="L4812" s="444">
        <f t="shared" ca="1" si="174"/>
        <v>-165330337600824.94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-165330337600824.94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-688876406670.10388</v>
      </c>
      <c r="L4813" s="444">
        <f t="shared" ca="1" si="174"/>
        <v>-166019214007495.03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-166019214007495.03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-691746725031.22925</v>
      </c>
      <c r="L4814" s="444">
        <f t="shared" ca="1" si="174"/>
        <v>-166710960732526.25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-166710960732526.25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-694629003052.19275</v>
      </c>
      <c r="L4815" s="444">
        <f t="shared" ca="1" si="174"/>
        <v>-167405589735578.44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-167405589735578.44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-697523290564.91016</v>
      </c>
      <c r="L4816" s="444">
        <f t="shared" ca="1" si="174"/>
        <v>-168103113026143.34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-168103113026143.34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-700429637608.93054</v>
      </c>
      <c r="L4817" s="444">
        <f t="shared" ca="1" si="174"/>
        <v>-168803542663752.28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-168803542663752.28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-703348094432.30115</v>
      </c>
      <c r="L4818" s="444">
        <f t="shared" ca="1" si="174"/>
        <v>-169506890758184.59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-169506890758184.59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-706278711492.43579</v>
      </c>
      <c r="L4819" s="444">
        <f t="shared" ca="1" si="174"/>
        <v>-170213169469677.03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-170213169469677.03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-709221539456.98767</v>
      </c>
      <c r="L4820" s="444">
        <f t="shared" ca="1" si="174"/>
        <v>-170922391009134.03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-170922391009134.03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-712176629204.7251</v>
      </c>
      <c r="L4821" s="444">
        <f t="shared" ca="1" si="174"/>
        <v>-171634567638338.75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-171634567638338.75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-715144031826.4115</v>
      </c>
      <c r="L4822" s="444">
        <f t="shared" ca="1" si="174"/>
        <v>-172349711670165.16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-172349711670165.16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-718123798625.68811</v>
      </c>
      <c r="L4823" s="444">
        <f t="shared" ca="1" si="174"/>
        <v>-173067835468790.84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-173067835468790.84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-721115981119.96179</v>
      </c>
      <c r="L4824" s="444">
        <f t="shared" ca="1" si="174"/>
        <v>-173788951449910.81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-173788951449910.81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-724120631041.29504</v>
      </c>
      <c r="L4825" s="444">
        <f t="shared" ca="1" si="174"/>
        <v>-174513072080952.09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-174513072080952.09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-727137800337.30042</v>
      </c>
      <c r="L4826" s="444">
        <f t="shared" ca="1" si="174"/>
        <v>-175240209881289.41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-175240209881289.41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-730167541172.03918</v>
      </c>
      <c r="L4827" s="444">
        <f t="shared" ca="1" si="174"/>
        <v>-175970377422461.44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-175970377422461.44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-733209905926.92261</v>
      </c>
      <c r="L4828" s="444">
        <f t="shared" ca="1" si="174"/>
        <v>-176703587328388.38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-176703587328388.38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-736264947201.61816</v>
      </c>
      <c r="L4829" s="444">
        <f t="shared" ca="1" si="174"/>
        <v>-177439852275590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-177439852275590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-739332717814.95837</v>
      </c>
      <c r="L4830" s="444">
        <f t="shared" ca="1" si="174"/>
        <v>-178179184993404.97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-178179184993404.97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-742413270805.854</v>
      </c>
      <c r="L4831" s="444">
        <f t="shared" ca="1" si="174"/>
        <v>-178921598264210.81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-178921598264210.81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-745506659434.21167</v>
      </c>
      <c r="L4832" s="444">
        <f t="shared" ca="1" si="174"/>
        <v>-179667104923645.03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-179667104923645.03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-748612937181.85425</v>
      </c>
      <c r="L4833" s="444">
        <f t="shared" ca="1" si="174"/>
        <v>-180415717860826.88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-180415717860826.88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-751732157753.44531</v>
      </c>
      <c r="L4834" s="444">
        <f t="shared" ca="1" si="174"/>
        <v>-181167450018580.31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-181167450018580.31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-754864375077.41797</v>
      </c>
      <c r="L4835" s="444">
        <f t="shared" ca="1" si="174"/>
        <v>-181922314393657.72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-181922314393657.72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-758009643306.9071</v>
      </c>
      <c r="L4836" s="444">
        <f t="shared" ca="1" si="174"/>
        <v>-182680324036964.63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-182680324036964.63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-761168016820.68591</v>
      </c>
      <c r="L4837" s="444">
        <f t="shared" ca="1" si="174"/>
        <v>-183441492053785.31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-183441492053785.31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-764339550224.10547</v>
      </c>
      <c r="L4838" s="444">
        <f t="shared" ca="1" si="174"/>
        <v>-184205831604009.41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-184205831604009.41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-767524298350.03918</v>
      </c>
      <c r="L4839" s="444">
        <f t="shared" ca="1" si="174"/>
        <v>-184973355902359.44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-184973355902359.44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-770722316259.83093</v>
      </c>
      <c r="L4840" s="444">
        <f t="shared" ca="1" si="174"/>
        <v>-185744078218619.28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-185744078218619.28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-773933659244.24695</v>
      </c>
      <c r="L4841" s="444">
        <f t="shared" ca="1" si="174"/>
        <v>-186518011877863.53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-186518011877863.53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-777158382824.4314</v>
      </c>
      <c r="L4842" s="444">
        <f t="shared" ca="1" si="174"/>
        <v>-187295170260687.97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-187295170260687.97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-780396542752.86658</v>
      </c>
      <c r="L4843" s="444">
        <f t="shared" ca="1" si="174"/>
        <v>-188075566803440.84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-188075566803440.84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-783648195014.33679</v>
      </c>
      <c r="L4844" s="444">
        <f t="shared" ca="1" si="174"/>
        <v>-188859214998455.19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-188859214998455.19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-786913395826.89661</v>
      </c>
      <c r="L4845" s="444">
        <f t="shared" ca="1" si="174"/>
        <v>-189646128394282.09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-189646128394282.09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-790192201642.84204</v>
      </c>
      <c r="L4846" s="444">
        <f t="shared" ca="1" si="174"/>
        <v>-190436320595924.94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-190436320595924.94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-793484669149.68726</v>
      </c>
      <c r="L4847" s="444">
        <f t="shared" ca="1" si="174"/>
        <v>-191229805265074.63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-191229805265074.63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-796790855271.14429</v>
      </c>
      <c r="L4848" s="444">
        <f t="shared" ca="1" si="174"/>
        <v>-192026596120345.78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-192026596120345.78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-800110817168.10742</v>
      </c>
      <c r="L4849" s="444">
        <f t="shared" ca="1" si="174"/>
        <v>-192826706937513.88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-192826706937513.88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-803444612239.64111</v>
      </c>
      <c r="L4850" s="444">
        <f t="shared" ca="1" si="174"/>
        <v>-193630151549753.53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-193630151549753.53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-806792298123.97302</v>
      </c>
      <c r="L4851" s="444">
        <f t="shared" ca="1" si="174"/>
        <v>-194436943847877.5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-194436943847877.5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-810153932699.48962</v>
      </c>
      <c r="L4852" s="444">
        <f t="shared" ca="1" si="174"/>
        <v>-195247097780577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-195247097780577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-813529574085.73755</v>
      </c>
      <c r="L4853" s="444">
        <f t="shared" ref="L4853:L5107" ca="1" si="179">I4853-J4853+K4853</f>
        <v>-196060627354662.75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-196060627354662.75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-816919280644.4281</v>
      </c>
      <c r="L4854" s="444">
        <f t="shared" ca="1" si="179"/>
        <v>-196877546635307.19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-196877546635307.19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-820323110980.44666</v>
      </c>
      <c r="L4855" s="444">
        <f t="shared" ca="1" si="179"/>
        <v>-197697869746287.63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-197697869746287.63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-823741123942.86511</v>
      </c>
      <c r="L4856" s="444">
        <f t="shared" ca="1" si="179"/>
        <v>-198521610870230.5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-198521610870230.5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-827173378625.96045</v>
      </c>
      <c r="L4857" s="444">
        <f t="shared" ca="1" si="179"/>
        <v>-199348784248856.47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-199348784248856.47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-830619934370.23523</v>
      </c>
      <c r="L4858" s="444">
        <f t="shared" ca="1" si="179"/>
        <v>-200179404183226.72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-200179404183226.72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-834080850763.4447</v>
      </c>
      <c r="L4859" s="444">
        <f t="shared" ca="1" si="179"/>
        <v>-201013485033990.16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-201013485033990.16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-837556187641.62561</v>
      </c>
      <c r="L4860" s="444">
        <f t="shared" ca="1" si="179"/>
        <v>-201851041221631.78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-201851041221631.78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-841046005090.13245</v>
      </c>
      <c r="L4861" s="444">
        <f t="shared" ca="1" si="179"/>
        <v>-202692087226721.91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-202692087226721.91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-844550363444.67456</v>
      </c>
      <c r="L4862" s="444">
        <f t="shared" ca="1" si="179"/>
        <v>-203536637590166.59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-203536637590166.59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-848069323292.36084</v>
      </c>
      <c r="L4863" s="444">
        <f t="shared" ca="1" si="179"/>
        <v>-204384706913458.97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-204384706913458.97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-851602945472.74573</v>
      </c>
      <c r="L4864" s="444">
        <f t="shared" ca="1" si="179"/>
        <v>-205236309858931.72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-205236309858931.72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-855151291078.8822</v>
      </c>
      <c r="L4865" s="444">
        <f t="shared" ca="1" si="179"/>
        <v>-206091461150010.59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-206091461150010.59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-858714421458.37744</v>
      </c>
      <c r="L4866" s="444">
        <f t="shared" ca="1" si="179"/>
        <v>-206950175571468.97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-206950175571468.97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-862292398214.45398</v>
      </c>
      <c r="L4867" s="444">
        <f t="shared" ca="1" si="179"/>
        <v>-207812467969683.44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-207812467969683.44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-865885283207.01428</v>
      </c>
      <c r="L4868" s="444">
        <f t="shared" ca="1" si="179"/>
        <v>-208678353252890.44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-208678353252890.44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-869493138553.71021</v>
      </c>
      <c r="L4869" s="444">
        <f t="shared" ca="1" si="179"/>
        <v>-209547846391444.16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-209547846391444.16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-873116026631.01733</v>
      </c>
      <c r="L4870" s="444">
        <f t="shared" ca="1" si="179"/>
        <v>-210420962418075.19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-210420962418075.19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-876754010075.31323</v>
      </c>
      <c r="L4871" s="444">
        <f t="shared" ca="1" si="179"/>
        <v>-211297716428150.5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-211297716428150.5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-880407151783.96045</v>
      </c>
      <c r="L4872" s="444">
        <f t="shared" ca="1" si="179"/>
        <v>-212178123579934.47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-212178123579934.47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-884075514916.39355</v>
      </c>
      <c r="L4873" s="444">
        <f t="shared" ca="1" si="179"/>
        <v>-213062199094850.88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-213062199094850.88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-887759162895.21191</v>
      </c>
      <c r="L4874" s="444">
        <f t="shared" ca="1" si="179"/>
        <v>-213949958257746.09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-213949958257746.09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-891458159407.27539</v>
      </c>
      <c r="L4875" s="444">
        <f t="shared" ca="1" si="179"/>
        <v>-214841416417153.38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-214841416417153.38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-895172568404.80566</v>
      </c>
      <c r="L4876" s="444">
        <f t="shared" ca="1" si="179"/>
        <v>-215736588985558.19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-215736588985558.19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-898902454106.49243</v>
      </c>
      <c r="L4877" s="444">
        <f t="shared" ca="1" si="179"/>
        <v>-216635491439664.69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-216635491439664.69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-902647880998.60291</v>
      </c>
      <c r="L4878" s="444">
        <f t="shared" ca="1" si="179"/>
        <v>-217538139320663.28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-217538139320663.28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-906408913836.09705</v>
      </c>
      <c r="L4879" s="444">
        <f t="shared" ca="1" si="179"/>
        <v>-218444548234499.38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-218444548234499.38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-910185617643.74744</v>
      </c>
      <c r="L4880" s="444">
        <f t="shared" ca="1" si="179"/>
        <v>-219354733852143.13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-219354733852143.13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-913978057717.26306</v>
      </c>
      <c r="L4881" s="444">
        <f t="shared" ca="1" si="179"/>
        <v>-220268711909860.38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-220268711909860.38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-917786299624.41809</v>
      </c>
      <c r="L4882" s="444">
        <f t="shared" ca="1" si="179"/>
        <v>-221186498209484.78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-221186498209484.78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-921610409206.18665</v>
      </c>
      <c r="L4883" s="444">
        <f t="shared" ca="1" si="179"/>
        <v>-222108108618690.97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-222108108618690.97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-925450452577.87903</v>
      </c>
      <c r="L4884" s="444">
        <f t="shared" ca="1" si="179"/>
        <v>-223033559071268.84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-223033559071268.84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-929306496130.28687</v>
      </c>
      <c r="L4885" s="444">
        <f t="shared" ca="1" si="179"/>
        <v>-223962865567399.13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-223962865567399.13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-933178606530.82971</v>
      </c>
      <c r="L4886" s="444">
        <f t="shared" ca="1" si="179"/>
        <v>-224896044173929.97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-224896044173929.97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-937066850724.70813</v>
      </c>
      <c r="L4887" s="444">
        <f t="shared" ca="1" si="179"/>
        <v>-225833111024654.69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-225833111024654.69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-940971295936.06104</v>
      </c>
      <c r="L4888" s="444">
        <f t="shared" ca="1" si="179"/>
        <v>-226774082320590.75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-226774082320590.75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-944892009669.12793</v>
      </c>
      <c r="L4889" s="444">
        <f t="shared" ca="1" si="179"/>
        <v>-227718974330259.88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-227718974330259.88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-948829059709.41626</v>
      </c>
      <c r="L4890" s="444">
        <f t="shared" ca="1" si="179"/>
        <v>-228667803389969.28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-228667803389969.28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-952782514124.87207</v>
      </c>
      <c r="L4891" s="444">
        <f t="shared" ca="1" si="179"/>
        <v>-229620585904094.16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-229620585904094.16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-956752441267.05896</v>
      </c>
      <c r="L4892" s="444">
        <f t="shared" ca="1" si="179"/>
        <v>-230577338345361.22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-230577338345361.22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-960738909772.33838</v>
      </c>
      <c r="L4893" s="444">
        <f t="shared" ca="1" si="179"/>
        <v>-231538077255133.56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-231538077255133.56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-964741988563.05652</v>
      </c>
      <c r="L4894" s="444">
        <f t="shared" ca="1" si="179"/>
        <v>-232502819243696.63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-232502819243696.63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-968761746848.73596</v>
      </c>
      <c r="L4895" s="444">
        <f t="shared" ca="1" si="179"/>
        <v>-233471580990545.38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-233471580990545.38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-972798254127.27234</v>
      </c>
      <c r="L4896" s="444">
        <f t="shared" ca="1" si="179"/>
        <v>-234444379244672.66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-234444379244672.66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-976851580186.13611</v>
      </c>
      <c r="L4897" s="444">
        <f t="shared" ca="1" si="179"/>
        <v>-235421230824858.78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-235421230824858.78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-980921795103.57813</v>
      </c>
      <c r="L4898" s="444">
        <f t="shared" ca="1" si="179"/>
        <v>-236402152619962.38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-236402152619962.38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-985008969249.84314</v>
      </c>
      <c r="L4899" s="444">
        <f t="shared" ca="1" si="179"/>
        <v>-237387161589212.22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-237387161589212.22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-989113173288.38428</v>
      </c>
      <c r="L4900" s="444">
        <f t="shared" ca="1" si="179"/>
        <v>-238376274762500.59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-238376274762500.59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-993234478177.08569</v>
      </c>
      <c r="L4901" s="444">
        <f t="shared" ca="1" si="179"/>
        <v>-239369509240677.69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-239369509240677.69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-997372955169.49036</v>
      </c>
      <c r="L4902" s="444">
        <f t="shared" ca="1" si="179"/>
        <v>-240366882195847.19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-240366882195847.19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-1001528675816.0299</v>
      </c>
      <c r="L4903" s="444">
        <f t="shared" ca="1" si="179"/>
        <v>-241368410871663.22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-241368410871663.22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-1005701711965.2635</v>
      </c>
      <c r="L4904" s="444">
        <f t="shared" ca="1" si="179"/>
        <v>-242374112583628.47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-242374112583628.47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-1009892135765.1185</v>
      </c>
      <c r="L4905" s="444">
        <f t="shared" ca="1" si="179"/>
        <v>-243384004719393.59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-243384004719393.59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-1014100019664.1398</v>
      </c>
      <c r="L4906" s="444">
        <f t="shared" ca="1" si="179"/>
        <v>-244398104739057.72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-244398104739057.72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-1018325436412.7405</v>
      </c>
      <c r="L4907" s="444">
        <f t="shared" ca="1" si="179"/>
        <v>-245416430175470.47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-245416430175470.47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-1022568459064.4603</v>
      </c>
      <c r="L4908" s="444">
        <f t="shared" ca="1" si="179"/>
        <v>-246438998634534.94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-246438998634534.94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-1026829160977.2289</v>
      </c>
      <c r="L4909" s="444">
        <f t="shared" ca="1" si="179"/>
        <v>-247465827795512.16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-247465827795512.16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-1031107615814.6339</v>
      </c>
      <c r="L4910" s="444">
        <f t="shared" ca="1" si="179"/>
        <v>-248496935411326.78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-248496935411326.78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-1035403897547.1949</v>
      </c>
      <c r="L4911" s="444">
        <f t="shared" ca="1" si="179"/>
        <v>-249532339308873.97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-249532339308873.97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-1039718080453.6415</v>
      </c>
      <c r="L4912" s="444">
        <f t="shared" ca="1" si="179"/>
        <v>-250572057389327.63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-250572057389327.63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-1044050239122.1984</v>
      </c>
      <c r="L4913" s="444">
        <f t="shared" ca="1" si="179"/>
        <v>-251616107628449.81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-251616107628449.81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-1048400448451.8744</v>
      </c>
      <c r="L4914" s="444">
        <f t="shared" ca="1" si="179"/>
        <v>-252664508076901.69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-252664508076901.69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-1052768783653.757</v>
      </c>
      <c r="L4915" s="444">
        <f t="shared" ca="1" si="179"/>
        <v>-253717276860555.44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-253717276860555.44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-1057155320252.3142</v>
      </c>
      <c r="L4916" s="444">
        <f t="shared" ca="1" si="179"/>
        <v>-254774432180807.75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-254774432180807.75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-1061560134086.699</v>
      </c>
      <c r="L4917" s="444">
        <f t="shared" ca="1" si="179"/>
        <v>-255835992314894.44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-255835992314894.44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-1065983301312.0602</v>
      </c>
      <c r="L4918" s="444">
        <f t="shared" ca="1" si="179"/>
        <v>-256901975616206.5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-256901975616206.5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-1070424898400.8604</v>
      </c>
      <c r="L4919" s="444">
        <f t="shared" ca="1" si="179"/>
        <v>-257972400514607.38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-257972400514607.38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-1074885002144.1974</v>
      </c>
      <c r="L4920" s="444">
        <f t="shared" ca="1" si="179"/>
        <v>-259047285516751.56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-259047285516751.56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-1079363689653.1315</v>
      </c>
      <c r="L4921" s="444">
        <f t="shared" ca="1" si="179"/>
        <v>-260126649206404.69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-260126649206404.69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-1083861038360.0195</v>
      </c>
      <c r="L4922" s="444">
        <f t="shared" ca="1" si="179"/>
        <v>-261210510244764.72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-261210510244764.72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-1088377126019.8531</v>
      </c>
      <c r="L4923" s="444">
        <f t="shared" ca="1" si="179"/>
        <v>-262298887370784.56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-262298887370784.56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-1092912030711.6023</v>
      </c>
      <c r="L4924" s="444">
        <f t="shared" ca="1" si="179"/>
        <v>-263391799401496.16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-263391799401496.16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-1097465830839.5673</v>
      </c>
      <c r="L4925" s="444">
        <f t="shared" ca="1" si="179"/>
        <v>-264489265232335.72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-264489265232335.72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-1102038605134.7322</v>
      </c>
      <c r="L4926" s="444">
        <f t="shared" ca="1" si="179"/>
        <v>-265591303837470.44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-265591303837470.44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-1106630432656.1267</v>
      </c>
      <c r="L4927" s="444">
        <f t="shared" ca="1" si="179"/>
        <v>-266697934270126.56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-266697934270126.56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-1111241392792.1941</v>
      </c>
      <c r="L4928" s="444">
        <f t="shared" ca="1" si="179"/>
        <v>-267809175662918.75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-267809175662918.75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-1115871565262.1614</v>
      </c>
      <c r="L4929" s="444">
        <f t="shared" ca="1" si="179"/>
        <v>-268925047228180.91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-268925047228180.91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-1120521030117.4204</v>
      </c>
      <c r="L4930" s="444">
        <f t="shared" ca="1" si="179"/>
        <v>-270045568258298.31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-270045568258298.31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-1125189867742.9097</v>
      </c>
      <c r="L4931" s="444">
        <f t="shared" ca="1" si="179"/>
        <v>-271170758126041.22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-271170758126041.22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-1129878158858.5051</v>
      </c>
      <c r="L4932" s="444">
        <f t="shared" ca="1" si="179"/>
        <v>-272300636284899.72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-272300636284899.72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-1134585984520.4153</v>
      </c>
      <c r="L4933" s="444">
        <f t="shared" ca="1" si="179"/>
        <v>-273435222269420.13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-273435222269420.13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-1139313426122.5837</v>
      </c>
      <c r="L4934" s="444">
        <f t="shared" ca="1" si="179"/>
        <v>-274574535695542.72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-274574535695542.72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-1144060565398.0947</v>
      </c>
      <c r="L4935" s="444">
        <f t="shared" ca="1" si="179"/>
        <v>-275718596260940.81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-275718596260940.81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-1148827484420.5867</v>
      </c>
      <c r="L4936" s="444">
        <f t="shared" ca="1" si="179"/>
        <v>-276867423745361.41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-276867423745361.41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-1153614265605.6726</v>
      </c>
      <c r="L4937" s="444">
        <f t="shared" ca="1" si="179"/>
        <v>-278021038010967.09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-278021038010967.09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-1158420991712.3628</v>
      </c>
      <c r="L4938" s="444">
        <f t="shared" ca="1" si="179"/>
        <v>-279179459002679.47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-279179459002679.47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-1163247745844.4978</v>
      </c>
      <c r="L4939" s="444">
        <f t="shared" ca="1" si="179"/>
        <v>-280342706748523.97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-280342706748523.97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-1168094611452.1831</v>
      </c>
      <c r="L4940" s="444">
        <f t="shared" ca="1" si="179"/>
        <v>-281510801359976.13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-281510801359976.13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-1172961672333.2339</v>
      </c>
      <c r="L4941" s="444">
        <f t="shared" ca="1" si="179"/>
        <v>-282683763032309.38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-282683763032309.38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-1177849012634.6223</v>
      </c>
      <c r="L4942" s="444">
        <f t="shared" ca="1" si="179"/>
        <v>-283861612044944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-283861612044944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-1182756716853.9333</v>
      </c>
      <c r="L4943" s="444">
        <f t="shared" ca="1" si="179"/>
        <v>-285044368761797.94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-285044368761797.94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-1187684869840.8247</v>
      </c>
      <c r="L4944" s="444">
        <f t="shared" ca="1" si="179"/>
        <v>-286232053631638.75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-286232053631638.75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-1192633556798.4949</v>
      </c>
      <c r="L4945" s="444">
        <f t="shared" ca="1" si="179"/>
        <v>-287424687188437.25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-287424687188437.25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-1197602863285.1553</v>
      </c>
      <c r="L4946" s="444">
        <f t="shared" ca="1" si="179"/>
        <v>-288622290051722.38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-288622290051722.38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-1202592875215.5098</v>
      </c>
      <c r="L4947" s="444">
        <f t="shared" ca="1" si="179"/>
        <v>-289824882926937.88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-289824882926937.88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-1207603678862.2412</v>
      </c>
      <c r="L4948" s="444">
        <f t="shared" ca="1" si="179"/>
        <v>-291032486605800.13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-291032486605800.13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-1212635360857.5005</v>
      </c>
      <c r="L4949" s="444">
        <f t="shared" ca="1" si="179"/>
        <v>-292245121966657.63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-292245121966657.63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-1217688008194.4067</v>
      </c>
      <c r="L4950" s="444">
        <f t="shared" ca="1" si="179"/>
        <v>-293462809974852.06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-293462809974852.06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-1222761708228.5503</v>
      </c>
      <c r="L4951" s="444">
        <f t="shared" ca="1" si="179"/>
        <v>-294685571683080.63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-294685571683080.63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-1227856548679.5027</v>
      </c>
      <c r="L4952" s="444">
        <f t="shared" ca="1" si="179"/>
        <v>-295913428231760.13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-295913428231760.13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-1232972617632.3337</v>
      </c>
      <c r="L4953" s="444">
        <f t="shared" ca="1" si="179"/>
        <v>-297146400849392.44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-297146400849392.44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-1238110003539.1353</v>
      </c>
      <c r="L4954" s="444">
        <f t="shared" ca="1" si="179"/>
        <v>-298384510852931.56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-298384510852931.56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-1243268795220.5481</v>
      </c>
      <c r="L4955" s="444">
        <f t="shared" ca="1" si="179"/>
        <v>-299627779648152.13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-299627779648152.13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-1248449081867.3005</v>
      </c>
      <c r="L4956" s="444">
        <f t="shared" ca="1" si="179"/>
        <v>-300876228730019.44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-300876228730019.44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-1253650953041.7476</v>
      </c>
      <c r="L4957" s="444">
        <f t="shared" ca="1" si="179"/>
        <v>-302129879683061.19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-302129879683061.19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-1258874498679.4216</v>
      </c>
      <c r="L4958" s="444">
        <f t="shared" ca="1" si="179"/>
        <v>-303388754181740.63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-303388754181740.63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-1264119809090.5859</v>
      </c>
      <c r="L4959" s="444">
        <f t="shared" ca="1" si="179"/>
        <v>-304652873990831.19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-304652873990831.19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-1269386974961.7966</v>
      </c>
      <c r="L4960" s="444">
        <f t="shared" ca="1" si="179"/>
        <v>-305922260965793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-305922260965793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-1274676087357.4707</v>
      </c>
      <c r="L4961" s="444">
        <f t="shared" ca="1" si="179"/>
        <v>-307196937053150.5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-307196937053150.5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-1279987237721.4604</v>
      </c>
      <c r="L4962" s="444">
        <f t="shared" ca="1" si="179"/>
        <v>-308476924290871.94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-308476924290871.94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-1285320517878.6331</v>
      </c>
      <c r="L4963" s="444">
        <f t="shared" ca="1" si="179"/>
        <v>-309762244808750.56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-309762244808750.56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-1290676020036.4607</v>
      </c>
      <c r="L4964" s="444">
        <f t="shared" ca="1" si="179"/>
        <v>-311052920828787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-311052920828787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-1296053836786.6125</v>
      </c>
      <c r="L4965" s="444">
        <f t="shared" ca="1" si="179"/>
        <v>-312348974665573.63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-312348974665573.63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-1301454061106.5566</v>
      </c>
      <c r="L4966" s="444">
        <f t="shared" ca="1" si="179"/>
        <v>-313650428726680.19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-313650428726680.19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-1306876786361.1675</v>
      </c>
      <c r="L4967" s="444">
        <f t="shared" ca="1" si="179"/>
        <v>-314957305513041.38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-314957305513041.38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-1312322106304.3391</v>
      </c>
      <c r="L4968" s="444">
        <f t="shared" ca="1" si="179"/>
        <v>-316269627619345.69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-316269627619345.69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-1317790115080.6069</v>
      </c>
      <c r="L4969" s="444">
        <f t="shared" ca="1" si="179"/>
        <v>-317587417734426.31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-317587417734426.31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-1323280907226.7764</v>
      </c>
      <c r="L4970" s="444">
        <f t="shared" ca="1" si="179"/>
        <v>-318910698641653.06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-318910698641653.06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-1328794577673.5544</v>
      </c>
      <c r="L4971" s="444">
        <f t="shared" ca="1" si="179"/>
        <v>-320239493219326.63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-320239493219326.63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-1334331221747.1943</v>
      </c>
      <c r="L4972" s="444">
        <f t="shared" ca="1" si="179"/>
        <v>-321573824441073.81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-321573824441073.81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-1339890935171.1409</v>
      </c>
      <c r="L4973" s="444">
        <f t="shared" ca="1" si="179"/>
        <v>-322913715376244.94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-322913715376244.94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-1345473814067.6873</v>
      </c>
      <c r="L4974" s="444">
        <f t="shared" ca="1" si="179"/>
        <v>-324259189190312.63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-324259189190312.63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-1351079954959.636</v>
      </c>
      <c r="L4975" s="444">
        <f t="shared" ca="1" si="179"/>
        <v>-325610269145272.25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-325610269145272.25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-1356709454771.9678</v>
      </c>
      <c r="L4976" s="444">
        <f t="shared" ca="1" si="179"/>
        <v>-326966978600044.19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-326966978600044.19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-1362362410833.5173</v>
      </c>
      <c r="L4977" s="444">
        <f t="shared" ca="1" si="179"/>
        <v>-328329341010877.69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-328329341010877.69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-1368038920878.657</v>
      </c>
      <c r="L4978" s="444">
        <f t="shared" ca="1" si="179"/>
        <v>-329697379931756.38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-329697379931756.38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-1373739083048.9849</v>
      </c>
      <c r="L4979" s="444">
        <f t="shared" ca="1" si="179"/>
        <v>-331071119014805.38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-331071119014805.38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-1379462995895.0225</v>
      </c>
      <c r="L4980" s="444">
        <f t="shared" ca="1" si="179"/>
        <v>-332450582010700.38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-332450582010700.38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-1385210758377.9182</v>
      </c>
      <c r="L4981" s="444">
        <f t="shared" ca="1" si="179"/>
        <v>-333835792769078.31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-333835792769078.31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-1390982469871.1597</v>
      </c>
      <c r="L4982" s="444">
        <f t="shared" ca="1" si="179"/>
        <v>-335226775238949.5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-335226775238949.5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-1396778230162.2896</v>
      </c>
      <c r="L4983" s="444">
        <f t="shared" ca="1" si="179"/>
        <v>-336623553469111.81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-336623553469111.81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-1402598139454.6326</v>
      </c>
      <c r="L4984" s="444">
        <f t="shared" ca="1" si="179"/>
        <v>-338026151608566.44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-338026151608566.44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-1408442298369.0269</v>
      </c>
      <c r="L4985" s="444">
        <f t="shared" ca="1" si="179"/>
        <v>-339434593906935.44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-339434593906935.44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-1414310807945.5642</v>
      </c>
      <c r="L4986" s="444">
        <f t="shared" ca="1" si="179"/>
        <v>-340848904714881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-340848904714881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-1420203769645.3374</v>
      </c>
      <c r="L4987" s="444">
        <f t="shared" ca="1" si="179"/>
        <v>-342269108484526.31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-342269108484526.31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-1426121285352.1929</v>
      </c>
      <c r="L4988" s="444">
        <f t="shared" ca="1" si="179"/>
        <v>-343695229769878.5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-343695229769878.5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-1432063457374.4937</v>
      </c>
      <c r="L4989" s="444">
        <f t="shared" ca="1" si="179"/>
        <v>-345127293227253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-345127293227253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-1438030388446.8875</v>
      </c>
      <c r="L4990" s="444">
        <f t="shared" ca="1" si="179"/>
        <v>-346565323615699.88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-346565323615699.88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-1444022181732.0828</v>
      </c>
      <c r="L4991" s="444">
        <f t="shared" ca="1" si="179"/>
        <v>-348009345797431.94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-348009345797431.94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-1450038940822.6331</v>
      </c>
      <c r="L4992" s="444">
        <f t="shared" ca="1" si="179"/>
        <v>-349459384738254.56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-349459384738254.56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-1456080769742.7273</v>
      </c>
      <c r="L4993" s="444">
        <f t="shared" ca="1" si="179"/>
        <v>-350915465507997.31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-350915465507997.31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-1462147772949.9888</v>
      </c>
      <c r="L4994" s="444">
        <f t="shared" ca="1" si="179"/>
        <v>-352377613280947.31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-352377613280947.31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-1468240055337.2805</v>
      </c>
      <c r="L4995" s="444">
        <f t="shared" ca="1" si="179"/>
        <v>-353845853336284.56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-353845853336284.56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-1474357722234.519</v>
      </c>
      <c r="L4996" s="444">
        <f t="shared" ca="1" si="179"/>
        <v>-355320211058519.06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-355320211058519.06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-1480500879410.4961</v>
      </c>
      <c r="L4997" s="444">
        <f t="shared" ca="1" si="179"/>
        <v>-356800711937929.56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-356800711937929.56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-1486669633074.7065</v>
      </c>
      <c r="L4998" s="444">
        <f t="shared" ca="1" si="179"/>
        <v>-358287381571004.25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-358287381571004.25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-1492864089879.1843</v>
      </c>
      <c r="L4999" s="444">
        <f t="shared" ca="1" si="179"/>
        <v>-359780245660883.44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-359780245660883.44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-1499084356920.3477</v>
      </c>
      <c r="L5000" s="444">
        <f t="shared" ca="1" si="179"/>
        <v>-361279330017803.81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-361279330017803.81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-1505330541740.8491</v>
      </c>
      <c r="L5001" s="444">
        <f t="shared" ca="1" si="179"/>
        <v>-362784660559544.69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-362784660559544.69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-1511602752331.4363</v>
      </c>
      <c r="L5002" s="444">
        <f t="shared" ca="1" si="179"/>
        <v>-364296263311876.13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-364296263311876.13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-1517901097132.8171</v>
      </c>
      <c r="L5003" s="444">
        <f t="shared" ca="1" si="179"/>
        <v>-365814164409008.94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-365814164409008.94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-1524225685037.5371</v>
      </c>
      <c r="L5004" s="444">
        <f t="shared" ca="1" si="179"/>
        <v>-367338390094046.5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-367338390094046.5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-1530576625391.8604</v>
      </c>
      <c r="L5005" s="444">
        <f t="shared" ca="1" si="179"/>
        <v>-368868966719438.38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-368868966719438.38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-1536954027997.6599</v>
      </c>
      <c r="L5006" s="444">
        <f t="shared" ca="1" si="179"/>
        <v>-370405920747436.06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-370405920747436.06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-1543358003114.3169</v>
      </c>
      <c r="L5007" s="444">
        <f t="shared" ca="1" si="179"/>
        <v>-371949278750550.38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-371949278750550.38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-1549788661460.6265</v>
      </c>
      <c r="L5008" s="444">
        <f t="shared" ca="1" si="179"/>
        <v>-373499067412011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-373499067412011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-1556246114216.7124</v>
      </c>
      <c r="L5009" s="444">
        <f t="shared" ca="1" si="179"/>
        <v>-375055313526227.69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-375055313526227.69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-1562730473025.9487</v>
      </c>
      <c r="L5010" s="444">
        <f t="shared" ca="1" si="179"/>
        <v>-376618043999253.63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-376618043999253.63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-1569241849996.8901</v>
      </c>
      <c r="L5011" s="444">
        <f t="shared" ca="1" si="179"/>
        <v>-378187285849250.5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-378187285849250.5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-1575780357705.2104</v>
      </c>
      <c r="L5012" s="444">
        <f t="shared" ca="1" si="179"/>
        <v>-379763066206955.69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-379763066206955.69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-1582346109195.6487</v>
      </c>
      <c r="L5013" s="444">
        <f t="shared" ca="1" si="179"/>
        <v>-381345412316151.31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-381345412316151.31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-1588939217983.9639</v>
      </c>
      <c r="L5014" s="444">
        <f t="shared" ca="1" si="179"/>
        <v>-382934351534135.25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-382934351534135.25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-1595559798058.897</v>
      </c>
      <c r="L5015" s="444">
        <f t="shared" ca="1" si="179"/>
        <v>-384529911332194.13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-384529911332194.13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-1602207963884.1421</v>
      </c>
      <c r="L5016" s="444">
        <f t="shared" ca="1" si="179"/>
        <v>-386132119296078.25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-386132119296078.25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-1608883830400.3259</v>
      </c>
      <c r="L5017" s="444">
        <f t="shared" ca="1" si="179"/>
        <v>-387741003126478.56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-387741003126478.56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-1615587513026.9939</v>
      </c>
      <c r="L5018" s="444">
        <f t="shared" ca="1" si="179"/>
        <v>-389356590639505.56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-389356590639505.56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-1622319127664.6064</v>
      </c>
      <c r="L5019" s="444">
        <f t="shared" ca="1" si="179"/>
        <v>-390978909767170.19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-390978909767170.19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-1629078790696.5425</v>
      </c>
      <c r="L5020" s="444">
        <f t="shared" ca="1" si="179"/>
        <v>-392607988557866.75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-392607988557866.75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-1635866618991.1113</v>
      </c>
      <c r="L5021" s="444">
        <f t="shared" ca="1" si="179"/>
        <v>-394243855176857.88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-394243855176857.88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-1642682729903.5745</v>
      </c>
      <c r="L5022" s="444">
        <f t="shared" ca="1" si="179"/>
        <v>-395886537906761.44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-395886537906761.44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-1649527241278.1726</v>
      </c>
      <c r="L5023" s="444">
        <f t="shared" ca="1" si="179"/>
        <v>-397536065148039.63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-397536065148039.63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-1656400271450.165</v>
      </c>
      <c r="L5024" s="444">
        <f t="shared" ca="1" si="179"/>
        <v>-399192465419489.81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-399192465419489.81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-1663301939247.8743</v>
      </c>
      <c r="L5025" s="444">
        <f t="shared" ca="1" si="179"/>
        <v>-400855767358737.69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-400855767358737.69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-1670232363994.7402</v>
      </c>
      <c r="L5026" s="444">
        <f t="shared" ca="1" si="179"/>
        <v>-402525999722732.44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-402525999722732.44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-1677191665511.3853</v>
      </c>
      <c r="L5027" s="444">
        <f t="shared" ca="1" si="179"/>
        <v>-404203191388243.81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-404203191388243.81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-1684179964117.6826</v>
      </c>
      <c r="L5028" s="444">
        <f t="shared" ca="1" si="179"/>
        <v>-405887371352361.5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-405887371352361.5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-1691197380634.8396</v>
      </c>
      <c r="L5029" s="444">
        <f t="shared" ca="1" si="179"/>
        <v>-407578568732996.31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-407578568732996.31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-1698244036387.4846</v>
      </c>
      <c r="L5030" s="444">
        <f t="shared" ca="1" si="179"/>
        <v>-409276812769383.81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-409276812769383.81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-1705320053205.7659</v>
      </c>
      <c r="L5031" s="444">
        <f t="shared" ca="1" si="179"/>
        <v>-410982132822589.56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-410982132822589.56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-1712425553427.4565</v>
      </c>
      <c r="L5032" s="444">
        <f t="shared" ca="1" si="179"/>
        <v>-412694558376017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-412694558376017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-1719560659900.0708</v>
      </c>
      <c r="L5033" s="444">
        <f t="shared" ca="1" si="179"/>
        <v>-414414119035917.06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-414414119035917.06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-1726725495982.9878</v>
      </c>
      <c r="L5034" s="444">
        <f t="shared" ca="1" si="179"/>
        <v>-416140844531900.06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-416140844531900.06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-1733920185549.5835</v>
      </c>
      <c r="L5035" s="444">
        <f t="shared" ca="1" si="179"/>
        <v>-417874764717449.63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-417874764717449.63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-1741144852989.3735</v>
      </c>
      <c r="L5036" s="444">
        <f t="shared" ca="1" si="179"/>
        <v>-419615909570439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-419615909570439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-1748399623210.1626</v>
      </c>
      <c r="L5037" s="444">
        <f t="shared" ca="1" si="179"/>
        <v>-421364309193649.19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-421364309193649.19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-1755684621640.2048</v>
      </c>
      <c r="L5038" s="444">
        <f t="shared" ca="1" si="179"/>
        <v>-423119993815289.38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-423119993815289.38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-1762999974230.3723</v>
      </c>
      <c r="L5039" s="444">
        <f t="shared" ca="1" si="179"/>
        <v>-424882993789519.75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-424882993789519.75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-1770345807456.3323</v>
      </c>
      <c r="L5040" s="444">
        <f t="shared" ca="1" si="179"/>
        <v>-426653339596976.06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-426653339596976.06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-1777722248320.7336</v>
      </c>
      <c r="L5041" s="444">
        <f t="shared" ca="1" si="179"/>
        <v>-428431061845296.81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-428431061845296.81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-1785129424355.4033</v>
      </c>
      <c r="L5042" s="444">
        <f t="shared" ca="1" si="179"/>
        <v>-430216191269652.19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-430216191269652.19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-1792567463623.5508</v>
      </c>
      <c r="L5043" s="444">
        <f t="shared" ca="1" si="179"/>
        <v>-432008758733275.75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-432008758733275.75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-1800036494721.9822</v>
      </c>
      <c r="L5044" s="444">
        <f t="shared" ca="1" si="179"/>
        <v>-433808795227997.75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-433808795227997.75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-1807536646783.324</v>
      </c>
      <c r="L5045" s="444">
        <f t="shared" ca="1" si="179"/>
        <v>-435616331874781.06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-435616331874781.06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-1815068049478.2544</v>
      </c>
      <c r="L5046" s="444">
        <f t="shared" ca="1" si="179"/>
        <v>-437431399924259.31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-437431399924259.31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-1822630833017.7471</v>
      </c>
      <c r="L5047" s="444">
        <f t="shared" ca="1" si="179"/>
        <v>-439254030757277.06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-439254030757277.06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-1830225128155.321</v>
      </c>
      <c r="L5048" s="444">
        <f t="shared" ca="1" si="179"/>
        <v>-441084255885432.38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-441084255885432.38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-1837851066189.3015</v>
      </c>
      <c r="L5049" s="444">
        <f t="shared" ca="1" si="179"/>
        <v>-442922106951621.69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-442922106951621.69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-1845508778965.0903</v>
      </c>
      <c r="L5050" s="444">
        <f t="shared" ca="1" si="179"/>
        <v>-444767615730586.75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-444767615730586.75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-1853198398877.4448</v>
      </c>
      <c r="L5051" s="444">
        <f t="shared" ca="1" si="179"/>
        <v>-446620814129464.19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-446620814129464.19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-1860920058872.7673</v>
      </c>
      <c r="L5052" s="444">
        <f t="shared" ca="1" si="179"/>
        <v>-448481734188336.94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-448481734188336.94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-1868673892451.4038</v>
      </c>
      <c r="L5053" s="444">
        <f t="shared" ca="1" si="179"/>
        <v>-450350408080788.31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-450350408080788.31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-1876460033669.9512</v>
      </c>
      <c r="L5054" s="444">
        <f t="shared" ca="1" si="179"/>
        <v>-452226868114458.25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-452226868114458.25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-1884278617143.5757</v>
      </c>
      <c r="L5055" s="444">
        <f t="shared" ca="1" si="179"/>
        <v>-454111146731601.81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-454111146731601.81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-1892129778048.3408</v>
      </c>
      <c r="L5056" s="444">
        <f t="shared" ca="1" si="179"/>
        <v>-456003276509650.13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-456003276509650.13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-1900013652123.5425</v>
      </c>
      <c r="L5057" s="444">
        <f t="shared" ca="1" si="179"/>
        <v>-457903290161773.69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-457903290161773.69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-1907930375674.0566</v>
      </c>
      <c r="L5058" s="444">
        <f t="shared" ca="1" si="179"/>
        <v>-459811220537447.75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-459811220537447.75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-1915880085572.699</v>
      </c>
      <c r="L5059" s="444">
        <f t="shared" ca="1" si="179"/>
        <v>-461727100623020.44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-461727100623020.44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-1923862919262.5852</v>
      </c>
      <c r="L5060" s="444">
        <f t="shared" ca="1" si="179"/>
        <v>-463650963542283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-463650963542283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-1931879014759.5122</v>
      </c>
      <c r="L5061" s="444">
        <f t="shared" ca="1" si="179"/>
        <v>-465582842557042.5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-465582842557042.5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-1939928510654.3438</v>
      </c>
      <c r="L5062" s="444">
        <f t="shared" ca="1" si="179"/>
        <v>-467522771067696.88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-467522771067696.88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-1948011546115.4038</v>
      </c>
      <c r="L5063" s="444">
        <f t="shared" ca="1" si="179"/>
        <v>-469470782613812.25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-469470782613812.25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-1956128260890.8843</v>
      </c>
      <c r="L5064" s="444">
        <f t="shared" ca="1" si="179"/>
        <v>-471426910874703.13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-471426910874703.13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-1964278795311.2629</v>
      </c>
      <c r="L5065" s="444">
        <f t="shared" ca="1" si="179"/>
        <v>-473391189670014.38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-473391189670014.38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-1972463290291.7266</v>
      </c>
      <c r="L5066" s="444">
        <f t="shared" ca="1" si="179"/>
        <v>-475363652960306.13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-475363652960306.13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-1980681887334.6089</v>
      </c>
      <c r="L5067" s="444">
        <f t="shared" ca="1" si="179"/>
        <v>-477344334847640.75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-477344334847640.75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-1988934728531.8364</v>
      </c>
      <c r="L5068" s="444">
        <f t="shared" ca="1" si="179"/>
        <v>-479333269576172.56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-479333269576172.56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-1997221956567.3857</v>
      </c>
      <c r="L5069" s="444">
        <f t="shared" ca="1" si="179"/>
        <v>-481330491532739.94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-481330491532739.94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-2005543714719.7498</v>
      </c>
      <c r="L5070" s="444">
        <f t="shared" ca="1" si="179"/>
        <v>-483336035247459.69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-483336035247459.69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-2013900146864.415</v>
      </c>
      <c r="L5071" s="444">
        <f t="shared" ca="1" si="179"/>
        <v>-485349935394324.13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-485349935394324.13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-2022291397476.3506</v>
      </c>
      <c r="L5072" s="444">
        <f t="shared" ca="1" si="179"/>
        <v>-487372226791800.5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-487372226791800.5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-2030717611632.502</v>
      </c>
      <c r="L5073" s="444">
        <f t="shared" ca="1" si="179"/>
        <v>-489402944403433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-489402944403433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-2039178935014.3042</v>
      </c>
      <c r="L5074" s="444">
        <f t="shared" ca="1" si="179"/>
        <v>-491442123338447.31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-491442123338447.31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-2047675513910.1968</v>
      </c>
      <c r="L5075" s="444">
        <f t="shared" ca="1" si="179"/>
        <v>-493489798852357.5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-493489798852357.5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-2056207495218.1563</v>
      </c>
      <c r="L5076" s="444">
        <f t="shared" ca="1" si="179"/>
        <v>-495546006347575.63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-495546006347575.63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-2064775026448.2319</v>
      </c>
      <c r="L5077" s="444">
        <f t="shared" ca="1" si="179"/>
        <v>-497610781374023.88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-497610781374023.88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-2073378255725.0996</v>
      </c>
      <c r="L5078" s="444">
        <f t="shared" ca="1" si="179"/>
        <v>-499684159629749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-499684159629749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-2082017331790.6208</v>
      </c>
      <c r="L5079" s="444">
        <f t="shared" ca="1" si="179"/>
        <v>-501766176961539.63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-501766176961539.63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-2090692404006.4148</v>
      </c>
      <c r="L5080" s="444">
        <f t="shared" ca="1" si="179"/>
        <v>-503856869365546.06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-503856869365546.06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-2099403622356.4421</v>
      </c>
      <c r="L5081" s="444">
        <f t="shared" ca="1" si="179"/>
        <v>-505956272987902.5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-505956272987902.5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-2108151137449.5938</v>
      </c>
      <c r="L5082" s="444">
        <f t="shared" ca="1" si="179"/>
        <v>-508064424125352.13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-508064424125352.13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-2116935100522.3008</v>
      </c>
      <c r="L5083" s="444">
        <f t="shared" ca="1" si="179"/>
        <v>-510181359225874.44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-510181359225874.44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-2125755663441.1436</v>
      </c>
      <c r="L5084" s="444">
        <f t="shared" ca="1" si="179"/>
        <v>-512307114889315.56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-512307114889315.56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-2134612978705.4812</v>
      </c>
      <c r="L5085" s="444">
        <f t="shared" ca="1" si="179"/>
        <v>-514441727868021.06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-514441727868021.06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-2143507199450.0876</v>
      </c>
      <c r="L5086" s="444">
        <f t="shared" ca="1" si="179"/>
        <v>-516585235067471.13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-516585235067471.13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-2152438479447.7961</v>
      </c>
      <c r="L5087" s="444">
        <f t="shared" ca="1" si="179"/>
        <v>-518737673546918.94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-518737673546918.94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-2161406973112.1619</v>
      </c>
      <c r="L5088" s="444">
        <f t="shared" ca="1" si="179"/>
        <v>-520899080520031.13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-520899080520031.13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-2170412835500.1294</v>
      </c>
      <c r="L5089" s="444">
        <f t="shared" ca="1" si="179"/>
        <v>-523069493355531.25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-523069493355531.25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-2179456222314.7131</v>
      </c>
      <c r="L5090" s="444">
        <f t="shared" ca="1" si="179"/>
        <v>-525248949577845.94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-525248949577845.94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-2188537289907.6914</v>
      </c>
      <c r="L5091" s="444">
        <f t="shared" ca="1" si="179"/>
        <v>-527437486867753.63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-527437486867753.63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-2197656195282.3066</v>
      </c>
      <c r="L5092" s="444">
        <f t="shared" ca="1" si="179"/>
        <v>-529635143063035.94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-529635143063035.94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-2206813096095.9829</v>
      </c>
      <c r="L5093" s="444">
        <f t="shared" ca="1" si="179"/>
        <v>-531841956159131.94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-531841956159131.94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-2216008150663.0493</v>
      </c>
      <c r="L5094" s="444">
        <f t="shared" ca="1" si="179"/>
        <v>-534057964309795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-534057964309795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-2225241517957.479</v>
      </c>
      <c r="L5095" s="444">
        <f t="shared" ca="1" si="179"/>
        <v>-536283205827752.5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-536283205827752.5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-2234513357615.6353</v>
      </c>
      <c r="L5096" s="444">
        <f t="shared" ca="1" si="179"/>
        <v>-538517719185368.13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-538517719185368.13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-2243823829939.0337</v>
      </c>
      <c r="L5097" s="444">
        <f t="shared" ca="1" si="179"/>
        <v>-540761543015307.19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-540761543015307.19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-2253173095897.1133</v>
      </c>
      <c r="L5098" s="444">
        <f t="shared" ca="1" si="179"/>
        <v>-543014716111204.31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-543014716111204.31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-2262561317130.0181</v>
      </c>
      <c r="L5099" s="444">
        <f t="shared" ca="1" si="179"/>
        <v>-545277277428334.31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-545277277428334.31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-2271988655951.3931</v>
      </c>
      <c r="L5100" s="444">
        <f t="shared" ca="1" si="179"/>
        <v>-547549266084285.69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-547549266084285.69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-2281455275351.1904</v>
      </c>
      <c r="L5101" s="444">
        <f t="shared" ca="1" si="179"/>
        <v>-549830721359636.88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-549830721359636.88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-2290961338998.4868</v>
      </c>
      <c r="L5102" s="444">
        <f t="shared" ca="1" si="179"/>
        <v>-552121682698635.38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-552121682698635.38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-2300507011244.3145</v>
      </c>
      <c r="L5103" s="444">
        <f t="shared" ca="1" si="179"/>
        <v>-554422189709879.69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-554422189709879.69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-2310092457124.4985</v>
      </c>
      <c r="L5104" s="444">
        <f t="shared" ca="1" si="179"/>
        <v>-556732282167004.19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-556732282167004.19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-2319717842362.5176</v>
      </c>
      <c r="L5105" s="444">
        <f t="shared" ca="1" si="179"/>
        <v>-559052000009366.69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-559052000009366.69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-2329383333372.3613</v>
      </c>
      <c r="L5106" s="444">
        <f t="shared" ca="1" si="179"/>
        <v>-561381383342739.06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-561381383342739.06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-2339089097261.4126</v>
      </c>
      <c r="L5107" s="444">
        <f t="shared" ca="1" si="179"/>
        <v>-563720472440000.5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-563720472440000.5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-2348835301833.3354</v>
      </c>
      <c r="L5108" s="444">
        <f t="shared" ref="L5108:L5362" ca="1" si="184">I5108-J5108+K5108</f>
        <v>-566069307741833.88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-566069307741833.88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-2358622115590.9746</v>
      </c>
      <c r="L5109" s="444">
        <f t="shared" ca="1" si="184"/>
        <v>-568427929857424.88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-568427929857424.88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-2368449707739.2705</v>
      </c>
      <c r="L5110" s="444">
        <f t="shared" ca="1" si="184"/>
        <v>-570796379565164.13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-570796379565164.13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-2378318248188.1836</v>
      </c>
      <c r="L5111" s="444">
        <f t="shared" ca="1" si="184"/>
        <v>-573174697813352.25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-573174697813352.25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-2388227907555.6343</v>
      </c>
      <c r="L5112" s="444">
        <f t="shared" ca="1" si="184"/>
        <v>-575562925720907.88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-575562925720907.88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-2398178857170.4492</v>
      </c>
      <c r="L5113" s="444">
        <f t="shared" ca="1" si="184"/>
        <v>-577961104578078.38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-577961104578078.38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-2408171269075.3267</v>
      </c>
      <c r="L5114" s="444">
        <f t="shared" ca="1" si="184"/>
        <v>-580369275847153.75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-580369275847153.75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-2418205316029.8071</v>
      </c>
      <c r="L5115" s="444">
        <f t="shared" ca="1" si="184"/>
        <v>-582787481163183.5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-582787481163183.5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-2428281171513.2646</v>
      </c>
      <c r="L5116" s="444">
        <f t="shared" ca="1" si="184"/>
        <v>-585215762334696.75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-585215762334696.75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-2438399009727.9033</v>
      </c>
      <c r="L5117" s="444">
        <f t="shared" ca="1" si="184"/>
        <v>-587654161344424.63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-587654161344424.63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-2448559005601.769</v>
      </c>
      <c r="L5118" s="444">
        <f t="shared" ca="1" si="184"/>
        <v>-590102720350026.38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-590102720350026.38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-2458761334791.7764</v>
      </c>
      <c r="L5119" s="444">
        <f t="shared" ca="1" si="184"/>
        <v>-592561481684818.13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-592561481684818.13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-2469006173686.7422</v>
      </c>
      <c r="L5120" s="444">
        <f t="shared" ca="1" si="184"/>
        <v>-595030487858504.88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-595030487858504.88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-2479293699410.437</v>
      </c>
      <c r="L5121" s="444">
        <f t="shared" ca="1" si="184"/>
        <v>-597509781557915.25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-597509781557915.25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-2489624089824.647</v>
      </c>
      <c r="L5122" s="444">
        <f t="shared" ca="1" si="184"/>
        <v>-599999405647739.88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-599999405647739.88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-2499997523532.2495</v>
      </c>
      <c r="L5123" s="444">
        <f t="shared" ca="1" si="184"/>
        <v>-602499403171272.13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-602499403171272.13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-2510414179880.3003</v>
      </c>
      <c r="L5124" s="444">
        <f t="shared" ca="1" si="184"/>
        <v>-605009817351152.38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-605009817351152.38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-2520874238963.1348</v>
      </c>
      <c r="L5125" s="444">
        <f t="shared" ca="1" si="184"/>
        <v>-607530691590115.5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-607530691590115.5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-2531377881625.4814</v>
      </c>
      <c r="L5126" s="444">
        <f t="shared" ca="1" si="184"/>
        <v>-610062069471741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-610062069471741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-2541925289465.5874</v>
      </c>
      <c r="L5127" s="444">
        <f t="shared" ca="1" si="184"/>
        <v>-612603994761206.63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-612603994761206.63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-2552516644838.3608</v>
      </c>
      <c r="L5128" s="444">
        <f t="shared" ca="1" si="184"/>
        <v>-615156511406045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-615156511406045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-2563152130858.521</v>
      </c>
      <c r="L5129" s="444">
        <f t="shared" ca="1" si="184"/>
        <v>-617719663536903.5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-617719663536903.5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-2573831931403.7646</v>
      </c>
      <c r="L5130" s="444">
        <f t="shared" ca="1" si="184"/>
        <v>-620293495468307.25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-620293495468307.25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-2584556231117.9468</v>
      </c>
      <c r="L5131" s="444">
        <f t="shared" ca="1" si="184"/>
        <v>-622878051699425.25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-622878051699425.25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-2595325215414.272</v>
      </c>
      <c r="L5132" s="444">
        <f t="shared" ca="1" si="184"/>
        <v>-625473376914839.5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-625473376914839.5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-2606139070478.498</v>
      </c>
      <c r="L5133" s="444">
        <f t="shared" ca="1" si="184"/>
        <v>-628079515985318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-628079515985318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-2616997983272.1582</v>
      </c>
      <c r="L5134" s="444">
        <f t="shared" ca="1" si="184"/>
        <v>-630696513968590.13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-630696513968590.13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-2627902141535.792</v>
      </c>
      <c r="L5135" s="444">
        <f t="shared" ca="1" si="184"/>
        <v>-633324416110125.88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-633324416110125.88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-2638851733792.1909</v>
      </c>
      <c r="L5136" s="444">
        <f t="shared" ca="1" si="184"/>
        <v>-635963267843918.13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-635963267843918.13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-2649846949349.6587</v>
      </c>
      <c r="L5137" s="444">
        <f t="shared" ca="1" si="184"/>
        <v>-638613114793267.75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-638613114793267.75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-2660887978305.2822</v>
      </c>
      <c r="L5138" s="444">
        <f t="shared" ca="1" si="184"/>
        <v>-641274002771573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-641274002771573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-2671975011548.2207</v>
      </c>
      <c r="L5139" s="444">
        <f t="shared" ca="1" si="184"/>
        <v>-643945977783121.25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-643945977783121.25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-2683108240763.0054</v>
      </c>
      <c r="L5140" s="444">
        <f t="shared" ca="1" si="184"/>
        <v>-646629086023884.25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-646629086023884.25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-2694287858432.8511</v>
      </c>
      <c r="L5141" s="444">
        <f t="shared" ca="1" si="184"/>
        <v>-649323373882317.13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-649323373882317.13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-2705514057842.9878</v>
      </c>
      <c r="L5142" s="444">
        <f t="shared" ca="1" si="184"/>
        <v>-652028887940160.13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-652028887940160.13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-2716787033084.0005</v>
      </c>
      <c r="L5143" s="444">
        <f t="shared" ca="1" si="184"/>
        <v>-654745674973244.13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-654745674973244.13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-2728106979055.1836</v>
      </c>
      <c r="L5144" s="444">
        <f t="shared" ca="1" si="184"/>
        <v>-657473781952299.25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-657473781952299.25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-2739474091467.9136</v>
      </c>
      <c r="L5145" s="444">
        <f t="shared" ca="1" si="184"/>
        <v>-660213256043767.13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-660213256043767.13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-2750888566849.0298</v>
      </c>
      <c r="L5146" s="444">
        <f t="shared" ca="1" si="184"/>
        <v>-662964144610616.13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-662964144610616.13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-2762350602544.2339</v>
      </c>
      <c r="L5147" s="444">
        <f t="shared" ca="1" si="184"/>
        <v>-665726495213160.38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-665726495213160.38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-2773860396721.5015</v>
      </c>
      <c r="L5148" s="444">
        <f t="shared" ca="1" si="184"/>
        <v>-668500355609881.88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-668500355609881.88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-2785418148374.5078</v>
      </c>
      <c r="L5149" s="444">
        <f t="shared" ca="1" si="184"/>
        <v>-671285773758256.38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-671285773758256.38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-2797024057326.0684</v>
      </c>
      <c r="L5150" s="444">
        <f t="shared" ca="1" si="184"/>
        <v>-674082797815582.5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-674082797815582.5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-2808678324231.5938</v>
      </c>
      <c r="L5151" s="444">
        <f t="shared" ca="1" si="184"/>
        <v>-676891476139814.13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-676891476139814.13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-2820381150582.5586</v>
      </c>
      <c r="L5152" s="444">
        <f t="shared" ca="1" si="184"/>
        <v>-679711857290396.63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-679711857290396.63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-2832132738709.9858</v>
      </c>
      <c r="L5153" s="444">
        <f t="shared" ca="1" si="184"/>
        <v>-682543990029106.63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-682543990029106.63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-2843933291787.9443</v>
      </c>
      <c r="L5154" s="444">
        <f t="shared" ca="1" si="184"/>
        <v>-685387923320894.63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-685387923320894.63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-2855783013837.061</v>
      </c>
      <c r="L5155" s="444">
        <f t="shared" ca="1" si="184"/>
        <v>-688243706334731.63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-688243706334731.63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-2867682109728.0483</v>
      </c>
      <c r="L5156" s="444">
        <f t="shared" ca="1" si="184"/>
        <v>-691111388444459.63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-691111388444459.63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-2879630785185.2485</v>
      </c>
      <c r="L5157" s="444">
        <f t="shared" ca="1" si="184"/>
        <v>-693991019229644.88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-693991019229644.88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-2891629246790.187</v>
      </c>
      <c r="L5158" s="444">
        <f t="shared" ca="1" si="184"/>
        <v>-696882648476435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-696882648476435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-2903677701985.146</v>
      </c>
      <c r="L5159" s="444">
        <f t="shared" ca="1" si="184"/>
        <v>-699786326178420.13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-699786326178420.13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-2915776359076.7505</v>
      </c>
      <c r="L5160" s="444">
        <f t="shared" ca="1" si="184"/>
        <v>-702702102537496.88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-702702102537496.88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-2927925427239.5703</v>
      </c>
      <c r="L5161" s="444">
        <f t="shared" ca="1" si="184"/>
        <v>-705630027964736.5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-705630027964736.5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-2940125116519.7354</v>
      </c>
      <c r="L5162" s="444">
        <f t="shared" ca="1" si="184"/>
        <v>-708570153081256.25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-708570153081256.25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-2952375637838.5679</v>
      </c>
      <c r="L5163" s="444">
        <f t="shared" ca="1" si="184"/>
        <v>-711522528719094.88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-711522528719094.88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-2964677202996.2285</v>
      </c>
      <c r="L5164" s="444">
        <f t="shared" ca="1" si="184"/>
        <v>-714487205922091.13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-714487205922091.13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-2977030024675.3799</v>
      </c>
      <c r="L5165" s="444">
        <f t="shared" ca="1" si="184"/>
        <v>-717464235946766.5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-717464235946766.5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-2989434316444.8604</v>
      </c>
      <c r="L5166" s="444">
        <f t="shared" ca="1" si="184"/>
        <v>-720453670263211.38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-720453670263211.38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-3001890292763.3809</v>
      </c>
      <c r="L5167" s="444">
        <f t="shared" ca="1" si="184"/>
        <v>-723455560555974.75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-723455560555974.75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-3014398168983.228</v>
      </c>
      <c r="L5168" s="444">
        <f t="shared" ca="1" si="184"/>
        <v>-726469958724958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-726469958724958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-3026958161353.9917</v>
      </c>
      <c r="L5169" s="444">
        <f t="shared" ca="1" si="184"/>
        <v>-729496916886312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-729496916886312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-3039570487026.2998</v>
      </c>
      <c r="L5170" s="444">
        <f t="shared" ca="1" si="184"/>
        <v>-732536487373338.25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-732536487373338.25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-3052235364055.5762</v>
      </c>
      <c r="L5171" s="444">
        <f t="shared" ca="1" si="184"/>
        <v>-735588722737393.88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-735588722737393.88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-3064953011405.8076</v>
      </c>
      <c r="L5172" s="444">
        <f t="shared" ca="1" si="184"/>
        <v>-738653675748799.63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-738653675748799.63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-3077723648953.3315</v>
      </c>
      <c r="L5173" s="444">
        <f t="shared" ca="1" si="184"/>
        <v>-741731399397753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-741731399397753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-3090547497490.6377</v>
      </c>
      <c r="L5174" s="444">
        <f t="shared" ca="1" si="184"/>
        <v>-744821946895243.63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-744821946895243.63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-3103424778730.1816</v>
      </c>
      <c r="L5175" s="444">
        <f t="shared" ca="1" si="184"/>
        <v>-747925371673973.75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-747925371673973.75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-3116355715308.2241</v>
      </c>
      <c r="L5176" s="444">
        <f t="shared" ca="1" si="184"/>
        <v>-751041727389282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-751041727389282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-3129340530788.6748</v>
      </c>
      <c r="L5177" s="444">
        <f t="shared" ca="1" si="184"/>
        <v>-754171067920070.63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-754171067920070.63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-3142379449666.9609</v>
      </c>
      <c r="L5178" s="444">
        <f t="shared" ca="1" si="184"/>
        <v>-757313447369737.63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-757313447369737.63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-3155472697373.9067</v>
      </c>
      <c r="L5179" s="444">
        <f t="shared" ca="1" si="184"/>
        <v>-760468920067111.5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-760468920067111.5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-3168620500279.6313</v>
      </c>
      <c r="L5180" s="444">
        <f t="shared" ca="1" si="184"/>
        <v>-763637540567391.13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-763637540567391.13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-3181823085697.4629</v>
      </c>
      <c r="L5181" s="444">
        <f t="shared" ca="1" si="184"/>
        <v>-766819363653088.63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-766819363653088.63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-3195080681887.8691</v>
      </c>
      <c r="L5182" s="444">
        <f t="shared" ca="1" si="184"/>
        <v>-770014444334976.5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-770014444334976.5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-3208393518062.4019</v>
      </c>
      <c r="L5183" s="444">
        <f t="shared" ca="1" si="184"/>
        <v>-773222837853038.88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-773222837853038.88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-3221761824387.6621</v>
      </c>
      <c r="L5184" s="444">
        <f t="shared" ca="1" si="184"/>
        <v>-776444599677426.5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-776444599677426.5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-3235185831989.2769</v>
      </c>
      <c r="L5185" s="444">
        <f t="shared" ca="1" si="184"/>
        <v>-779679785509415.75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-779679785509415.75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-3248665772955.8989</v>
      </c>
      <c r="L5186" s="444">
        <f t="shared" ca="1" si="184"/>
        <v>-782928451282371.63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-782928451282371.63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-3262201880343.2148</v>
      </c>
      <c r="L5187" s="444">
        <f t="shared" ca="1" si="184"/>
        <v>-786190653162714.88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-786190653162714.88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-3275794388177.9785</v>
      </c>
      <c r="L5188" s="444">
        <f t="shared" ca="1" si="184"/>
        <v>-789466447550892.88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-789466447550892.88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-3289443531462.0537</v>
      </c>
      <c r="L5189" s="444">
        <f t="shared" ca="1" si="184"/>
        <v>-792755891082354.88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-792755891082354.88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-3303149546176.4785</v>
      </c>
      <c r="L5190" s="444">
        <f t="shared" ca="1" si="184"/>
        <v>-796059040628531.38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-796059040628531.38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-3316912669285.5474</v>
      </c>
      <c r="L5191" s="444">
        <f t="shared" ca="1" si="184"/>
        <v>-799375953297816.88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-799375953297816.88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-3330733138740.9038</v>
      </c>
      <c r="L5192" s="444">
        <f t="shared" ca="1" si="184"/>
        <v>-802706686436557.75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-802706686436557.75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-3344611193485.6572</v>
      </c>
      <c r="L5193" s="444">
        <f t="shared" ca="1" si="184"/>
        <v>-806051297630043.38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-806051297630043.38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-3358547073458.5142</v>
      </c>
      <c r="L5194" s="444">
        <f t="shared" ca="1" si="184"/>
        <v>-809409844703501.88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-809409844703501.88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-3372541019597.9243</v>
      </c>
      <c r="L5195" s="444">
        <f t="shared" ca="1" si="184"/>
        <v>-812782385723099.75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-812782385723099.75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-3386593273846.249</v>
      </c>
      <c r="L5196" s="444">
        <f t="shared" ca="1" si="184"/>
        <v>-816168978996946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-816168978996946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-3400704079153.9414</v>
      </c>
      <c r="L5197" s="444">
        <f t="shared" ca="1" si="184"/>
        <v>-819569683076100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-819569683076100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-3414873679483.75</v>
      </c>
      <c r="L5198" s="444">
        <f t="shared" ca="1" si="184"/>
        <v>-822984556755583.75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-822984556755583.75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-3429102319814.9321</v>
      </c>
      <c r="L5199" s="444">
        <f t="shared" ca="1" si="184"/>
        <v>-826413659075398.63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-826413659075398.63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-3443390246147.4941</v>
      </c>
      <c r="L5200" s="444">
        <f t="shared" ca="1" si="184"/>
        <v>-829857049321546.13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-829857049321546.13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-3457737705506.4424</v>
      </c>
      <c r="L5201" s="444">
        <f t="shared" ca="1" si="184"/>
        <v>-833314787027052.63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-833314787027052.63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-3472144945946.0527</v>
      </c>
      <c r="L5202" s="444">
        <f t="shared" ca="1" si="184"/>
        <v>-836786931972998.63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-836786931972998.63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-3486612216554.1611</v>
      </c>
      <c r="L5203" s="444">
        <f t="shared" ca="1" si="184"/>
        <v>-840273544189552.75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-840273544189552.75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-3501139767456.4697</v>
      </c>
      <c r="L5204" s="444">
        <f t="shared" ca="1" si="184"/>
        <v>-843774683957009.25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-843774683957009.25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-3515727849820.8721</v>
      </c>
      <c r="L5205" s="444">
        <f t="shared" ca="1" si="184"/>
        <v>-847290411806830.13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-847290411806830.13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-3530376715861.792</v>
      </c>
      <c r="L5206" s="444">
        <f t="shared" ca="1" si="184"/>
        <v>-850820788522691.88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-850820788522691.88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-3545086618844.5493</v>
      </c>
      <c r="L5207" s="444">
        <f t="shared" ca="1" si="184"/>
        <v>-854365875141536.38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-854365875141536.38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-3559857813089.7349</v>
      </c>
      <c r="L5208" s="444">
        <f t="shared" ca="1" si="184"/>
        <v>-857925732954626.13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-857925732954626.13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-3574690553977.6089</v>
      </c>
      <c r="L5209" s="444">
        <f t="shared" ca="1" si="184"/>
        <v>-861500423508603.75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-861500423508603.75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-3589585097952.5156</v>
      </c>
      <c r="L5210" s="444">
        <f t="shared" ca="1" si="184"/>
        <v>-865090008606556.25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-865090008606556.25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-3604541702527.3179</v>
      </c>
      <c r="L5211" s="444">
        <f t="shared" ca="1" si="184"/>
        <v>-868694550309083.63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-868694550309083.63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-3619560626287.8481</v>
      </c>
      <c r="L5212" s="444">
        <f t="shared" ca="1" si="184"/>
        <v>-872314110935371.5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-872314110935371.5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-3634642128897.3813</v>
      </c>
      <c r="L5213" s="444">
        <f t="shared" ca="1" si="184"/>
        <v>-875948753064268.88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-875948753064268.88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-3649786471101.1201</v>
      </c>
      <c r="L5214" s="444">
        <f t="shared" ca="1" si="184"/>
        <v>-879598539535370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-879598539535370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-3664993914730.7085</v>
      </c>
      <c r="L5215" s="444">
        <f t="shared" ca="1" si="184"/>
        <v>-883263533450100.75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-883263533450100.75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-3680264722708.7534</v>
      </c>
      <c r="L5216" s="444">
        <f t="shared" ca="1" si="184"/>
        <v>-886943798172809.5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-886943798172809.5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-3695599159053.373</v>
      </c>
      <c r="L5217" s="444">
        <f t="shared" ca="1" si="184"/>
        <v>-890639397331862.88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-890639397331862.88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-3710997488882.7612</v>
      </c>
      <c r="L5218" s="444">
        <f t="shared" ca="1" si="184"/>
        <v>-894350394820745.63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-894350394820745.63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-3726459978419.7734</v>
      </c>
      <c r="L5219" s="444">
        <f t="shared" ca="1" si="184"/>
        <v>-898076854799165.38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-898076854799165.38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-3741986894996.5225</v>
      </c>
      <c r="L5220" s="444">
        <f t="shared" ca="1" si="184"/>
        <v>-901818841694161.88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-901818841694161.88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-3757578507059.0078</v>
      </c>
      <c r="L5221" s="444">
        <f t="shared" ca="1" si="184"/>
        <v>-905576420201220.88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-905576420201220.88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-3773235084171.7529</v>
      </c>
      <c r="L5222" s="444">
        <f t="shared" ca="1" si="184"/>
        <v>-909349655285392.63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-909349655285392.63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-3788956897022.4697</v>
      </c>
      <c r="L5223" s="444">
        <f t="shared" ca="1" si="184"/>
        <v>-913138612182415.13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-913138612182415.13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-3804744217426.7295</v>
      </c>
      <c r="L5224" s="444">
        <f t="shared" ca="1" si="184"/>
        <v>-916943356399841.88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-916943356399841.88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-3820597318332.6743</v>
      </c>
      <c r="L5225" s="444">
        <f t="shared" ca="1" si="184"/>
        <v>-920763953718174.5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-920763953718174.5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-3836516473825.7271</v>
      </c>
      <c r="L5226" s="444">
        <f t="shared" ca="1" si="184"/>
        <v>-924600470192000.25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-924600470192000.25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-3852501959133.334</v>
      </c>
      <c r="L5227" s="444">
        <f t="shared" ca="1" si="184"/>
        <v>-928452972151133.63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-928452972151133.63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-3868554050629.7231</v>
      </c>
      <c r="L5228" s="444">
        <f t="shared" ca="1" si="184"/>
        <v>-932321526201763.38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-932321526201763.38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-3884673025840.6807</v>
      </c>
      <c r="L5229" s="444">
        <f t="shared" ca="1" si="184"/>
        <v>-936206199227604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-936206199227604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-3900859163448.3501</v>
      </c>
      <c r="L5230" s="444">
        <f t="shared" ca="1" si="184"/>
        <v>-940107058391052.38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-940107058391052.38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-3917112743296.0513</v>
      </c>
      <c r="L5231" s="444">
        <f t="shared" ca="1" si="184"/>
        <v>-944024171134348.38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-944024171134348.38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-3933434046393.1182</v>
      </c>
      <c r="L5232" s="444">
        <f t="shared" ca="1" si="184"/>
        <v>-947957605180741.5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-947957605180741.5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-3949823354919.7559</v>
      </c>
      <c r="L5233" s="444">
        <f t="shared" ca="1" si="184"/>
        <v>-951907428535661.25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-951907428535661.25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-3966280952231.9219</v>
      </c>
      <c r="L5234" s="444">
        <f t="shared" ca="1" si="184"/>
        <v>-955873709487893.13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-955873709487893.13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-3982807122866.2212</v>
      </c>
      <c r="L5235" s="444">
        <f t="shared" ca="1" si="184"/>
        <v>-959856516610759.38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-959856516610759.38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-3999402152544.8306</v>
      </c>
      <c r="L5236" s="444">
        <f t="shared" ca="1" si="184"/>
        <v>-963855918763304.25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-963855918763304.25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-4016066328180.4341</v>
      </c>
      <c r="L5237" s="444">
        <f t="shared" ca="1" si="184"/>
        <v>-967871985091484.63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-967871985091484.63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-4032799937881.186</v>
      </c>
      <c r="L5238" s="444">
        <f t="shared" ca="1" si="184"/>
        <v>-971904785029365.75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-971904785029365.75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-4049603270955.6899</v>
      </c>
      <c r="L5239" s="444">
        <f t="shared" ca="1" si="184"/>
        <v>-975954388300321.5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-975954388300321.5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-4066476617918.0063</v>
      </c>
      <c r="L5240" s="444">
        <f t="shared" ca="1" si="184"/>
        <v>-980020864918239.5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-980020864918239.5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-4083420270492.665</v>
      </c>
      <c r="L5241" s="444">
        <f t="shared" ca="1" si="184"/>
        <v>-984104285188732.13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-984104285188732.13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-4100434521619.7173</v>
      </c>
      <c r="L5242" s="444">
        <f t="shared" ca="1" si="184"/>
        <v>-988204719710351.88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-988204719710351.88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-4117519665459.7993</v>
      </c>
      <c r="L5243" s="444">
        <f t="shared" ca="1" si="184"/>
        <v>-992322239375811.63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-992322239375811.63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-4134675997399.2148</v>
      </c>
      <c r="L5244" s="444">
        <f t="shared" ca="1" si="184"/>
        <v>-996456915373210.88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-996456915373210.88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-4151903814055.0454</v>
      </c>
      <c r="L5245" s="444">
        <f t="shared" ca="1" si="184"/>
        <v>-1000608819187265.9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-1000608819187265.9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-4169203413280.2744</v>
      </c>
      <c r="L5246" s="444">
        <f t="shared" ca="1" si="184"/>
        <v>-1004778022600546.1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-1004778022600546.1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-4186575094168.9419</v>
      </c>
      <c r="L5247" s="444">
        <f t="shared" ca="1" si="184"/>
        <v>-1008964597694715.1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-1008964597694715.1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-4204019157061.3125</v>
      </c>
      <c r="L5248" s="444">
        <f t="shared" ca="1" si="184"/>
        <v>-1013168616851776.5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-1013168616851776.5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-4221535903549.0688</v>
      </c>
      <c r="L5249" s="444">
        <f t="shared" ca="1" si="184"/>
        <v>-1017390152755325.6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-1017390152755325.6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-4239125636480.5234</v>
      </c>
      <c r="L5250" s="444">
        <f t="shared" ca="1" si="184"/>
        <v>-1021629278391806.1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-1021629278391806.1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-4256788659965.8584</v>
      </c>
      <c r="L5251" s="444">
        <f t="shared" ca="1" si="184"/>
        <v>-1025886067051772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-1025886067051772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-4274525279382.3828</v>
      </c>
      <c r="L5252" s="444">
        <f t="shared" ca="1" si="184"/>
        <v>-1030160592331154.4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-1030160592331154.4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-4292335801379.8105</v>
      </c>
      <c r="L5253" s="444">
        <f t="shared" ca="1" si="184"/>
        <v>-1034452928132534.1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-1034452928132534.1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-4310220533885.5586</v>
      </c>
      <c r="L5254" s="444">
        <f t="shared" ca="1" si="184"/>
        <v>-1038763148666419.6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-1038763148666419.6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-4328179786110.0811</v>
      </c>
      <c r="L5255" s="444">
        <f t="shared" ca="1" si="184"/>
        <v>-1043091328452529.8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-1043091328452529.8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-4346213868552.2075</v>
      </c>
      <c r="L5256" s="444">
        <f t="shared" ca="1" si="184"/>
        <v>-1047437542321082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-1047437542321082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-4364323093004.5083</v>
      </c>
      <c r="L5257" s="444">
        <f t="shared" ca="1" si="184"/>
        <v>-1051801865414086.5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-1051801865414086.5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-4382507772558.6938</v>
      </c>
      <c r="L5258" s="444">
        <f t="shared" ca="1" si="184"/>
        <v>-1056184373186645.3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-1056184373186645.3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-4400768221611.0215</v>
      </c>
      <c r="L5259" s="444">
        <f t="shared" ca="1" si="184"/>
        <v>-1060585141408256.3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-1060585141408256.3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-4419104755867.7344</v>
      </c>
      <c r="L5260" s="444">
        <f t="shared" ca="1" si="184"/>
        <v>-1065004246164124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-1065004246164124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-4437517692350.5176</v>
      </c>
      <c r="L5261" s="444">
        <f t="shared" ca="1" si="184"/>
        <v>-1069441763856474.5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-1069441763856474.5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-4456007349401.9766</v>
      </c>
      <c r="L5262" s="444">
        <f t="shared" ca="1" si="184"/>
        <v>-1073897771205876.5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-1073897771205876.5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-4474574046691.1523</v>
      </c>
      <c r="L5263" s="444">
        <f t="shared" ca="1" si="184"/>
        <v>-1078372345252567.6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-1078372345252567.6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-4493218105219.0313</v>
      </c>
      <c r="L5264" s="444">
        <f t="shared" ca="1" si="184"/>
        <v>-1082865563357786.6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-1082865563357786.6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-4511939847324.1113</v>
      </c>
      <c r="L5265" s="444">
        <f t="shared" ca="1" si="184"/>
        <v>-1087377503205110.8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-1087377503205110.8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-4530739596687.9619</v>
      </c>
      <c r="L5266" s="444">
        <f t="shared" ca="1" si="184"/>
        <v>-1091908242801798.8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-1091908242801798.8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-4549617678340.8281</v>
      </c>
      <c r="L5267" s="444">
        <f t="shared" ca="1" si="184"/>
        <v>-1096457860480139.6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-1096457860480139.6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-4568574418667.248</v>
      </c>
      <c r="L5268" s="444">
        <f t="shared" ca="1" si="184"/>
        <v>-1101026434898806.9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-1101026434898806.9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-4587610145411.6953</v>
      </c>
      <c r="L5269" s="444">
        <f t="shared" ca="1" si="184"/>
        <v>-1105614045044218.6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-1105614045044218.6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-4606725187684.2441</v>
      </c>
      <c r="L5270" s="444">
        <f t="shared" ca="1" si="184"/>
        <v>-1110220770231902.9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-1110220770231902.9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-4625919875966.2617</v>
      </c>
      <c r="L5271" s="444">
        <f t="shared" ca="1" si="184"/>
        <v>-1114846690107869.1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-1114846690107869.1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-4645194542116.1211</v>
      </c>
      <c r="L5272" s="444">
        <f t="shared" ca="1" si="184"/>
        <v>-1119491884649985.3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-1119491884649985.3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-4664549519374.9375</v>
      </c>
      <c r="L5273" s="444">
        <f t="shared" ca="1" si="184"/>
        <v>-1124156434169360.3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-1124156434169360.3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-4683985142372.334</v>
      </c>
      <c r="L5274" s="444">
        <f t="shared" ca="1" si="184"/>
        <v>-1128840419311732.5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-1128840419311732.5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-4703501747132.2188</v>
      </c>
      <c r="L5275" s="444">
        <f t="shared" ca="1" si="184"/>
        <v>-1133543921058864.8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-1133543921058864.8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-4723099671078.6035</v>
      </c>
      <c r="L5276" s="444">
        <f t="shared" ca="1" si="184"/>
        <v>-1138267020729943.3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-1138267020729943.3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-4742779253041.4297</v>
      </c>
      <c r="L5277" s="444">
        <f t="shared" ca="1" si="184"/>
        <v>-1143009799982984.8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-1143009799982984.8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-4762540833262.4365</v>
      </c>
      <c r="L5278" s="444">
        <f t="shared" ca="1" si="184"/>
        <v>-1147772340816247.3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-1147772340816247.3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-4782384753401.0303</v>
      </c>
      <c r="L5279" s="444">
        <f t="shared" ca="1" si="184"/>
        <v>-1152554725569648.3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-1152554725569648.3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-4802311356540.2012</v>
      </c>
      <c r="L5280" s="444">
        <f t="shared" ca="1" si="184"/>
        <v>-1157357036926188.5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-1157357036926188.5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-4822320987192.4521</v>
      </c>
      <c r="L5281" s="444">
        <f t="shared" ca="1" si="184"/>
        <v>-1162179357913381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-1162179357913381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-4842413991305.7539</v>
      </c>
      <c r="L5282" s="444">
        <f t="shared" ca="1" si="184"/>
        <v>-1167021771904686.8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-1167021771904686.8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-4862590716269.5283</v>
      </c>
      <c r="L5283" s="444">
        <f t="shared" ca="1" si="184"/>
        <v>-1171884362620956.3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-1171884362620956.3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-4882851510920.6514</v>
      </c>
      <c r="L5284" s="444">
        <f t="shared" ca="1" si="184"/>
        <v>-1176767214131877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-1176767214131877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-4903196725549.4873</v>
      </c>
      <c r="L5285" s="444">
        <f t="shared" ca="1" si="184"/>
        <v>-1181670410857426.5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-1181670410857426.5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-4923626711905.9434</v>
      </c>
      <c r="L5286" s="444">
        <f t="shared" ca="1" si="184"/>
        <v>-1186594037569332.5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-1186594037569332.5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-4944141823205.5518</v>
      </c>
      <c r="L5287" s="444">
        <f t="shared" ca="1" si="184"/>
        <v>-1191538179392538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-1191538179392538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-4964742414135.5752</v>
      </c>
      <c r="L5288" s="444">
        <f t="shared" ca="1" si="184"/>
        <v>-1196502921806673.5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-1196502921806673.5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-4985428840861.1396</v>
      </c>
      <c r="L5289" s="444">
        <f t="shared" ca="1" si="184"/>
        <v>-1201488350647534.8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-1201488350647534.8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-5006201461031.3945</v>
      </c>
      <c r="L5290" s="444">
        <f t="shared" ca="1" si="184"/>
        <v>-1206494552108566.3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-1206494552108566.3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-5027060633785.6924</v>
      </c>
      <c r="L5291" s="444">
        <f t="shared" ca="1" si="184"/>
        <v>-1211521612742352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-1211521612742352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-5048006719759.7998</v>
      </c>
      <c r="L5292" s="444">
        <f t="shared" ca="1" si="184"/>
        <v>-1216569619462111.8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-1216569619462111.8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-5069040081092.1318</v>
      </c>
      <c r="L5293" s="444">
        <f t="shared" ca="1" si="184"/>
        <v>-1221638659543204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-1221638659543204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-5090161081430.0166</v>
      </c>
      <c r="L5294" s="444">
        <f t="shared" ca="1" si="184"/>
        <v>-1226728820624634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-1226728820624634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-5111370085935.9746</v>
      </c>
      <c r="L5295" s="444">
        <f t="shared" ca="1" si="184"/>
        <v>-1231840190710570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-1231840190710570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-5132667461294.042</v>
      </c>
      <c r="L5296" s="444">
        <f t="shared" ca="1" si="184"/>
        <v>-1236972858171864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-1236972858171864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-5154053575716.0996</v>
      </c>
      <c r="L5297" s="444">
        <f t="shared" ca="1" si="184"/>
        <v>-1242126911747580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-1242126911747580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-5175528798948.25</v>
      </c>
      <c r="L5298" s="444">
        <f t="shared" ca="1" si="184"/>
        <v>-1247302440546528.3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-1247302440546528.3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-5197093502277.2012</v>
      </c>
      <c r="L5299" s="444">
        <f t="shared" ca="1" si="184"/>
        <v>-1252499534048805.5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-1252499534048805.5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-5218748058536.6895</v>
      </c>
      <c r="L5300" s="444">
        <f t="shared" ca="1" si="184"/>
        <v>-1257718282107342.3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-1257718282107342.3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-5240492842113.9258</v>
      </c>
      <c r="L5301" s="444">
        <f t="shared" ca="1" si="184"/>
        <v>-1262958774949456.3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-1262958774949456.3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-5262328228956.0674</v>
      </c>
      <c r="L5302" s="444">
        <f t="shared" ca="1" si="184"/>
        <v>-1268221103178412.3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-1268221103178412.3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-5284254596576.7178</v>
      </c>
      <c r="L5303" s="444">
        <f t="shared" ca="1" si="184"/>
        <v>-1273505357774989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-1273505357774989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-5306272324062.4541</v>
      </c>
      <c r="L5304" s="444">
        <f t="shared" ca="1" si="184"/>
        <v>-1278811630099051.5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-1278811630099051.5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-5328381792079.3809</v>
      </c>
      <c r="L5305" s="444">
        <f t="shared" ca="1" si="184"/>
        <v>-1284140011891131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-1284140011891131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-5350583382879.7129</v>
      </c>
      <c r="L5306" s="444">
        <f t="shared" ca="1" si="184"/>
        <v>-1289490595274010.8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-1289490595274010.8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-5372877480308.3779</v>
      </c>
      <c r="L5307" s="444">
        <f t="shared" ca="1" si="184"/>
        <v>-1294863472754319.3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-1294863472754319.3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-5395264469809.6631</v>
      </c>
      <c r="L5308" s="444">
        <f t="shared" ca="1" si="184"/>
        <v>-1300258737224129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-1300258737224129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-5417744738433.8711</v>
      </c>
      <c r="L5309" s="444">
        <f t="shared" ca="1" si="184"/>
        <v>-1305676481962562.8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-1305676481962562.8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-5440318674844.0117</v>
      </c>
      <c r="L5310" s="444">
        <f t="shared" ca="1" si="184"/>
        <v>-1311116800637406.8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-1311116800637406.8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-5462986669322.5283</v>
      </c>
      <c r="L5311" s="444">
        <f t="shared" ca="1" si="184"/>
        <v>-1316579787306729.3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-1316579787306729.3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-5485749113778.0381</v>
      </c>
      <c r="L5312" s="444">
        <f t="shared" ca="1" si="184"/>
        <v>-1322065536420507.3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-1322065536420507.3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-5508606401752.1133</v>
      </c>
      <c r="L5313" s="444">
        <f t="shared" ca="1" si="184"/>
        <v>-1327574142822259.3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-1327574142822259.3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-5531558928426.0801</v>
      </c>
      <c r="L5314" s="444">
        <f t="shared" ca="1" si="184"/>
        <v>-1333105701750685.3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-1333105701750685.3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-5554607090627.8555</v>
      </c>
      <c r="L5315" s="444">
        <f t="shared" ca="1" si="184"/>
        <v>-1338660308841313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-1338660308841313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-5577751286838.8037</v>
      </c>
      <c r="L5316" s="444">
        <f t="shared" ca="1" si="184"/>
        <v>-1344238060128151.8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-1344238060128151.8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-5600991917200.6318</v>
      </c>
      <c r="L5317" s="444">
        <f t="shared" ca="1" si="184"/>
        <v>-1349839052045352.5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-1349839052045352.5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-5624329383522.3018</v>
      </c>
      <c r="L5318" s="444">
        <f t="shared" ca="1" si="184"/>
        <v>-1355463381428874.8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-1355463381428874.8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-5647764089286.9785</v>
      </c>
      <c r="L5319" s="444">
        <f t="shared" ca="1" si="184"/>
        <v>-1361111145518161.8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-1361111145518161.8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-5671296439659.0068</v>
      </c>
      <c r="L5320" s="444">
        <f t="shared" ca="1" si="184"/>
        <v>-1366782441957820.8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-1366782441957820.8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-5694926841490.9199</v>
      </c>
      <c r="L5321" s="444">
        <f t="shared" ca="1" si="184"/>
        <v>-1372477368799311.8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-1372477368799311.8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-5718655703330.4658</v>
      </c>
      <c r="L5322" s="444">
        <f t="shared" ca="1" si="184"/>
        <v>-1378196024502642.3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-1378196024502642.3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-5742483435427.6758</v>
      </c>
      <c r="L5323" s="444">
        <f t="shared" ca="1" si="184"/>
        <v>-1383938507938070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-1383938507938070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-5766410449741.958</v>
      </c>
      <c r="L5324" s="444">
        <f t="shared" ca="1" si="184"/>
        <v>-1389704918387812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-1389704918387812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-5790437159949.2168</v>
      </c>
      <c r="L5325" s="444">
        <f t="shared" ca="1" si="184"/>
        <v>-1395495355547761.3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-1395495355547761.3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-5814563981449.0049</v>
      </c>
      <c r="L5326" s="444">
        <f t="shared" ca="1" si="184"/>
        <v>-1401309919529210.3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-1401309919529210.3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-5838791331371.709</v>
      </c>
      <c r="L5327" s="444">
        <f t="shared" ca="1" si="184"/>
        <v>-1407148710860582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-1407148710860582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-5863119628585.7578</v>
      </c>
      <c r="L5328" s="444">
        <f t="shared" ca="1" si="184"/>
        <v>-1413011830489167.8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-1413011830489167.8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-5887549293704.8652</v>
      </c>
      <c r="L5329" s="444">
        <f t="shared" ca="1" si="184"/>
        <v>-1418899379782872.5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-1418899379782872.5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-5912080749095.3018</v>
      </c>
      <c r="L5330" s="444">
        <f t="shared" ca="1" si="184"/>
        <v>-1424811460531967.8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-1424811460531967.8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-5936714418883.1992</v>
      </c>
      <c r="L5331" s="444">
        <f t="shared" ca="1" si="184"/>
        <v>-1430748174950851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-1430748174950851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-5961450728961.8789</v>
      </c>
      <c r="L5332" s="444">
        <f t="shared" ca="1" si="184"/>
        <v>-1436709625679813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-1436709625679813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-5986290106999.2207</v>
      </c>
      <c r="L5333" s="444">
        <f t="shared" ca="1" si="184"/>
        <v>-1442695915786812.3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-1442695915786812.3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-6011232982445.0508</v>
      </c>
      <c r="L5334" s="444">
        <f t="shared" ca="1" si="184"/>
        <v>-1448707148769257.3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-1448707148769257.3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-6036279786538.5723</v>
      </c>
      <c r="L5335" s="444">
        <f t="shared" ca="1" si="184"/>
        <v>-1454743428555795.8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-1454743428555795.8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-6061430952315.8154</v>
      </c>
      <c r="L5336" s="444">
        <f t="shared" ca="1" si="184"/>
        <v>-1460804859508111.5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-1460804859508111.5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-6086686914617.1309</v>
      </c>
      <c r="L5337" s="444">
        <f t="shared" ca="1" si="184"/>
        <v>-1466891546422728.8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-1466891546422728.8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-6112048110094.7031</v>
      </c>
      <c r="L5338" s="444">
        <f t="shared" ca="1" si="184"/>
        <v>-1473003594532823.5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-1473003594532823.5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-6137514977220.0977</v>
      </c>
      <c r="L5339" s="444">
        <f t="shared" ca="1" si="184"/>
        <v>-1479141109510043.5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-1479141109510043.5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-6163087956291.8477</v>
      </c>
      <c r="L5340" s="444">
        <f t="shared" ca="1" si="184"/>
        <v>-1485304197466335.3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-1485304197466335.3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-6188767489443.0635</v>
      </c>
      <c r="L5341" s="444">
        <f t="shared" ca="1" si="184"/>
        <v>-1491492964955778.3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-1491492964955778.3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-6214554020649.0762</v>
      </c>
      <c r="L5342" s="444">
        <f t="shared" ca="1" si="184"/>
        <v>-1497707518976427.3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-1497707518976427.3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-6240447995735.1133</v>
      </c>
      <c r="L5343" s="444">
        <f t="shared" ca="1" si="184"/>
        <v>-1503947966972162.3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-1503947966972162.3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-6266449862384.0098</v>
      </c>
      <c r="L5344" s="444">
        <f t="shared" ca="1" si="184"/>
        <v>-1510214416834546.3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-1510214416834546.3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-6292560070143.9424</v>
      </c>
      <c r="L5345" s="444">
        <f t="shared" ca="1" si="184"/>
        <v>-1516506976904690.3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-1516506976904690.3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-6318779070436.209</v>
      </c>
      <c r="L5346" s="444">
        <f t="shared" ca="1" si="184"/>
        <v>-1522825755975126.5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-1522825755975126.5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-6345107316563.0273</v>
      </c>
      <c r="L5347" s="444">
        <f t="shared" ca="1" si="184"/>
        <v>-1529170863291689.5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-1529170863291689.5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-6371545263715.373</v>
      </c>
      <c r="L5348" s="444">
        <f t="shared" ca="1" si="184"/>
        <v>-1535542408555404.8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-1535542408555404.8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-6398093368980.8535</v>
      </c>
      <c r="L5349" s="444">
        <f t="shared" ca="1" si="184"/>
        <v>-1541940501924385.5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-1541940501924385.5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-6424752091351.6064</v>
      </c>
      <c r="L5350" s="444">
        <f t="shared" ca="1" si="184"/>
        <v>-1548365254015737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-1548365254015737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-6451521891732.2373</v>
      </c>
      <c r="L5351" s="444">
        <f t="shared" ca="1" si="184"/>
        <v>-1554816775907469.3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-1554816775907469.3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-6478403232947.7881</v>
      </c>
      <c r="L5352" s="444">
        <f t="shared" ca="1" si="184"/>
        <v>-1561295179140417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-1561295179140417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-6505396579751.7373</v>
      </c>
      <c r="L5353" s="444">
        <f t="shared" ca="1" si="184"/>
        <v>-1567800575720168.8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-1567800575720168.8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-6532502398834.0361</v>
      </c>
      <c r="L5354" s="444">
        <f t="shared" ca="1" si="184"/>
        <v>-1574333078119002.8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-1574333078119002.8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-6559721158829.1777</v>
      </c>
      <c r="L5355" s="444">
        <f t="shared" ca="1" si="184"/>
        <v>-1580892799277832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-1580892799277832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-6587053330324.2998</v>
      </c>
      <c r="L5356" s="444">
        <f t="shared" ca="1" si="184"/>
        <v>-1587479852608156.3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-1587479852608156.3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-6614499385867.3174</v>
      </c>
      <c r="L5357" s="444">
        <f t="shared" ca="1" si="184"/>
        <v>-1594094351994023.5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-1594094351994023.5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-6642059799975.0977</v>
      </c>
      <c r="L5358" s="444">
        <f t="shared" ca="1" si="184"/>
        <v>-1600736411793998.5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-1600736411793998.5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-6669735049141.6602</v>
      </c>
      <c r="L5359" s="444">
        <f t="shared" ca="1" si="184"/>
        <v>-1607406146843140.3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-1607406146843140.3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-6697525611846.418</v>
      </c>
      <c r="L5360" s="444">
        <f t="shared" ca="1" si="184"/>
        <v>-1614103672454986.8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-1614103672454986.8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-6725431968562.4443</v>
      </c>
      <c r="L5361" s="444">
        <f t="shared" ca="1" si="184"/>
        <v>-1620829104423549.3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-1620829104423549.3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-6753454601764.7881</v>
      </c>
      <c r="L5362" s="444">
        <f t="shared" ca="1" si="184"/>
        <v>-1627582559025314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-1627582559025314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-6781593995938.8086</v>
      </c>
      <c r="L5363" s="444">
        <f t="shared" ref="L5363:L5617" ca="1" si="189">I5363-J5363+K5363</f>
        <v>-1634364153021252.8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-1634364153021252.8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-6809850637588.5527</v>
      </c>
      <c r="L5364" s="444">
        <f t="shared" ca="1" si="189"/>
        <v>-1641174003658841.3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-1641174003658841.3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-6838225015245.1719</v>
      </c>
      <c r="L5365" s="444">
        <f t="shared" ca="1" si="189"/>
        <v>-1648012228674086.5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-1648012228674086.5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-6866717619475.3604</v>
      </c>
      <c r="L5366" s="444">
        <f t="shared" ca="1" si="189"/>
        <v>-1654878946293561.8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-1654878946293561.8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-6895328942889.8408</v>
      </c>
      <c r="L5367" s="444">
        <f t="shared" ca="1" si="189"/>
        <v>-1661774275236451.5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-1661774275236451.5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-6924059480151.8809</v>
      </c>
      <c r="L5368" s="444">
        <f t="shared" ca="1" si="189"/>
        <v>-1668698334716603.5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-1668698334716603.5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-6952909727985.8477</v>
      </c>
      <c r="L5369" s="444">
        <f t="shared" ca="1" si="189"/>
        <v>-1675651244444589.3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-1675651244444589.3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-6981880185185.7881</v>
      </c>
      <c r="L5370" s="444">
        <f t="shared" ca="1" si="189"/>
        <v>-1682633124629775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-1682633124629775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-7010971352624.0625</v>
      </c>
      <c r="L5371" s="444">
        <f t="shared" ca="1" si="189"/>
        <v>-1689644095982399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-1689644095982399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-7040183733259.9961</v>
      </c>
      <c r="L5372" s="444">
        <f t="shared" ca="1" si="189"/>
        <v>-1696684279715659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-1696684279715659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-7069517832148.5791</v>
      </c>
      <c r="L5373" s="444">
        <f t="shared" ca="1" si="189"/>
        <v>-1703753797547807.5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-1703753797547807.5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-7098974156449.1982</v>
      </c>
      <c r="L5374" s="444">
        <f t="shared" ca="1" si="189"/>
        <v>-1710852771704256.8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-1710852771704256.8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-7128553215434.4033</v>
      </c>
      <c r="L5375" s="444">
        <f t="shared" ca="1" si="189"/>
        <v>-1717981324919691.3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-1717981324919691.3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-7158255520498.7139</v>
      </c>
      <c r="L5376" s="444">
        <f t="shared" ca="1" si="189"/>
        <v>-1725139580440190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-1725139580440190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-7188081585167.458</v>
      </c>
      <c r="L5377" s="444">
        <f t="shared" ca="1" si="189"/>
        <v>-1732327662025357.5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-1732327662025357.5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-7218031925105.6563</v>
      </c>
      <c r="L5378" s="444">
        <f t="shared" ca="1" si="189"/>
        <v>-1739545693950463.3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-1739545693950463.3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-7248107058126.9297</v>
      </c>
      <c r="L5379" s="444">
        <f t="shared" ca="1" si="189"/>
        <v>-1746793801008590.3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-1746793801008590.3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-7278307504202.459</v>
      </c>
      <c r="L5380" s="444">
        <f t="shared" ca="1" si="189"/>
        <v>-1754072108512792.8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-1754072108512792.8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-7308633785469.9697</v>
      </c>
      <c r="L5381" s="444">
        <f t="shared" ca="1" si="189"/>
        <v>-1761380742298262.8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-1761380742298262.8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-7339086426242.7617</v>
      </c>
      <c r="L5382" s="444">
        <f t="shared" ca="1" si="189"/>
        <v>-1768719828724505.5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-1768719828724505.5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-7369665953018.7725</v>
      </c>
      <c r="L5383" s="444">
        <f t="shared" ca="1" si="189"/>
        <v>-1776089494677524.3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-1776089494677524.3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-7400372894489.6846</v>
      </c>
      <c r="L5384" s="444">
        <f t="shared" ca="1" si="189"/>
        <v>-1783489867572014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-1783489867572014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-7431207781550.0586</v>
      </c>
      <c r="L5385" s="444">
        <f t="shared" ca="1" si="189"/>
        <v>-1790921075353564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-1790921075353564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-7462171147306.5166</v>
      </c>
      <c r="L5386" s="444">
        <f t="shared" ca="1" si="189"/>
        <v>-1798383246500870.5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-1798383246500870.5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-7493263527086.96</v>
      </c>
      <c r="L5387" s="444">
        <f t="shared" ca="1" si="189"/>
        <v>-1805876510027957.5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-1805876510027957.5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-7524485458449.8213</v>
      </c>
      <c r="L5388" s="444">
        <f t="shared" ca="1" si="189"/>
        <v>-1813400995486407.3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-1813400995486407.3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-7555837481193.3633</v>
      </c>
      <c r="L5389" s="444">
        <f t="shared" ca="1" si="189"/>
        <v>-1820956832967600.5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-1820956832967600.5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-7587320137365.002</v>
      </c>
      <c r="L5390" s="444">
        <f t="shared" ca="1" si="189"/>
        <v>-1828544153104965.5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-1828544153104965.5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-7618933971270.6904</v>
      </c>
      <c r="L5391" s="444">
        <f t="shared" ca="1" si="189"/>
        <v>-1836163087076236.3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-1836163087076236.3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-7650679529484.3164</v>
      </c>
      <c r="L5392" s="444">
        <f t="shared" ca="1" si="189"/>
        <v>-1843813766605720.5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-1843813766605720.5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-7682557360857.1689</v>
      </c>
      <c r="L5393" s="444">
        <f t="shared" ca="1" si="189"/>
        <v>-1851496323966577.8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-1851496323966577.8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-7714568016527.4072</v>
      </c>
      <c r="L5394" s="444">
        <f t="shared" ca="1" si="189"/>
        <v>-1859210891983105.3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-1859210891983105.3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-7746712049929.6055</v>
      </c>
      <c r="L5395" s="444">
        <f t="shared" ca="1" si="189"/>
        <v>-1866957604033034.8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-1866957604033034.8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-7778990016804.3105</v>
      </c>
      <c r="L5396" s="444">
        <f t="shared" ca="1" si="189"/>
        <v>-1874736594049839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-1874736594049839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-7811402475207.6631</v>
      </c>
      <c r="L5397" s="444">
        <f t="shared" ca="1" si="189"/>
        <v>-1882547996525046.8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-1882547996525046.8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-7843949985521.0293</v>
      </c>
      <c r="L5398" s="444">
        <f t="shared" ca="1" si="189"/>
        <v>-1890391946510567.8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-1890391946510567.8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-7876633110460.6992</v>
      </c>
      <c r="L5399" s="444">
        <f t="shared" ca="1" si="189"/>
        <v>-1898268579621028.5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-1898268579621028.5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-7909452415087.6182</v>
      </c>
      <c r="L5400" s="444">
        <f t="shared" ca="1" si="189"/>
        <v>-1906178032036116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-1906178032036116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-7942408466817.1484</v>
      </c>
      <c r="L5401" s="444">
        <f t="shared" ca="1" si="189"/>
        <v>-1914120440502933.3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-1914120440502933.3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-7975501835428.8887</v>
      </c>
      <c r="L5402" s="444">
        <f t="shared" ca="1" si="189"/>
        <v>-1922095942338362.3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-1922095942338362.3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-8008733093076.5078</v>
      </c>
      <c r="L5403" s="444">
        <f t="shared" ca="1" si="189"/>
        <v>-1930104675431438.8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-1930104675431438.8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-8042102814297.6621</v>
      </c>
      <c r="L5404" s="444">
        <f t="shared" ca="1" si="189"/>
        <v>-1938146778245736.5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-1938146778245736.5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-8075611576023.9023</v>
      </c>
      <c r="L5405" s="444">
        <f t="shared" ca="1" si="189"/>
        <v>-1946222389821760.5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-1946222389821760.5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-8109259957590.6689</v>
      </c>
      <c r="L5406" s="444">
        <f t="shared" ca="1" si="189"/>
        <v>-1954331649779351.3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-1954331649779351.3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-8143048540747.2969</v>
      </c>
      <c r="L5407" s="444">
        <f t="shared" ca="1" si="189"/>
        <v>-1962474698320098.5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-1962474698320098.5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-8176977909667.0771</v>
      </c>
      <c r="L5408" s="444">
        <f t="shared" ca="1" si="189"/>
        <v>-1970651676229765.5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-1970651676229765.5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-8211048650957.3564</v>
      </c>
      <c r="L5409" s="444">
        <f t="shared" ca="1" si="189"/>
        <v>-1978862724880722.8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-1978862724880722.8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-8245261353669.6768</v>
      </c>
      <c r="L5410" s="444">
        <f t="shared" ca="1" si="189"/>
        <v>-1987107986234392.5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-1987107986234392.5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-8279616609309.9678</v>
      </c>
      <c r="L5411" s="444">
        <f t="shared" ca="1" si="189"/>
        <v>-1995387602843702.5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-1995387602843702.5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-8314115011848.7607</v>
      </c>
      <c r="L5412" s="444">
        <f t="shared" ca="1" si="189"/>
        <v>-2003701717855551.3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-2003701717855551.3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-8348757157731.4639</v>
      </c>
      <c r="L5413" s="444">
        <f t="shared" ca="1" si="189"/>
        <v>-2012050475013282.8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-2012050475013282.8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-8383543645888.6777</v>
      </c>
      <c r="L5414" s="444">
        <f t="shared" ca="1" si="189"/>
        <v>-2020434018659171.5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-2020434018659171.5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-8418475077746.5469</v>
      </c>
      <c r="L5415" s="444">
        <f t="shared" ca="1" si="189"/>
        <v>-2028852493736918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-2028852493736918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-8453552057237.1582</v>
      </c>
      <c r="L5416" s="444">
        <f t="shared" ca="1" si="189"/>
        <v>-2037306045794155.3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-2037306045794155.3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-8488775190808.9805</v>
      </c>
      <c r="L5417" s="444">
        <f t="shared" ca="1" si="189"/>
        <v>-2045794820984964.3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-2045794820984964.3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-8524145087437.3506</v>
      </c>
      <c r="L5418" s="444">
        <f t="shared" ca="1" si="189"/>
        <v>-2054318966072401.5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-2054318966072401.5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-8559662358635.0059</v>
      </c>
      <c r="L5419" s="444">
        <f t="shared" ca="1" si="189"/>
        <v>-2062878628431036.5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-2062878628431036.5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-8595327618462.6523</v>
      </c>
      <c r="L5420" s="444">
        <f t="shared" ca="1" si="189"/>
        <v>-2071473956049499.3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-2071473956049499.3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-8631141483539.5801</v>
      </c>
      <c r="L5421" s="444">
        <f t="shared" ca="1" si="189"/>
        <v>-2080105097533038.8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-2080105097533038.8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-8667104573054.3281</v>
      </c>
      <c r="L5422" s="444">
        <f t="shared" ca="1" si="189"/>
        <v>-2088772202106093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-2088772202106093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-8703217508775.3877</v>
      </c>
      <c r="L5423" s="444">
        <f t="shared" ca="1" si="189"/>
        <v>-2097475419614868.5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-2097475419614868.5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-8739480915061.9521</v>
      </c>
      <c r="L5424" s="444">
        <f t="shared" ca="1" si="189"/>
        <v>-2106214900529930.5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-2106214900529930.5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-8775895418874.71</v>
      </c>
      <c r="L5425" s="444">
        <f t="shared" ca="1" si="189"/>
        <v>-2114990795948805.3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-2114990795948805.3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-8812461649786.6875</v>
      </c>
      <c r="L5426" s="444">
        <f t="shared" ca="1" si="189"/>
        <v>-2123803257598592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-2123803257598592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-8849180239994.1328</v>
      </c>
      <c r="L5427" s="444">
        <f t="shared" ca="1" si="189"/>
        <v>-2132652437838586.3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-2132652437838586.3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-8886051824327.4434</v>
      </c>
      <c r="L5428" s="444">
        <f t="shared" ca="1" si="189"/>
        <v>-2141538489662913.8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-2141538489662913.8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-8923077040262.1406</v>
      </c>
      <c r="L5429" s="444">
        <f t="shared" ca="1" si="189"/>
        <v>-2150461566703176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-2150461566703176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-8960256527929.9004</v>
      </c>
      <c r="L5430" s="444">
        <f t="shared" ca="1" si="189"/>
        <v>-2159421823231106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-2159421823231106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-8997590930129.6074</v>
      </c>
      <c r="L5431" s="444">
        <f t="shared" ca="1" si="189"/>
        <v>-2168419414161235.5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-2168419414161235.5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-9035080892338.4805</v>
      </c>
      <c r="L5432" s="444">
        <f t="shared" ca="1" si="189"/>
        <v>-2177454495053574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-2177454495053574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-9072727062723.2246</v>
      </c>
      <c r="L5433" s="444">
        <f t="shared" ca="1" si="189"/>
        <v>-2186527222116297.3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-2186527222116297.3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-9110530092151.2383</v>
      </c>
      <c r="L5434" s="444">
        <f t="shared" ca="1" si="189"/>
        <v>-2195637752208448.5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-2195637752208448.5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-9148490634201.8691</v>
      </c>
      <c r="L5435" s="444">
        <f t="shared" ca="1" si="189"/>
        <v>-2204786242842650.3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-2204786242842650.3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-9186609345177.709</v>
      </c>
      <c r="L5436" s="444">
        <f t="shared" ca="1" si="189"/>
        <v>-2213972852187828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-2213972852187828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-9224886884115.9492</v>
      </c>
      <c r="L5437" s="444">
        <f t="shared" ca="1" si="189"/>
        <v>-2223197739071944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-2223197739071944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-9263323912799.7656</v>
      </c>
      <c r="L5438" s="444">
        <f t="shared" ca="1" si="189"/>
        <v>-2232461062984743.8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-2232461062984743.8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-9301921095769.7656</v>
      </c>
      <c r="L5439" s="444">
        <f t="shared" ca="1" si="189"/>
        <v>-2241762984080513.5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-2241762984080513.5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-9340679100335.4746</v>
      </c>
      <c r="L5440" s="444">
        <f t="shared" ca="1" si="189"/>
        <v>-2251103663180849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-2251103663180849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-9379598596586.8711</v>
      </c>
      <c r="L5441" s="444">
        <f t="shared" ca="1" si="189"/>
        <v>-2260483261777436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-2260483261777436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-9418680257405.9824</v>
      </c>
      <c r="L5442" s="444">
        <f t="shared" ca="1" si="189"/>
        <v>-2269901942034842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-2269901942034842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-9457924758478.5078</v>
      </c>
      <c r="L5443" s="444">
        <f t="shared" ca="1" si="189"/>
        <v>-2279359866793320.5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-2279359866793320.5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-9497332778305.502</v>
      </c>
      <c r="L5444" s="444">
        <f t="shared" ca="1" si="189"/>
        <v>-2288857199571626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-2288857199571626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-9536904998215.1074</v>
      </c>
      <c r="L5445" s="444">
        <f t="shared" ca="1" si="189"/>
        <v>-2298394104569841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-2298394104569841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-9576642102374.3379</v>
      </c>
      <c r="L5446" s="444">
        <f t="shared" ca="1" si="189"/>
        <v>-2307970746672215.5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-2307970746672215.5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-9616544777800.8984</v>
      </c>
      <c r="L5447" s="444">
        <f t="shared" ca="1" si="189"/>
        <v>-2317587291450016.5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-2317587291450016.5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-9656613714375.0684</v>
      </c>
      <c r="L5448" s="444">
        <f t="shared" ca="1" si="189"/>
        <v>-2327243905164391.5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-2327243905164391.5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-9696849604851.6309</v>
      </c>
      <c r="L5449" s="444">
        <f t="shared" ca="1" si="189"/>
        <v>-2336940754769243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-2336940754769243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-9737253144871.8457</v>
      </c>
      <c r="L5450" s="444">
        <f t="shared" ca="1" si="189"/>
        <v>-2346678007914115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-2346678007914115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-9777825032975.4785</v>
      </c>
      <c r="L5451" s="444">
        <f t="shared" ca="1" si="189"/>
        <v>-2356455832947090.5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-2356455832947090.5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-9818565970612.877</v>
      </c>
      <c r="L5452" s="444">
        <f t="shared" ca="1" si="189"/>
        <v>-2366274398917703.5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-2366274398917703.5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-9859476662157.0977</v>
      </c>
      <c r="L5453" s="444">
        <f t="shared" ca="1" si="189"/>
        <v>-2376133875579860.5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-2376133875579860.5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-9900557814916.0859</v>
      </c>
      <c r="L5454" s="444">
        <f t="shared" ca="1" si="189"/>
        <v>-2386034433394776.5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-2386034433394776.5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-9941810139144.9023</v>
      </c>
      <c r="L5455" s="444">
        <f t="shared" ca="1" si="189"/>
        <v>-2395976243533921.5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-2395976243533921.5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-9983234348058.0059</v>
      </c>
      <c r="L5456" s="444">
        <f t="shared" ca="1" si="189"/>
        <v>-2405959477881979.5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-2405959477881979.5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-10024831157841.582</v>
      </c>
      <c r="L5457" s="444">
        <f t="shared" ca="1" si="189"/>
        <v>-2415984309039821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-2415984309039821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-10066601287665.92</v>
      </c>
      <c r="L5458" s="444">
        <f t="shared" ca="1" si="189"/>
        <v>-2426050910327487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-2426050910327487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-10108545459697.863</v>
      </c>
      <c r="L5459" s="444">
        <f t="shared" ca="1" si="189"/>
        <v>-2436159455787185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-2436159455787185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-10150664399113.271</v>
      </c>
      <c r="L5460" s="444">
        <f t="shared" ca="1" si="189"/>
        <v>-2446310120186298.5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-2446310120186298.5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-10192958834109.576</v>
      </c>
      <c r="L5461" s="444">
        <f t="shared" ca="1" si="189"/>
        <v>-2456503079020408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-2456503079020408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-10235429495918.367</v>
      </c>
      <c r="L5462" s="444">
        <f t="shared" ca="1" si="189"/>
        <v>-2466738508516326.5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-2466738508516326.5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-10278077118818.027</v>
      </c>
      <c r="L5463" s="444">
        <f t="shared" ca="1" si="189"/>
        <v>-2477016585635144.5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-2477016585635144.5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-10320902440146.436</v>
      </c>
      <c r="L5464" s="444">
        <f t="shared" ca="1" si="189"/>
        <v>-2487337488075291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-2487337488075291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-10363906200313.713</v>
      </c>
      <c r="L5465" s="444">
        <f t="shared" ca="1" si="189"/>
        <v>-2497701394275604.5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-2497701394275604.5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-10407089142815.02</v>
      </c>
      <c r="L5466" s="444">
        <f t="shared" ca="1" si="189"/>
        <v>-2508108483418419.5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-2508108483418419.5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-10450452014243.414</v>
      </c>
      <c r="L5467" s="444">
        <f t="shared" ca="1" si="189"/>
        <v>-2518558935432663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-2518558935432663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-10493995564302.762</v>
      </c>
      <c r="L5468" s="444">
        <f t="shared" ca="1" si="189"/>
        <v>-2529052930996966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-2529052930996966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-10537720545820.691</v>
      </c>
      <c r="L5469" s="444">
        <f t="shared" ca="1" si="189"/>
        <v>-2539590651542786.5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-2539590651542786.5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-10581627714761.609</v>
      </c>
      <c r="L5470" s="444">
        <f t="shared" ca="1" si="189"/>
        <v>-2550172279257548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-2550172279257548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-10625717830239.783</v>
      </c>
      <c r="L5471" s="444">
        <f t="shared" ca="1" si="189"/>
        <v>-2560797997087788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-2560797997087788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-10669991654532.449</v>
      </c>
      <c r="L5472" s="444">
        <f t="shared" ca="1" si="189"/>
        <v>-2571467988742320.5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-2571467988742320.5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-10714449953093.002</v>
      </c>
      <c r="L5473" s="444">
        <f t="shared" ca="1" si="189"/>
        <v>-2582182438695413.5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-2582182438695413.5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-10759093494564.223</v>
      </c>
      <c r="L5474" s="444">
        <f t="shared" ca="1" si="189"/>
        <v>-2592941532189977.5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-2592941532189977.5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-10803923050791.572</v>
      </c>
      <c r="L5475" s="444">
        <f t="shared" ca="1" si="189"/>
        <v>-2603745455240769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-2603745455240769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-10848939396836.537</v>
      </c>
      <c r="L5476" s="444">
        <f t="shared" ca="1" si="189"/>
        <v>-2614594394637605.5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-2614594394637605.5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-10894143310990.023</v>
      </c>
      <c r="L5477" s="444">
        <f t="shared" ca="1" si="189"/>
        <v>-2625488537948595.5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-2625488537948595.5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-10939535574785.814</v>
      </c>
      <c r="L5478" s="444">
        <f t="shared" ca="1" si="189"/>
        <v>-2636428073523381.5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-2636428073523381.5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-10985116973014.09</v>
      </c>
      <c r="L5479" s="444">
        <f t="shared" ca="1" si="189"/>
        <v>-2647413190496395.5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-2647413190496395.5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-11030888293734.98</v>
      </c>
      <c r="L5480" s="444">
        <f t="shared" ca="1" si="189"/>
        <v>-2658444078790130.5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-2658444078790130.5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-11076850328292.211</v>
      </c>
      <c r="L5481" s="444">
        <f t="shared" ca="1" si="189"/>
        <v>-2669520929118422.5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-2669520929118422.5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-11123003871326.76</v>
      </c>
      <c r="L5482" s="444">
        <f t="shared" ca="1" si="189"/>
        <v>-2680643932989749.5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-2680643932989749.5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-11169349720790.623</v>
      </c>
      <c r="L5483" s="444">
        <f t="shared" ca="1" si="189"/>
        <v>-2691813282710540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-2691813282710540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-11215888677960.584</v>
      </c>
      <c r="L5484" s="444">
        <f t="shared" ca="1" si="189"/>
        <v>-2703029171388500.5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-2703029171388500.5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-11262621547452.086</v>
      </c>
      <c r="L5485" s="444">
        <f t="shared" ca="1" si="189"/>
        <v>-2714291792935952.5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-2714291792935952.5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-11309549137233.135</v>
      </c>
      <c r="L5486" s="444">
        <f t="shared" ca="1" si="189"/>
        <v>-2725601342073185.5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-2725601342073185.5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-11356672258638.273</v>
      </c>
      <c r="L5487" s="444">
        <f t="shared" ca="1" si="189"/>
        <v>-2736958014331824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-2736958014331824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-11403991726382.6</v>
      </c>
      <c r="L5488" s="444">
        <f t="shared" ca="1" si="189"/>
        <v>-2748362006058206.5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-2748362006058206.5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-11451508358575.859</v>
      </c>
      <c r="L5489" s="444">
        <f t="shared" ca="1" si="189"/>
        <v>-2759813514416782.5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-2759813514416782.5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-11499222976736.594</v>
      </c>
      <c r="L5490" s="444">
        <f t="shared" ca="1" si="189"/>
        <v>-2771312737393519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-2771312737393519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-11547136405806.328</v>
      </c>
      <c r="L5491" s="444">
        <f t="shared" ca="1" si="189"/>
        <v>-2782859873799325.5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-2782859873799325.5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-11595249474163.855</v>
      </c>
      <c r="L5492" s="444">
        <f t="shared" ca="1" si="189"/>
        <v>-2794455123273489.5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-2794455123273489.5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-11643563013639.539</v>
      </c>
      <c r="L5493" s="444">
        <f t="shared" ca="1" si="189"/>
        <v>-2806098686287129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-2806098686287129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-11692077859529.703</v>
      </c>
      <c r="L5494" s="444">
        <f t="shared" ca="1" si="189"/>
        <v>-2817790764146658.5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-2817790764146658.5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-11740794850611.076</v>
      </c>
      <c r="L5495" s="444">
        <f t="shared" ca="1" si="189"/>
        <v>-2829531558997269.5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-2829531558997269.5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-11789714829155.289</v>
      </c>
      <c r="L5496" s="444">
        <f t="shared" ca="1" si="189"/>
        <v>-2841321273826425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-2841321273826425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-11838838640943.438</v>
      </c>
      <c r="L5497" s="444">
        <f t="shared" ca="1" si="189"/>
        <v>-2853160112467368.5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-2853160112467368.5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-11888167135280.701</v>
      </c>
      <c r="L5498" s="444">
        <f t="shared" ca="1" si="189"/>
        <v>-2865048279602649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-2865048279602649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-11937701165011.037</v>
      </c>
      <c r="L5499" s="444">
        <f t="shared" ca="1" si="189"/>
        <v>-2876985980767660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-2876985980767660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-11987441586531.916</v>
      </c>
      <c r="L5500" s="444">
        <f t="shared" ca="1" si="189"/>
        <v>-2888973422354192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-2888973422354192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-12037389259809.133</v>
      </c>
      <c r="L5501" s="444">
        <f t="shared" ca="1" si="189"/>
        <v>-2901010811614001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-2901010811614001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-12087545048391.67</v>
      </c>
      <c r="L5502" s="444">
        <f t="shared" ca="1" si="189"/>
        <v>-2913098356662392.5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-2913098356662392.5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-12137909819426.635</v>
      </c>
      <c r="L5503" s="444">
        <f t="shared" ca="1" si="189"/>
        <v>-2925236266481819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-2925236266481819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-12188484443674.246</v>
      </c>
      <c r="L5504" s="444">
        <f t="shared" ca="1" si="189"/>
        <v>-2937424750925493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-2937424750925493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-12239269795522.887</v>
      </c>
      <c r="L5505" s="444">
        <f t="shared" ca="1" si="189"/>
        <v>-2949664020721016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-2949664020721016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-12290266753004.232</v>
      </c>
      <c r="L5506" s="444">
        <f t="shared" ca="1" si="189"/>
        <v>-2961954287474020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-2961954287474020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-12341476197808.416</v>
      </c>
      <c r="L5507" s="444">
        <f t="shared" ca="1" si="189"/>
        <v>-2974295763671828.5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-2974295763671828.5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-12392899015299.285</v>
      </c>
      <c r="L5508" s="444">
        <f t="shared" ca="1" si="189"/>
        <v>-2986688662687128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-2986688662687128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-12444536094529.699</v>
      </c>
      <c r="L5509" s="444">
        <f t="shared" ca="1" si="189"/>
        <v>-2999133198781657.5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-2999133198781657.5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-12496388328256.906</v>
      </c>
      <c r="L5510" s="444">
        <f t="shared" ca="1" si="189"/>
        <v>-3011629587109914.5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-3011629587109914.5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-12548456612957.977</v>
      </c>
      <c r="L5511" s="444">
        <f t="shared" ca="1" si="189"/>
        <v>-3024178043722872.5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-3024178043722872.5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-12600741848845.303</v>
      </c>
      <c r="L5512" s="444">
        <f t="shared" ca="1" si="189"/>
        <v>-3036778785571718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-3036778785571718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-12653244939882.158</v>
      </c>
      <c r="L5513" s="444">
        <f t="shared" ca="1" si="189"/>
        <v>-3049432030511600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-3049432030511600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-12705966793798.334</v>
      </c>
      <c r="L5514" s="444">
        <f t="shared" ca="1" si="189"/>
        <v>-3062137997305398.5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-3062137997305398.5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-12758908322105.826</v>
      </c>
      <c r="L5515" s="444">
        <f t="shared" ca="1" si="189"/>
        <v>-3074896905627504.5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-3074896905627504.5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-12812070440114.602</v>
      </c>
      <c r="L5516" s="444">
        <f t="shared" ca="1" si="189"/>
        <v>-3087708976067619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-3087708976067619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-12865454066948.412</v>
      </c>
      <c r="L5517" s="444">
        <f t="shared" ca="1" si="189"/>
        <v>-3100574430134567.5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-3100574430134567.5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-12919060125560.697</v>
      </c>
      <c r="L5518" s="444">
        <f t="shared" ca="1" si="189"/>
        <v>-3113493490260128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-3113493490260128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-12972889542750.533</v>
      </c>
      <c r="L5519" s="444">
        <f t="shared" ca="1" si="189"/>
        <v>-3126466379802878.5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-3126466379802878.5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-13026943249178.66</v>
      </c>
      <c r="L5520" s="444">
        <f t="shared" ca="1" si="189"/>
        <v>-3139493323052057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-3139493323052057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-13081222179383.57</v>
      </c>
      <c r="L5521" s="444">
        <f t="shared" ca="1" si="189"/>
        <v>-3152574545231440.5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-3152574545231440.5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-13135727271797.668</v>
      </c>
      <c r="L5522" s="444">
        <f t="shared" ca="1" si="189"/>
        <v>-3165710272503238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-3165710272503238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-13190459468763.492</v>
      </c>
      <c r="L5523" s="444">
        <f t="shared" ca="1" si="189"/>
        <v>-3178900731972001.5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-3178900731972001.5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-13245419716550.006</v>
      </c>
      <c r="L5524" s="444">
        <f t="shared" ca="1" si="189"/>
        <v>-3192146151688551.5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-3192146151688551.5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-13300608965368.965</v>
      </c>
      <c r="L5525" s="444">
        <f t="shared" ca="1" si="189"/>
        <v>-3205446760653920.5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-3205446760653920.5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-13356028169391.336</v>
      </c>
      <c r="L5526" s="444">
        <f t="shared" ca="1" si="189"/>
        <v>-3218802788823312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-3218802788823312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-13411678286763.801</v>
      </c>
      <c r="L5527" s="444">
        <f t="shared" ca="1" si="189"/>
        <v>-3232214467110076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-3232214467110076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-13467560279625.316</v>
      </c>
      <c r="L5528" s="444">
        <f t="shared" ca="1" si="189"/>
        <v>-3245682027389701.5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-3245682027389701.5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-13523675114123.756</v>
      </c>
      <c r="L5529" s="444">
        <f t="shared" ca="1" si="189"/>
        <v>-3259205702503825.5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-3259205702503825.5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-13580023760432.605</v>
      </c>
      <c r="L5530" s="444">
        <f t="shared" ca="1" si="189"/>
        <v>-3272785726264258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-3272785726264258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-13636607192767.742</v>
      </c>
      <c r="L5531" s="444">
        <f t="shared" ca="1" si="189"/>
        <v>-3286422333457025.5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-3286422333457025.5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-13693426389404.273</v>
      </c>
      <c r="L5532" s="444">
        <f t="shared" ca="1" si="189"/>
        <v>-3300115759846430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-3300115759846430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-13750482332693.459</v>
      </c>
      <c r="L5533" s="444">
        <f t="shared" ca="1" si="189"/>
        <v>-3313866242179123.5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-3313866242179123.5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-13807776009079.682</v>
      </c>
      <c r="L5534" s="444">
        <f t="shared" ca="1" si="189"/>
        <v>-3327674018188203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-3327674018188203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-13865308409117.512</v>
      </c>
      <c r="L5535" s="444">
        <f t="shared" ca="1" si="189"/>
        <v>-3341539326597320.5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-3341539326597320.5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-13923080527488.836</v>
      </c>
      <c r="L5536" s="444">
        <f t="shared" ca="1" si="189"/>
        <v>-3355462407124809.5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-3355462407124809.5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-13981093363020.039</v>
      </c>
      <c r="L5537" s="444">
        <f t="shared" ca="1" si="189"/>
        <v>-3369443500487829.5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-3369443500487829.5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-14039347918699.289</v>
      </c>
      <c r="L5538" s="444">
        <f t="shared" ca="1" si="189"/>
        <v>-3383482848406529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-3383482848406529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-14097845201693.871</v>
      </c>
      <c r="L5539" s="444">
        <f t="shared" ca="1" si="189"/>
        <v>-3397580693608223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-3397580693608223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-14156586223367.596</v>
      </c>
      <c r="L5540" s="444">
        <f t="shared" ca="1" si="189"/>
        <v>-3411737279831590.5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-3411737279831590.5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-14215571999298.293</v>
      </c>
      <c r="L5541" s="444">
        <f t="shared" ca="1" si="189"/>
        <v>-3425952851830889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-3425952851830889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-14274803549295.371</v>
      </c>
      <c r="L5542" s="444">
        <f t="shared" ca="1" si="189"/>
        <v>-3440227655380184.5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-3440227655380184.5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-14334281897417.436</v>
      </c>
      <c r="L5543" s="444">
        <f t="shared" ca="1" si="189"/>
        <v>-3454561937277602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-3454561937277602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-14394008071990.008</v>
      </c>
      <c r="L5544" s="444">
        <f t="shared" ca="1" si="189"/>
        <v>-3468955945349592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-3468955945349592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-14453983105623.299</v>
      </c>
      <c r="L5545" s="444">
        <f t="shared" ca="1" si="189"/>
        <v>-3483409928455215.5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-3483409928455215.5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-14514208035230.064</v>
      </c>
      <c r="L5546" s="444">
        <f t="shared" ca="1" si="189"/>
        <v>-3497924136490445.5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-3497924136490445.5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-14574683902043.523</v>
      </c>
      <c r="L5547" s="444">
        <f t="shared" ca="1" si="189"/>
        <v>-3512498820392489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-3512498820392489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-14635411751635.371</v>
      </c>
      <c r="L5548" s="444">
        <f t="shared" ca="1" si="189"/>
        <v>-3527134232144124.5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-3527134232144124.5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-14696392633933.852</v>
      </c>
      <c r="L5549" s="444">
        <f t="shared" ca="1" si="189"/>
        <v>-3541830624778058.5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-3541830624778058.5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-14757627603241.91</v>
      </c>
      <c r="L5550" s="444">
        <f t="shared" ca="1" si="189"/>
        <v>-3556588252381300.5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-3556588252381300.5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-14819117718255.418</v>
      </c>
      <c r="L5551" s="444">
        <f t="shared" ca="1" si="189"/>
        <v>-3571407370099556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-3571407370099556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-14880864042081.48</v>
      </c>
      <c r="L5552" s="444">
        <f t="shared" ca="1" si="189"/>
        <v>-3586288234141637.5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-3586288234141637.5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-14942867642256.824</v>
      </c>
      <c r="L5553" s="444">
        <f t="shared" ca="1" si="189"/>
        <v>-3601231101783894.5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-3601231101783894.5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-15005129590766.225</v>
      </c>
      <c r="L5554" s="444">
        <f t="shared" ca="1" si="189"/>
        <v>-3616236231374660.5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-3616236231374660.5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-15067650964061.086</v>
      </c>
      <c r="L5555" s="444">
        <f t="shared" ca="1" si="189"/>
        <v>-3631303882338721.5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-3631303882338721.5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-15130432843078.006</v>
      </c>
      <c r="L5556" s="444">
        <f t="shared" ca="1" si="189"/>
        <v>-3646434315181799.5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-3646434315181799.5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-15193476313257.5</v>
      </c>
      <c r="L5557" s="444">
        <f t="shared" ca="1" si="189"/>
        <v>-3661627791495057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-3661627791495057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-15256782464562.736</v>
      </c>
      <c r="L5558" s="444">
        <f t="shared" ca="1" si="189"/>
        <v>-3676884573959619.5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-3676884573959619.5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-15320352391498.414</v>
      </c>
      <c r="L5559" s="444">
        <f t="shared" ca="1" si="189"/>
        <v>-3692204926351118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-3692204926351118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-15384187193129.658</v>
      </c>
      <c r="L5560" s="444">
        <f t="shared" ca="1" si="189"/>
        <v>-3707589113544247.5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-3707589113544247.5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-15448287973101.029</v>
      </c>
      <c r="L5561" s="444">
        <f t="shared" ca="1" si="189"/>
        <v>-3723037401517348.5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-3723037401517348.5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-15512655839655.619</v>
      </c>
      <c r="L5562" s="444">
        <f t="shared" ca="1" si="189"/>
        <v>-3738550057357004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-3738550057357004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-15577291905654.184</v>
      </c>
      <c r="L5563" s="444">
        <f t="shared" ca="1" si="189"/>
        <v>-3754127349262658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-3754127349262658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-15642197288594.41</v>
      </c>
      <c r="L5564" s="444">
        <f t="shared" ca="1" si="189"/>
        <v>-3769769546551252.5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-3769769546551252.5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-15707373110630.219</v>
      </c>
      <c r="L5565" s="444">
        <f t="shared" ca="1" si="189"/>
        <v>-3785476919661882.5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-3785476919661882.5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-15772820498591.178</v>
      </c>
      <c r="L5566" s="444">
        <f t="shared" ca="1" si="189"/>
        <v>-3801249740160473.5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-3801249740160473.5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-15838540584001.973</v>
      </c>
      <c r="L5567" s="444">
        <f t="shared" ca="1" si="189"/>
        <v>-3817088280744475.5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-3817088280744475.5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-15904534503101.98</v>
      </c>
      <c r="L5568" s="444">
        <f t="shared" ca="1" si="189"/>
        <v>-3832992815247577.5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-3832992815247577.5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-15970803396864.906</v>
      </c>
      <c r="L5569" s="444">
        <f t="shared" ca="1" si="189"/>
        <v>-3848963618644442.5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-3848963618644442.5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-16037348411018.51</v>
      </c>
      <c r="L5570" s="444">
        <f t="shared" ca="1" si="189"/>
        <v>-3865000967055461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-3865000967055461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-16104170696064.42</v>
      </c>
      <c r="L5571" s="444">
        <f t="shared" ca="1" si="189"/>
        <v>-3881105137751525.5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-3881105137751525.5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-16171271407298.023</v>
      </c>
      <c r="L5572" s="444">
        <f t="shared" ca="1" si="189"/>
        <v>-3897276409158823.5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-3897276409158823.5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-16238651704828.432</v>
      </c>
      <c r="L5573" s="444">
        <f t="shared" ca="1" si="189"/>
        <v>-3913515060863652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-3913515060863652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-16306312753598.549</v>
      </c>
      <c r="L5574" s="444">
        <f t="shared" ca="1" si="189"/>
        <v>-3929821373617250.5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-3929821373617250.5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-16374255723405.211</v>
      </c>
      <c r="L5575" s="444">
        <f t="shared" ca="1" si="189"/>
        <v>-3946195629340655.5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-3946195629340655.5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-16442481788919.398</v>
      </c>
      <c r="L5576" s="444">
        <f t="shared" ca="1" si="189"/>
        <v>-3962638111129575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-3962638111129575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-16510992129706.563</v>
      </c>
      <c r="L5577" s="444">
        <f t="shared" ca="1" si="189"/>
        <v>-3979149103259281.5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-3979149103259281.5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-16579787930247.006</v>
      </c>
      <c r="L5578" s="444">
        <f t="shared" ca="1" si="189"/>
        <v>-3995728891189528.5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-3995728891189528.5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-16648870379956.369</v>
      </c>
      <c r="L5579" s="444">
        <f t="shared" ca="1" si="189"/>
        <v>-4012377761569485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-4012377761569485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-16718240673206.188</v>
      </c>
      <c r="L5580" s="444">
        <f t="shared" ca="1" si="189"/>
        <v>-4029096002242691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-4029096002242691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-16787900009344.545</v>
      </c>
      <c r="L5581" s="444">
        <f t="shared" ca="1" si="189"/>
        <v>-4045883902252035.5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-4045883902252035.5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-16857849592716.814</v>
      </c>
      <c r="L5582" s="444">
        <f t="shared" ca="1" si="189"/>
        <v>-4062741751844752.5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-4062741751844752.5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-16928090632686.467</v>
      </c>
      <c r="L5583" s="444">
        <f t="shared" ca="1" si="189"/>
        <v>-4079669842477439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-4079669842477439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-16998624343655.996</v>
      </c>
      <c r="L5584" s="444">
        <f t="shared" ca="1" si="189"/>
        <v>-4096668466821095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-4096668466821095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-17069451945087.896</v>
      </c>
      <c r="L5585" s="444">
        <f t="shared" ca="1" si="189"/>
        <v>-4113737918766183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-4113737918766183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-17140574661525.762</v>
      </c>
      <c r="L5586" s="444">
        <f t="shared" ca="1" si="189"/>
        <v>-4130878493427709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-4130878493427709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-17211993722615.453</v>
      </c>
      <c r="L5587" s="444">
        <f t="shared" ca="1" si="189"/>
        <v>-4148090487150324.5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-4148090487150324.5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-17283710363126.352</v>
      </c>
      <c r="L5588" s="444">
        <f t="shared" ca="1" si="189"/>
        <v>-4165374197513451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-4165374197513451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-17355725822972.715</v>
      </c>
      <c r="L5589" s="444">
        <f t="shared" ca="1" si="189"/>
        <v>-4182729923336423.5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-4182729923336423.5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-17428041347235.098</v>
      </c>
      <c r="L5590" s="444">
        <f t="shared" ca="1" si="189"/>
        <v>-4200157964683658.5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-4200157964683658.5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-17500658186181.91</v>
      </c>
      <c r="L5591" s="444">
        <f t="shared" ca="1" si="189"/>
        <v>-4217658622869840.5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-4217658622869840.5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-17573577595291</v>
      </c>
      <c r="L5592" s="444">
        <f t="shared" ca="1" si="189"/>
        <v>-4235232200465131.5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-4235232200465131.5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-17646800835271.383</v>
      </c>
      <c r="L5593" s="444">
        <f t="shared" ca="1" si="189"/>
        <v>-4252879001300403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-4252879001300403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-17720329172085.012</v>
      </c>
      <c r="L5594" s="444">
        <f t="shared" ca="1" si="189"/>
        <v>-4270599330472488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-4270599330472488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-17794163876968.699</v>
      </c>
      <c r="L5595" s="444">
        <f t="shared" ca="1" si="189"/>
        <v>-4288393494349456.5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-4288393494349456.5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-17868306226456.07</v>
      </c>
      <c r="L5596" s="444">
        <f t="shared" ca="1" si="189"/>
        <v>-4306261800575912.5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-4306261800575912.5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-17942757502399.633</v>
      </c>
      <c r="L5597" s="444">
        <f t="shared" ca="1" si="189"/>
        <v>-4324204558078312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-4324204558078312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-18017518991992.965</v>
      </c>
      <c r="L5598" s="444">
        <f t="shared" ca="1" si="189"/>
        <v>-4342222077070305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-4342222077070305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-18092591987792.938</v>
      </c>
      <c r="L5599" s="444">
        <f t="shared" ca="1" si="189"/>
        <v>-4360314669058098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-4360314669058098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-18167977787742.074</v>
      </c>
      <c r="L5600" s="444">
        <f t="shared" ca="1" si="189"/>
        <v>-4378482646845840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-4378482646845840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-18243677695191</v>
      </c>
      <c r="L5601" s="444">
        <f t="shared" ca="1" si="189"/>
        <v>-4396726324541031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-4396726324541031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-18319693018920.961</v>
      </c>
      <c r="L5602" s="444">
        <f t="shared" ca="1" si="189"/>
        <v>-4415046017559952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-4415046017559952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-18396025073166.465</v>
      </c>
      <c r="L5603" s="444">
        <f t="shared" ca="1" si="189"/>
        <v>-4433442042633118.5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-4433442042633118.5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-18472675177637.992</v>
      </c>
      <c r="L5604" s="444">
        <f t="shared" ca="1" si="189"/>
        <v>-4451914717810756.5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-4451914717810756.5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-18549644657544.82</v>
      </c>
      <c r="L5605" s="444">
        <f t="shared" ca="1" si="189"/>
        <v>-4470464362468301.5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-4470464362468301.5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-18626934843617.926</v>
      </c>
      <c r="L5606" s="444">
        <f t="shared" ca="1" si="189"/>
        <v>-4489091297311919.5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-4489091297311919.5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-18704547072132.996</v>
      </c>
      <c r="L5607" s="444">
        <f t="shared" ca="1" si="189"/>
        <v>-4507795844384052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-4507795844384052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-18782482684933.551</v>
      </c>
      <c r="L5608" s="444">
        <f t="shared" ca="1" si="189"/>
        <v>-4526578327068986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-4526578327068986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-18860743029454.109</v>
      </c>
      <c r="L5609" s="444">
        <f t="shared" ca="1" si="189"/>
        <v>-4545439070098440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-4545439070098440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-18939329458743.5</v>
      </c>
      <c r="L5610" s="444">
        <f t="shared" ca="1" si="189"/>
        <v>-4564378399557184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-4564378399557184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-19018243331488.266</v>
      </c>
      <c r="L5611" s="444">
        <f t="shared" ca="1" si="189"/>
        <v>-4583396642888672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-4583396642888672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-19097486012036.133</v>
      </c>
      <c r="L5612" s="444">
        <f t="shared" ca="1" si="189"/>
        <v>-4602494128900708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-4602494128900708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-19177058870419.617</v>
      </c>
      <c r="L5613" s="444">
        <f t="shared" ca="1" si="189"/>
        <v>-4621671187771128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-4621671187771128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-19256963282379.699</v>
      </c>
      <c r="L5614" s="444">
        <f t="shared" ca="1" si="189"/>
        <v>-4640928151053508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-4640928151053508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-19337200629389.617</v>
      </c>
      <c r="L5615" s="444">
        <f t="shared" ca="1" si="189"/>
        <v>-4660265351682898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-4660265351682898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-19417772298678.742</v>
      </c>
      <c r="L5616" s="444">
        <f t="shared" ca="1" si="189"/>
        <v>-4679683123981577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-4679683123981577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-19498679683256.57</v>
      </c>
      <c r="L5617" s="444">
        <f t="shared" ca="1" si="189"/>
        <v>-4699181803664834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-4699181803664834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-19579924181936.809</v>
      </c>
      <c r="L5618" s="444">
        <f t="shared" ref="L5618:L5872" ca="1" si="194">I5618-J5618+K5618</f>
        <v>-4718761727846771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-4718761727846771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-19661507199361.547</v>
      </c>
      <c r="L5619" s="444">
        <f t="shared" ca="1" si="194"/>
        <v>-4738423235046133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-4738423235046133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-19743430146025.555</v>
      </c>
      <c r="L5620" s="444">
        <f t="shared" ca="1" si="194"/>
        <v>-4758166665192159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-4758166665192159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-19825694438300.664</v>
      </c>
      <c r="L5621" s="444">
        <f t="shared" ca="1" si="194"/>
        <v>-4777992359630460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-4777992359630460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-19908301498460.25</v>
      </c>
      <c r="L5622" s="444">
        <f t="shared" ca="1" si="194"/>
        <v>-4797900661128920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-4797900661128920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-19991252754703.832</v>
      </c>
      <c r="L5623" s="444">
        <f t="shared" ca="1" si="194"/>
        <v>-4817891913883624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-4817891913883624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-20074549641181.766</v>
      </c>
      <c r="L5624" s="444">
        <f t="shared" ca="1" si="194"/>
        <v>-4837966463524806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-4837966463524806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-20158193598020.023</v>
      </c>
      <c r="L5625" s="444">
        <f t="shared" ca="1" si="194"/>
        <v>-4858124657122826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-4858124657122826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-20242186071345.109</v>
      </c>
      <c r="L5626" s="444">
        <f t="shared" ca="1" si="194"/>
        <v>-4878366843194171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-4878366843194171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-20326528513309.047</v>
      </c>
      <c r="L5627" s="444">
        <f t="shared" ca="1" si="194"/>
        <v>-4898693371707480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-4898693371707480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-20411222382114.5</v>
      </c>
      <c r="L5628" s="444">
        <f t="shared" ca="1" si="194"/>
        <v>-4919104594089594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-4919104594089594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-20496269142039.977</v>
      </c>
      <c r="L5629" s="444">
        <f t="shared" ca="1" si="194"/>
        <v>-4939600863231634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-4939600863231634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-20581670263465.141</v>
      </c>
      <c r="L5630" s="444">
        <f t="shared" ca="1" si="194"/>
        <v>-4960182533495099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-4960182533495099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-20667427222896.246</v>
      </c>
      <c r="L5631" s="444">
        <f t="shared" ca="1" si="194"/>
        <v>-4980849960717995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-4980849960717995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-20753541502991.645</v>
      </c>
      <c r="L5632" s="444">
        <f t="shared" ca="1" si="194"/>
        <v>-5001603502220987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-5001603502220987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-20840014592587.445</v>
      </c>
      <c r="L5633" s="444">
        <f t="shared" ca="1" si="194"/>
        <v>-5022443516813574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-5022443516813574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-20926847986723.227</v>
      </c>
      <c r="L5634" s="444">
        <f t="shared" ca="1" si="194"/>
        <v>-5043370364800297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-5043370364800297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-21014043186667.902</v>
      </c>
      <c r="L5635" s="444">
        <f t="shared" ca="1" si="194"/>
        <v>-5064384407986965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-5064384407986965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-21101601699945.688</v>
      </c>
      <c r="L5636" s="444">
        <f t="shared" ca="1" si="194"/>
        <v>-5085486009686911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-5085486009686911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-21189525040362.129</v>
      </c>
      <c r="L5637" s="444">
        <f t="shared" ca="1" si="194"/>
        <v>-5106675534727273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-5106675534727273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-21277814728030.305</v>
      </c>
      <c r="L5638" s="444">
        <f t="shared" ca="1" si="194"/>
        <v>-5127953349455303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-5127953349455303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-21366472289397.094</v>
      </c>
      <c r="L5639" s="444">
        <f t="shared" ca="1" si="194"/>
        <v>-5149319821744700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-5149319821744700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-21455499257269.582</v>
      </c>
      <c r="L5640" s="444">
        <f t="shared" ca="1" si="194"/>
        <v>-5170775321001970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-5170775321001970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-21544897170841.543</v>
      </c>
      <c r="L5641" s="444">
        <f t="shared" ca="1" si="194"/>
        <v>-5192320218172812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-5192320218172812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-21634667575720.051</v>
      </c>
      <c r="L5642" s="444">
        <f t="shared" ca="1" si="194"/>
        <v>-5213954885748532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-5213954885748532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-21724812023952.215</v>
      </c>
      <c r="L5643" s="444">
        <f t="shared" ca="1" si="194"/>
        <v>-5235679697772484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-5235679697772484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-21815332074052.016</v>
      </c>
      <c r="L5644" s="444">
        <f t="shared" ca="1" si="194"/>
        <v>-5257495029846536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-5257495029846536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-21906229291027.234</v>
      </c>
      <c r="L5645" s="444">
        <f t="shared" ca="1" si="194"/>
        <v>-5279401259137563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-5279401259137563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-21997505246406.512</v>
      </c>
      <c r="L5646" s="444">
        <f t="shared" ca="1" si="194"/>
        <v>-5301398764383970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-5301398764383970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-22089161518266.543</v>
      </c>
      <c r="L5647" s="444">
        <f t="shared" ca="1" si="194"/>
        <v>-5323487925902237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-5323487925902237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-22181199691259.32</v>
      </c>
      <c r="L5648" s="444">
        <f t="shared" ca="1" si="194"/>
        <v>-5345669125593496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-5345669125593496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-22273621356639.566</v>
      </c>
      <c r="L5649" s="444">
        <f t="shared" ca="1" si="194"/>
        <v>-5367942746950136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-5367942746950136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-22366428112292.234</v>
      </c>
      <c r="L5650" s="444">
        <f t="shared" ca="1" si="194"/>
        <v>-5390309175062428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-5390309175062428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-22459621562760.117</v>
      </c>
      <c r="L5651" s="444">
        <f t="shared" ca="1" si="194"/>
        <v>-5412768796625188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-5412768796625188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-22553203319271.617</v>
      </c>
      <c r="L5652" s="444">
        <f t="shared" ca="1" si="194"/>
        <v>-5435321999944460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-5435321999944460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-22647174999768.582</v>
      </c>
      <c r="L5653" s="444">
        <f t="shared" ca="1" si="194"/>
        <v>-5457969174944229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-5457969174944229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-22741538228934.289</v>
      </c>
      <c r="L5654" s="444">
        <f t="shared" ca="1" si="194"/>
        <v>-5480710713173163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-5480710713173163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-22836294638221.512</v>
      </c>
      <c r="L5655" s="444">
        <f t="shared" ca="1" si="194"/>
        <v>-5503547007811385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-5503547007811385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-22931445865880.77</v>
      </c>
      <c r="L5656" s="444">
        <f t="shared" ca="1" si="194"/>
        <v>-5526478453677266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-5526478453677266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-23026993556988.609</v>
      </c>
      <c r="L5657" s="444">
        <f t="shared" ca="1" si="194"/>
        <v>-5549505447234255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-5549505447234255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-23122939363476.063</v>
      </c>
      <c r="L5658" s="444">
        <f t="shared" ca="1" si="194"/>
        <v>-5572628386597731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-5572628386597731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-23219284944157.211</v>
      </c>
      <c r="L5659" s="444">
        <f t="shared" ca="1" si="194"/>
        <v>-5595847671541888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-5595847671541888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-23316031964757.867</v>
      </c>
      <c r="L5660" s="444">
        <f t="shared" ca="1" si="194"/>
        <v>-5619163703506646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-5619163703506646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-23413182097944.359</v>
      </c>
      <c r="L5661" s="444">
        <f t="shared" ca="1" si="194"/>
        <v>-5642576885604590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-5642576885604590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-23510737023352.457</v>
      </c>
      <c r="L5662" s="444">
        <f t="shared" ca="1" si="194"/>
        <v>-5666087622627942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-5666087622627942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-23608698427616.426</v>
      </c>
      <c r="L5663" s="444">
        <f t="shared" ca="1" si="194"/>
        <v>-5689696321055558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-5689696321055558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-23707068004398.156</v>
      </c>
      <c r="L5664" s="444">
        <f t="shared" ca="1" si="194"/>
        <v>-5713403389059956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-5713403389059956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-23805847454416.484</v>
      </c>
      <c r="L5665" s="444">
        <f t="shared" ca="1" si="194"/>
        <v>-5737209236514372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-5737209236514372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-23905038485476.551</v>
      </c>
      <c r="L5666" s="444">
        <f t="shared" ca="1" si="194"/>
        <v>-5761114274999849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-5761114274999849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-24004642812499.371</v>
      </c>
      <c r="L5667" s="444">
        <f t="shared" ca="1" si="194"/>
        <v>-5785118917812348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-5785118917812348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-24104662157551.449</v>
      </c>
      <c r="L5668" s="444">
        <f t="shared" ca="1" si="194"/>
        <v>-5809223579969899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-5809223579969899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-24205098249874.578</v>
      </c>
      <c r="L5669" s="444">
        <f t="shared" ca="1" si="194"/>
        <v>-5833428678219774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-5833428678219774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-24305952825915.727</v>
      </c>
      <c r="L5670" s="444">
        <f t="shared" ca="1" si="194"/>
        <v>-5857734631045690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-5857734631045690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-24407227629357.043</v>
      </c>
      <c r="L5671" s="444">
        <f t="shared" ca="1" si="194"/>
        <v>-5882141858675047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-5882141858675047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-24508924411146.027</v>
      </c>
      <c r="L5672" s="444">
        <f t="shared" ca="1" si="194"/>
        <v>-5906650783086193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-5906650783086193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-24611044929525.805</v>
      </c>
      <c r="L5673" s="444">
        <f t="shared" ca="1" si="194"/>
        <v>-5931261828015719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-5931261828015719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-24713590950065.496</v>
      </c>
      <c r="L5674" s="444">
        <f t="shared" ca="1" si="194"/>
        <v>-5955975418965784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-5955975418965784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-24816564245690.766</v>
      </c>
      <c r="L5675" s="444">
        <f t="shared" ca="1" si="194"/>
        <v>-5980791983211475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-5980791983211475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-24919966596714.48</v>
      </c>
      <c r="L5676" s="444">
        <f t="shared" ca="1" si="194"/>
        <v>-6005711949808189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-6005711949808189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-25023799790867.453</v>
      </c>
      <c r="L5677" s="444">
        <f t="shared" ca="1" si="194"/>
        <v>-6030735749599056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-6030735749599056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-25128065623329.398</v>
      </c>
      <c r="L5678" s="444">
        <f t="shared" ca="1" si="194"/>
        <v>-6055863815222385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-6055863815222385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-25232765896759.938</v>
      </c>
      <c r="L5679" s="444">
        <f t="shared" ca="1" si="194"/>
        <v>-6081096581119145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-6081096581119145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-25337902421329.77</v>
      </c>
      <c r="L5680" s="444">
        <f t="shared" ca="1" si="194"/>
        <v>-6106434483540475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-6106434483540475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-25443477014751.98</v>
      </c>
      <c r="L5681" s="444">
        <f t="shared" ca="1" si="194"/>
        <v>-6131877960555227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-6131877960555227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-25549491502313.445</v>
      </c>
      <c r="L5682" s="444">
        <f t="shared" ca="1" si="194"/>
        <v>-6157427452057540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-6157427452057540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-25655947716906.418</v>
      </c>
      <c r="L5683" s="444">
        <f t="shared" ca="1" si="194"/>
        <v>-6183083399774446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-6183083399774446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-25762847499060.191</v>
      </c>
      <c r="L5684" s="444">
        <f t="shared" ca="1" si="194"/>
        <v>-6208846247273506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-6208846247273506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-25870192696972.941</v>
      </c>
      <c r="L5685" s="444">
        <f t="shared" ca="1" si="194"/>
        <v>-6234716439970479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-6234716439970479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-25977985166543.664</v>
      </c>
      <c r="L5686" s="444">
        <f t="shared" ca="1" si="194"/>
        <v>-6260694425137023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-6260694425137023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-26086226771404.262</v>
      </c>
      <c r="L5687" s="444">
        <f t="shared" ca="1" si="194"/>
        <v>-6286780651908427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-6286780651908427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-26194919382951.777</v>
      </c>
      <c r="L5688" s="444">
        <f t="shared" ca="1" si="194"/>
        <v>-6312975571291379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-6312975571291379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-26304064880380.746</v>
      </c>
      <c r="L5689" s="444">
        <f t="shared" ca="1" si="194"/>
        <v>-6339279636171760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-6339279636171760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-26413665150715.668</v>
      </c>
      <c r="L5690" s="444">
        <f t="shared" ca="1" si="194"/>
        <v>-6365693301322476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-6365693301322476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-26523722088843.648</v>
      </c>
      <c r="L5691" s="444">
        <f t="shared" ca="1" si="194"/>
        <v>-6392217023411320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-6392217023411320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-26634237597547.168</v>
      </c>
      <c r="L5692" s="444">
        <f t="shared" ca="1" si="194"/>
        <v>-6418851261008867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-6418851261008867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-26745213587536.945</v>
      </c>
      <c r="L5693" s="444">
        <f t="shared" ca="1" si="194"/>
        <v>-6445596474596404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-6445596474596404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-26856651977485.016</v>
      </c>
      <c r="L5694" s="444">
        <f t="shared" ca="1" si="194"/>
        <v>-6472453126573889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-6472453126573889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-26968554694057.871</v>
      </c>
      <c r="L5695" s="444">
        <f t="shared" ca="1" si="194"/>
        <v>-6499421681267947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-6499421681267947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-27080923671949.777</v>
      </c>
      <c r="L5696" s="444">
        <f t="shared" ca="1" si="194"/>
        <v>-6526502604939897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-6526502604939897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-27193760853916.238</v>
      </c>
      <c r="L5697" s="444">
        <f t="shared" ca="1" si="194"/>
        <v>-6553696365793813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-6553696365793813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-27307068190807.555</v>
      </c>
      <c r="L5698" s="444">
        <f t="shared" ca="1" si="194"/>
        <v>-6581003433984621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-6581003433984621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-27420847641602.586</v>
      </c>
      <c r="L5699" s="444">
        <f t="shared" ca="1" si="194"/>
        <v>-6608424281626224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-6608424281626224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-27535101173442.602</v>
      </c>
      <c r="L5700" s="444">
        <f t="shared" ca="1" si="194"/>
        <v>-6635959382799667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-6635959382799667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-27649830761665.277</v>
      </c>
      <c r="L5701" s="444">
        <f t="shared" ca="1" si="194"/>
        <v>-6663609213561332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-6663609213561332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-27765038389838.883</v>
      </c>
      <c r="L5702" s="444">
        <f t="shared" ca="1" si="194"/>
        <v>-6691374251951171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-6691374251951171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-27880726049796.547</v>
      </c>
      <c r="L5703" s="444">
        <f t="shared" ca="1" si="194"/>
        <v>-6719254978000968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-6719254978000968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-27996895741670.699</v>
      </c>
      <c r="L5704" s="444">
        <f t="shared" ca="1" si="194"/>
        <v>-6747251873742639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-6747251873742639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-28113549473927.664</v>
      </c>
      <c r="L5705" s="444">
        <f t="shared" ca="1" si="194"/>
        <v>-6775365423216567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-6775365423216567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-28230689263402.363</v>
      </c>
      <c r="L5706" s="444">
        <f t="shared" ca="1" si="194"/>
        <v>-6803596112479969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-6803596112479969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-28348317135333.203</v>
      </c>
      <c r="L5707" s="444">
        <f t="shared" ca="1" si="194"/>
        <v>-6831944429615302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-6831944429615302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-28466435123397.09</v>
      </c>
      <c r="L5708" s="444">
        <f t="shared" ca="1" si="194"/>
        <v>-6860410864738699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-6860410864738699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-28585045269744.578</v>
      </c>
      <c r="L5709" s="444">
        <f t="shared" ca="1" si="194"/>
        <v>-6888995910008444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-6888995910008444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-28704149625035.184</v>
      </c>
      <c r="L5710" s="444">
        <f t="shared" ca="1" si="194"/>
        <v>-6917700059633479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-6917700059633479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-28823750248472.828</v>
      </c>
      <c r="L5711" s="444">
        <f t="shared" ca="1" si="194"/>
        <v>-6946523809881952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-6946523809881952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-28943849207841.465</v>
      </c>
      <c r="L5712" s="444">
        <f t="shared" ca="1" si="194"/>
        <v>-6975467659089793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-6975467659089793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-29064448579540.805</v>
      </c>
      <c r="L5713" s="444">
        <f t="shared" ca="1" si="194"/>
        <v>-7004532107669334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-7004532107669334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-29185550448622.223</v>
      </c>
      <c r="L5714" s="444">
        <f t="shared" ca="1" si="194"/>
        <v>-7033717658117956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-7033717658117956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-29307156908824.813</v>
      </c>
      <c r="L5715" s="444">
        <f t="shared" ca="1" si="194"/>
        <v>-7063024815026781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-7063024815026781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-29429270062611.586</v>
      </c>
      <c r="L5716" s="444">
        <f t="shared" ca="1" si="194"/>
        <v>-7092454085089393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-7092454085089393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-29551892021205.805</v>
      </c>
      <c r="L5717" s="444">
        <f t="shared" ca="1" si="194"/>
        <v>-7122005977110599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-7122005977110599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-29675024904627.492</v>
      </c>
      <c r="L5718" s="444">
        <f t="shared" ca="1" si="194"/>
        <v>-7151681002015226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-7151681002015226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-29798670841730.109</v>
      </c>
      <c r="L5719" s="444">
        <f t="shared" ca="1" si="194"/>
        <v>-7181479672856956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-7181479672856956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-29922831970237.32</v>
      </c>
      <c r="L5720" s="444">
        <f t="shared" ca="1" si="194"/>
        <v>-7211402504827193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-7211402504827193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-30047510436779.969</v>
      </c>
      <c r="L5721" s="444">
        <f t="shared" ca="1" si="194"/>
        <v>-7241450015263973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-7241450015263973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-30172708396933.219</v>
      </c>
      <c r="L5722" s="444">
        <f t="shared" ca="1" si="194"/>
        <v>-7271622723660906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-7271622723660906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-30298428015253.777</v>
      </c>
      <c r="L5723" s="444">
        <f t="shared" ca="1" si="194"/>
        <v>-7301921151676160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-7301921151676160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-30424671465317.328</v>
      </c>
      <c r="L5724" s="444">
        <f t="shared" ca="1" si="194"/>
        <v>-7332345823141477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-7332345823141477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-30551440929756.156</v>
      </c>
      <c r="L5725" s="444">
        <f t="shared" ca="1" si="194"/>
        <v>-7362897264071233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-7362897264071233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-30678738600296.805</v>
      </c>
      <c r="L5726" s="444">
        <f t="shared" ca="1" si="194"/>
        <v>-7393576002671530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-7393576002671530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-30806566677798.047</v>
      </c>
      <c r="L5727" s="444">
        <f t="shared" ca="1" si="194"/>
        <v>-7424382569349328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-7424382569349328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-30934927372288.863</v>
      </c>
      <c r="L5728" s="444">
        <f t="shared" ca="1" si="194"/>
        <v>-7455317496721617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-7455317496721617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-31063822903006.738</v>
      </c>
      <c r="L5729" s="444">
        <f t="shared" ca="1" si="194"/>
        <v>-7486381319624624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-7486381319624624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-31193255498435.93</v>
      </c>
      <c r="L5730" s="444">
        <f t="shared" ca="1" si="194"/>
        <v>-7517574575123060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-7517574575123060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-31323227396346.086</v>
      </c>
      <c r="L5731" s="444">
        <f t="shared" ca="1" si="194"/>
        <v>-7548897802519406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-7548897802519406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-31453740843830.859</v>
      </c>
      <c r="L5732" s="444">
        <f t="shared" ca="1" si="194"/>
        <v>-7580351543363237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-7580351543363237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-31584798097346.824</v>
      </c>
      <c r="L5733" s="444">
        <f t="shared" ca="1" si="194"/>
        <v>-7611936341460584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-7611936341460584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-31716401422752.43</v>
      </c>
      <c r="L5734" s="444">
        <f t="shared" ca="1" si="194"/>
        <v>-7643652742883336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-7643652742883336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-31848553095347.234</v>
      </c>
      <c r="L5735" s="444">
        <f t="shared" ca="1" si="194"/>
        <v>-7675501295978683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-7675501295978683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-31981255399911.18</v>
      </c>
      <c r="L5736" s="444">
        <f t="shared" ca="1" si="194"/>
        <v>-7707482551378594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-7707482551378594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-32114510630744.145</v>
      </c>
      <c r="L5737" s="444">
        <f t="shared" ca="1" si="194"/>
        <v>-7739597062009338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-7739597062009338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-32248321091705.574</v>
      </c>
      <c r="L5738" s="444">
        <f t="shared" ca="1" si="194"/>
        <v>-7771845383101044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-7771845383101044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-32382689096254.348</v>
      </c>
      <c r="L5739" s="444">
        <f t="shared" ca="1" si="194"/>
        <v>-7804228072197298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-7804228072197298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-32517616967488.742</v>
      </c>
      <c r="L5740" s="444">
        <f t="shared" ca="1" si="194"/>
        <v>-7836745689164787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-7836745689164787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-32653107038186.613</v>
      </c>
      <c r="L5741" s="444">
        <f t="shared" ca="1" si="194"/>
        <v>-7869398796202974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-7869398796202974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-32789161650845.719</v>
      </c>
      <c r="L5742" s="444">
        <f t="shared" ca="1" si="194"/>
        <v>-7902187957853820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-7902187957853820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-32925783157724.254</v>
      </c>
      <c r="L5743" s="444">
        <f t="shared" ca="1" si="194"/>
        <v>-7935113741011544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-7935113741011544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-33062973920881.434</v>
      </c>
      <c r="L5744" s="444">
        <f t="shared" ca="1" si="194"/>
        <v>-7968176714932425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-7968176714932425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-33200736312218.441</v>
      </c>
      <c r="L5745" s="444">
        <f t="shared" ca="1" si="194"/>
        <v>-8001377451244643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-8001377451244643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-33339072713519.344</v>
      </c>
      <c r="L5746" s="444">
        <f t="shared" ca="1" si="194"/>
        <v>-8034716523958162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-8034716523958162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-33477985516492.34</v>
      </c>
      <c r="L5747" s="444">
        <f t="shared" ca="1" si="194"/>
        <v>-8068194509474654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-8068194509474654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-33617477122811.055</v>
      </c>
      <c r="L5748" s="444">
        <f t="shared" ca="1" si="194"/>
        <v>-8101811986597465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-8101811986597465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-33757549944156.105</v>
      </c>
      <c r="L5749" s="444">
        <f t="shared" ca="1" si="194"/>
        <v>-8135569536541621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-8135569536541621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-33898206402256.754</v>
      </c>
      <c r="L5750" s="444">
        <f t="shared" ca="1" si="194"/>
        <v>-8169467742943878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-8169467742943878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-34039448928932.824</v>
      </c>
      <c r="L5751" s="444">
        <f t="shared" ca="1" si="194"/>
        <v>-8203507191872811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-8203507191872811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-34181279966136.711</v>
      </c>
      <c r="L5752" s="444">
        <f t="shared" ca="1" si="194"/>
        <v>-8237688471838948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-8237688471838948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-34323701965995.617</v>
      </c>
      <c r="L5753" s="444">
        <f t="shared" ca="1" si="194"/>
        <v>-8272012173804944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-8272012173804944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-34466717390853.938</v>
      </c>
      <c r="L5754" s="444">
        <f t="shared" ca="1" si="194"/>
        <v>-8306478891195798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-8306478891195798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-34610328713315.824</v>
      </c>
      <c r="L5755" s="444">
        <f t="shared" ca="1" si="194"/>
        <v>-8341089219909114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-8341089219909114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-34754538416287.973</v>
      </c>
      <c r="L5756" s="444">
        <f t="shared" ca="1" si="194"/>
        <v>-8375843758325402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-8375843758325402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-34899348993022.504</v>
      </c>
      <c r="L5757" s="444">
        <f t="shared" ca="1" si="194"/>
        <v>-8410743107318425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-8410743107318425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-35044762947160.105</v>
      </c>
      <c r="L5758" s="444">
        <f t="shared" ca="1" si="194"/>
        <v>-8445787870265585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-8445787870265585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-35190782792773.266</v>
      </c>
      <c r="L5759" s="444">
        <f t="shared" ca="1" si="194"/>
        <v>-8480978653058358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-8480978653058358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-35337411054409.828</v>
      </c>
      <c r="L5760" s="444">
        <f t="shared" ca="1" si="194"/>
        <v>-8516316064112768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-8516316064112768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-35484650267136.531</v>
      </c>
      <c r="L5761" s="444">
        <f t="shared" ca="1" si="194"/>
        <v>-8551800714379905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-8551800714379905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-35632502976582.938</v>
      </c>
      <c r="L5762" s="444">
        <f t="shared" ca="1" si="194"/>
        <v>-8587433217356488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-8587433217356488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-35780971738985.367</v>
      </c>
      <c r="L5763" s="444">
        <f t="shared" ca="1" si="194"/>
        <v>-8623214189095473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-8623214189095473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-35930059121231.133</v>
      </c>
      <c r="L5764" s="444">
        <f t="shared" ca="1" si="194"/>
        <v>-8659144248216704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-8659144248216704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-36079767700902.93</v>
      </c>
      <c r="L5765" s="444">
        <f t="shared" ca="1" si="194"/>
        <v>-8695224015917607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-8695224015917607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-36230100066323.359</v>
      </c>
      <c r="L5766" s="444">
        <f t="shared" ca="1" si="194"/>
        <v>-8731454115983930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-8731454115983930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-36381058816599.711</v>
      </c>
      <c r="L5767" s="444">
        <f t="shared" ca="1" si="194"/>
        <v>-8767835174800530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-8767835174800530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-36532646561668.875</v>
      </c>
      <c r="L5768" s="444">
        <f t="shared" ca="1" si="194"/>
        <v>-8804367821362199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-8804367821362199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-36684865922342.5</v>
      </c>
      <c r="L5769" s="444">
        <f t="shared" ca="1" si="194"/>
        <v>-8841052687284542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-8841052687284542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-36837719530352.266</v>
      </c>
      <c r="L5770" s="444">
        <f t="shared" ca="1" si="194"/>
        <v>-8877890406814894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-8877890406814894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-36991210028395.391</v>
      </c>
      <c r="L5771" s="444">
        <f t="shared" ca="1" si="194"/>
        <v>-8914881616843289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-8914881616843289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-37145340070180.367</v>
      </c>
      <c r="L5772" s="444">
        <f t="shared" ca="1" si="194"/>
        <v>-8952026956913469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-8952026956913469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-37300112320472.789</v>
      </c>
      <c r="L5773" s="444">
        <f t="shared" ca="1" si="194"/>
        <v>-8989327069233942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-8989327069233942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-37455529455141.43</v>
      </c>
      <c r="L5774" s="444">
        <f t="shared" ca="1" si="194"/>
        <v>-9026782598689084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-9026782598689084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-37611594161204.516</v>
      </c>
      <c r="L5775" s="444">
        <f t="shared" ca="1" si="194"/>
        <v>-9064394192850288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-9064394192850288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-37768309136876.203</v>
      </c>
      <c r="L5776" s="444">
        <f t="shared" ca="1" si="194"/>
        <v>-9102162501987164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-9102162501987164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-37925677091613.18</v>
      </c>
      <c r="L5777" s="444">
        <f t="shared" ca="1" si="194"/>
        <v>-9140088179078778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-9140088179078778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-38083700746161.578</v>
      </c>
      <c r="L5778" s="444">
        <f t="shared" ca="1" si="194"/>
        <v>-9178171879824940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-9178171879824940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-38242382832603.914</v>
      </c>
      <c r="L5779" s="444">
        <f t="shared" ca="1" si="194"/>
        <v>-9216414262657544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-9216414262657544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-38401726094406.43</v>
      </c>
      <c r="L5780" s="444">
        <f t="shared" ca="1" si="194"/>
        <v>-9254815988751950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-9254815988751950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-38561733286466.461</v>
      </c>
      <c r="L5781" s="444">
        <f t="shared" ca="1" si="194"/>
        <v>-9293377722038416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-9293377722038416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-38722407175160.063</v>
      </c>
      <c r="L5782" s="444">
        <f t="shared" ca="1" si="194"/>
        <v>-9332100129213576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-9332100129213576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-38883750538389.898</v>
      </c>
      <c r="L5783" s="444">
        <f t="shared" ca="1" si="194"/>
        <v>-9370983879751966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-9370983879751966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-39045766165633.188</v>
      </c>
      <c r="L5784" s="444">
        <f t="shared" ca="1" si="194"/>
        <v>-9410029645917600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-9410029645917600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-39208456857990</v>
      </c>
      <c r="L5785" s="444">
        <f t="shared" ca="1" si="194"/>
        <v>-9449238102775590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-9449238102775590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-39371825428231.625</v>
      </c>
      <c r="L5786" s="444">
        <f t="shared" ca="1" si="194"/>
        <v>-9488609928203822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-9488609928203822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-39535874700849.258</v>
      </c>
      <c r="L5787" s="444">
        <f t="shared" ca="1" si="194"/>
        <v>-9528145802904672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-9528145802904672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-39700607512102.797</v>
      </c>
      <c r="L5788" s="444">
        <f t="shared" ca="1" si="194"/>
        <v>-9567846410416774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-9567846410416774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-39866026710069.891</v>
      </c>
      <c r="L5789" s="444">
        <f t="shared" ca="1" si="194"/>
        <v>-9607712437126844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-9607712437126844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-40032135154695.18</v>
      </c>
      <c r="L5790" s="444">
        <f t="shared" ca="1" si="194"/>
        <v>-9647744572281540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-9647744572281540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-40198935717839.75</v>
      </c>
      <c r="L5791" s="444">
        <f t="shared" ca="1" si="194"/>
        <v>-9687943507999380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-9687943507999380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-40366431283330.75</v>
      </c>
      <c r="L5792" s="444">
        <f t="shared" ca="1" si="194"/>
        <v>-9728309939282710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-9728309939282710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-40534624747011.289</v>
      </c>
      <c r="L5793" s="444">
        <f t="shared" ca="1" si="194"/>
        <v>-9768844564029722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-9768844564029722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-40703519016790.508</v>
      </c>
      <c r="L5794" s="444">
        <f t="shared" ca="1" si="194"/>
        <v>-9809548083046512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-9809548083046512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-40873117012693.797</v>
      </c>
      <c r="L5795" s="444">
        <f t="shared" ca="1" si="194"/>
        <v>-9850421200059206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-9850421200059206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-41043421666913.359</v>
      </c>
      <c r="L5796" s="444">
        <f t="shared" ca="1" si="194"/>
        <v>-9891464621726120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-9891464621726120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-41214435923858.836</v>
      </c>
      <c r="L5797" s="444">
        <f t="shared" ca="1" si="194"/>
        <v>-9932679057649978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-9932679057649978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-41386162740208.242</v>
      </c>
      <c r="L5798" s="444">
        <f t="shared" ca="1" si="194"/>
        <v>-9974065220390186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-9974065220390186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-41558605084959.109</v>
      </c>
      <c r="L5799" s="444">
        <f t="shared" ca="1" si="194"/>
        <v>-1.0015623825475146E+16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-1.0015623825475146E+16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-41731765939479.773</v>
      </c>
      <c r="L5800" s="444">
        <f t="shared" ca="1" si="194"/>
        <v>-1.0057355591414626E+16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-1.0057355591414626E+16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-41905648297560.938</v>
      </c>
      <c r="L5801" s="444">
        <f t="shared" ca="1" si="194"/>
        <v>-1.0099261239712186E+16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-1.0099261239712186E+16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-42080255165467.438</v>
      </c>
      <c r="L5802" s="444">
        <f t="shared" ca="1" si="194"/>
        <v>-1.0141341494877654E+16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-1.0141341494877654E+16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-42255589561990.227</v>
      </c>
      <c r="L5803" s="444">
        <f t="shared" ca="1" si="194"/>
        <v>-1.0183597084439644E+16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-1.0183597084439644E+16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-42431654518498.516</v>
      </c>
      <c r="L5804" s="444">
        <f t="shared" ca="1" si="194"/>
        <v>-1.0226028738958142E+16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-1.0226028738958142E+16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-42608453078992.258</v>
      </c>
      <c r="L5805" s="444">
        <f t="shared" ca="1" si="194"/>
        <v>-1.0268637192037134E+16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-1.0268637192037134E+16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-42785988300154.727</v>
      </c>
      <c r="L5806" s="444">
        <f t="shared" ca="1" si="194"/>
        <v>-1.0311423180337288E+16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-1.0311423180337288E+16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-42964263251405.367</v>
      </c>
      <c r="L5807" s="444">
        <f t="shared" ca="1" si="194"/>
        <v>-1.0354387443588694E+16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-1.0354387443588694E+16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-43143281014952.891</v>
      </c>
      <c r="L5808" s="444">
        <f t="shared" ca="1" si="194"/>
        <v>-1.0397530724603646E+16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-1.0397530724603646E+16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-43323044685848.523</v>
      </c>
      <c r="L5809" s="444">
        <f t="shared" ca="1" si="194"/>
        <v>-1.0440853769289494E+16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-1.0440853769289494E+16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-43503557372039.555</v>
      </c>
      <c r="L5810" s="444">
        <f t="shared" ca="1" si="194"/>
        <v>-1.0484357326661534E+16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-1.0484357326661534E+16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-43684822194423.055</v>
      </c>
      <c r="L5811" s="444">
        <f t="shared" ca="1" si="194"/>
        <v>-1.0528042148855958E+16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-1.0528042148855958E+16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-43866842286899.828</v>
      </c>
      <c r="L5812" s="444">
        <f t="shared" ca="1" si="194"/>
        <v>-1.0571908991142858E+16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-1.0571908991142858E+16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-44049620796428.578</v>
      </c>
      <c r="L5813" s="444">
        <f t="shared" ca="1" si="194"/>
        <v>-1.0615958611939286E+16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-1.0615958611939286E+16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-44233160883080.359</v>
      </c>
      <c r="L5814" s="444">
        <f t="shared" ca="1" si="194"/>
        <v>-1.0660191772822366E+16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-1.0660191772822366E+16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-44417465720093.188</v>
      </c>
      <c r="L5815" s="444">
        <f t="shared" ca="1" si="194"/>
        <v>-1.070460923854246E+16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-1.070460923854246E+16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-44602538493926.914</v>
      </c>
      <c r="L5816" s="444">
        <f t="shared" ca="1" si="194"/>
        <v>-1.0749211777036386E+16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-1.0749211777036386E+16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-44788382404318.273</v>
      </c>
      <c r="L5817" s="444">
        <f t="shared" ca="1" si="194"/>
        <v>-1.0794000159440704E+16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-1.0794000159440704E+16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-44975000664336.266</v>
      </c>
      <c r="L5818" s="444">
        <f t="shared" ca="1" si="194"/>
        <v>-1.083897516010504E+16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-1.083897516010504E+16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-45162396500437.664</v>
      </c>
      <c r="L5819" s="444">
        <f t="shared" ca="1" si="194"/>
        <v>-1.0884137556605478E+16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-1.0884137556605478E+16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-45350573152522.828</v>
      </c>
      <c r="L5820" s="444">
        <f t="shared" ca="1" si="194"/>
        <v>-1.0929488129758E+16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-1.0929488129758E+16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-45539533873991.664</v>
      </c>
      <c r="L5821" s="444">
        <f t="shared" ca="1" si="194"/>
        <v>-1.0975027663631992E+16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-1.0975027663631992E+16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-45729281931799.969</v>
      </c>
      <c r="L5822" s="444">
        <f t="shared" ca="1" si="194"/>
        <v>-1.1020756945563792E+16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-1.1020756945563792E+16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-45919820606515.797</v>
      </c>
      <c r="L5823" s="444">
        <f t="shared" ca="1" si="194"/>
        <v>-1.1066676766170308E+16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-1.1066676766170308E+16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-46111153192376.281</v>
      </c>
      <c r="L5824" s="444">
        <f t="shared" ca="1" si="194"/>
        <v>-1.1112787919362684E+16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-1.1112787919362684E+16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-46303282997344.516</v>
      </c>
      <c r="L5825" s="444">
        <f t="shared" ca="1" si="194"/>
        <v>-1.1159091202360028E+16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-1.1159091202360028E+16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-46496213343166.781</v>
      </c>
      <c r="L5826" s="444">
        <f t="shared" ca="1" si="194"/>
        <v>-1.1205587415703194E+16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-1.1205587415703194E+16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-46689947565429.977</v>
      </c>
      <c r="L5827" s="444">
        <f t="shared" ca="1" si="194"/>
        <v>-1.1252277363268624E+16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-1.1252277363268624E+16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-46884489013619.266</v>
      </c>
      <c r="L5828" s="444">
        <f t="shared" ca="1" si="194"/>
        <v>-1.1299161852282244E+16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-1.1299161852282244E+16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-47079841051176.016</v>
      </c>
      <c r="L5829" s="444">
        <f t="shared" ca="1" si="194"/>
        <v>-1.134624169333342E+16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-1.134624169333342E+16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-47276007055555.914</v>
      </c>
      <c r="L5830" s="444">
        <f t="shared" ca="1" si="194"/>
        <v>-1.1393517700388976E+16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-1.1393517700388976E+16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-47472990418287.398</v>
      </c>
      <c r="L5831" s="444">
        <f t="shared" ca="1" si="194"/>
        <v>-1.1440990690807264E+16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-1.1440990690807264E+16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-47670794545030.266</v>
      </c>
      <c r="L5832" s="444">
        <f t="shared" ca="1" si="194"/>
        <v>-1.1488661485352294E+16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-1.1488661485352294E+16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-47869422855634.555</v>
      </c>
      <c r="L5833" s="444">
        <f t="shared" ca="1" si="194"/>
        <v>-1.1536530908207928E+16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-1.1536530908207928E+16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-48068878784199.703</v>
      </c>
      <c r="L5834" s="444">
        <f t="shared" ca="1" si="194"/>
        <v>-1.1584599786992128E+16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-1.1584599786992128E+16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-48269165779133.867</v>
      </c>
      <c r="L5835" s="444">
        <f t="shared" ca="1" si="194"/>
        <v>-1.1632868952771262E+16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-1.1632868952771262E+16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-48470287303213.594</v>
      </c>
      <c r="L5836" s="444">
        <f t="shared" ca="1" si="194"/>
        <v>-1.1681339240074476E+16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-1.1681339240074476E+16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-48672246833643.648</v>
      </c>
      <c r="L5837" s="444">
        <f t="shared" ca="1" si="194"/>
        <v>-1.173001148690812E+16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-1.173001148690812E+16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-48875047862117.164</v>
      </c>
      <c r="L5838" s="444">
        <f t="shared" ca="1" si="194"/>
        <v>-1.1778886534770238E+16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-1.1778886534770238E+16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-49078693894875.992</v>
      </c>
      <c r="L5839" s="444">
        <f t="shared" ca="1" si="194"/>
        <v>-1.1827965228665114E+16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-1.1827965228665114E+16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-49283188452771.305</v>
      </c>
      <c r="L5840" s="444">
        <f t="shared" ca="1" si="194"/>
        <v>-1.1877248417117886E+16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-1.1877248417117886E+16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-49488535071324.523</v>
      </c>
      <c r="L5841" s="444">
        <f t="shared" ca="1" si="194"/>
        <v>-1.192673695218921E+16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-1.192673695218921E+16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-49694737300788.375</v>
      </c>
      <c r="L5842" s="444">
        <f t="shared" ca="1" si="194"/>
        <v>-1.1976431689489998E+16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-1.1976431689489998E+16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-49901798706208.328</v>
      </c>
      <c r="L5843" s="444">
        <f t="shared" ca="1" si="194"/>
        <v>-1.2026333488196206E+16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-1.2026333488196206E+16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-50109722867484.188</v>
      </c>
      <c r="L5844" s="444">
        <f t="shared" ca="1" si="194"/>
        <v>-1.207644321106369E+16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-1.207644321106369E+16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-50318513379432.039</v>
      </c>
      <c r="L5845" s="444">
        <f t="shared" ca="1" si="194"/>
        <v>-1.2126761724443122E+16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-1.2126761724443122E+16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-50528173851846.344</v>
      </c>
      <c r="L5846" s="444">
        <f t="shared" ca="1" si="194"/>
        <v>-1.2177289898294968E+16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-1.2177289898294968E+16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-50738707909562.367</v>
      </c>
      <c r="L5847" s="444">
        <f t="shared" ca="1" si="194"/>
        <v>-1.222802860620453E+16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-1.222802860620453E+16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-50950119192518.875</v>
      </c>
      <c r="L5848" s="444">
        <f t="shared" ca="1" si="194"/>
        <v>-1.2278978725397048E+16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-1.2278978725397048E+16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-51162411355821.031</v>
      </c>
      <c r="L5849" s="444">
        <f t="shared" ca="1" si="194"/>
        <v>-1.233014113675287E+16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-1.233014113675287E+16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-51375588069803.625</v>
      </c>
      <c r="L5850" s="444">
        <f t="shared" ca="1" si="194"/>
        <v>-1.2381516724822674E+16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-1.2381516724822674E+16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-51589653020094.477</v>
      </c>
      <c r="L5851" s="444">
        <f t="shared" ca="1" si="194"/>
        <v>-1.2433106377842768E+16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-1.2433106377842768E+16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-51804609907678.203</v>
      </c>
      <c r="L5852" s="444">
        <f t="shared" ca="1" si="194"/>
        <v>-1.2484910987750446E+16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-1.2484910987750446E+16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-52020462448960.188</v>
      </c>
      <c r="L5853" s="444">
        <f t="shared" ca="1" si="194"/>
        <v>-1.2536931450199406E+16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-1.2536931450199406E+16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-52237214375830.859</v>
      </c>
      <c r="L5854" s="444">
        <f t="shared" ca="1" si="194"/>
        <v>-1.2589168664575236E+16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-1.2589168664575236E+16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-52454869435730.148</v>
      </c>
      <c r="L5855" s="444">
        <f t="shared" ca="1" si="194"/>
        <v>-1.2641623534010966E+16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-1.2641623534010966E+16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-52673431391712.359</v>
      </c>
      <c r="L5856" s="444">
        <f t="shared" ca="1" si="194"/>
        <v>-1.2694296965402678E+16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-1.2694296965402678E+16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-52892904022511.156</v>
      </c>
      <c r="L5857" s="444">
        <f t="shared" ca="1" si="194"/>
        <v>-1.274718986942519E+16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-1.274718986942519E+16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-53113291122604.961</v>
      </c>
      <c r="L5858" s="444">
        <f t="shared" ca="1" si="194"/>
        <v>-1.2800303160547794E+16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-1.2800303160547794E+16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-53334596502282.477</v>
      </c>
      <c r="L5859" s="444">
        <f t="shared" ca="1" si="194"/>
        <v>-1.2853637757050076E+16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-1.2853637757050076E+16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-53556823987708.648</v>
      </c>
      <c r="L5860" s="444">
        <f t="shared" ca="1" si="194"/>
        <v>-1.2907194581037784E+16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-1.2907194581037784E+16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-53779977420990.766</v>
      </c>
      <c r="L5861" s="444">
        <f t="shared" ca="1" si="194"/>
        <v>-1.2960974558458774E+16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-1.2960974558458774E+16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-54004060660244.891</v>
      </c>
      <c r="L5862" s="444">
        <f t="shared" ca="1" si="194"/>
        <v>-1.3014978619119018E+16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-1.3014978619119018E+16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-54229077579662.578</v>
      </c>
      <c r="L5863" s="444">
        <f t="shared" ca="1" si="194"/>
        <v>-1.306920769669868E+16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-1.306920769669868E+16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-54455032069577.836</v>
      </c>
      <c r="L5864" s="444">
        <f t="shared" ca="1" si="194"/>
        <v>-1.3123662728768258E+16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-1.3123662728768258E+16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-54681928036534.406</v>
      </c>
      <c r="L5865" s="444">
        <f t="shared" ca="1" si="194"/>
        <v>-1.3178344656804792E+16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-1.3178344656804792E+16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-54909769403353.297</v>
      </c>
      <c r="L5866" s="444">
        <f t="shared" ca="1" si="194"/>
        <v>-1.3233254426208146E+16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-1.3233254426208146E+16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-55138560109200.609</v>
      </c>
      <c r="L5867" s="444">
        <f t="shared" ca="1" si="194"/>
        <v>-1.3288392986317346E+16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-1.3288392986317346E+16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-55368304109655.609</v>
      </c>
      <c r="L5868" s="444">
        <f t="shared" ca="1" si="194"/>
        <v>-1.3343761290427002E+16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-1.3343761290427002E+16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-55599005376779.172</v>
      </c>
      <c r="L5869" s="444">
        <f t="shared" ca="1" si="194"/>
        <v>-1.3399360295803782E+16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-1.3399360295803782E+16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-55830667899182.422</v>
      </c>
      <c r="L5870" s="444">
        <f t="shared" ca="1" si="194"/>
        <v>-1.3455190963702964E+16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-1.3455190963702964E+16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-56063295682095.68</v>
      </c>
      <c r="L5871" s="444">
        <f t="shared" ca="1" si="194"/>
        <v>-1.351125425938506E+16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-1.351125425938506E+16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-56296892747437.75</v>
      </c>
      <c r="L5872" s="444">
        <f t="shared" ca="1" si="194"/>
        <v>-1.3567551152132498E+16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-1.3567551152132498E+16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-56531463133885.406</v>
      </c>
      <c r="L5873" s="444">
        <f t="shared" ref="L5873:L6127" ca="1" si="199">I5873-J5873+K5873</f>
        <v>-1.3624082615266384E+16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-1.3624082615266384E+16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-56767010896943.266</v>
      </c>
      <c r="L5874" s="444">
        <f t="shared" ca="1" si="199"/>
        <v>-1.3680849626163328E+16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-1.3680849626163328E+16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-57003540109013.867</v>
      </c>
      <c r="L5875" s="444">
        <f t="shared" ca="1" si="199"/>
        <v>-1.3737853166272342E+16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-1.3737853166272342E+16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-57241054859468.094</v>
      </c>
      <c r="L5876" s="444">
        <f t="shared" ca="1" si="199"/>
        <v>-1.379509422113181E+16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-1.379509422113181E+16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-57479559254715.875</v>
      </c>
      <c r="L5877" s="444">
        <f t="shared" ca="1" si="199"/>
        <v>-1.3852573780386526E+16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-1.3852573780386526E+16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-57719057418277.188</v>
      </c>
      <c r="L5878" s="444">
        <f t="shared" ca="1" si="199"/>
        <v>-1.3910292837804804E+16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-1.3910292837804804E+16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-57959553490853.352</v>
      </c>
      <c r="L5879" s="444">
        <f t="shared" ca="1" si="199"/>
        <v>-1.3968252391295658E+16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-1.3968252391295658E+16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-58201051630398.57</v>
      </c>
      <c r="L5880" s="444">
        <f t="shared" ca="1" si="199"/>
        <v>-1.4026453442926056E+16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-1.4026453442926056E+16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-58443556012191.898</v>
      </c>
      <c r="L5881" s="444">
        <f t="shared" ca="1" si="199"/>
        <v>-1.4084896998938248E+16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-1.4084896998938248E+16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-58687070828909.367</v>
      </c>
      <c r="L5882" s="444">
        <f t="shared" ca="1" si="199"/>
        <v>-1.4143584069767158E+16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-1.4143584069767158E+16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-58931600290696.492</v>
      </c>
      <c r="L5883" s="444">
        <f t="shared" ca="1" si="199"/>
        <v>-1.4202515670057854E+16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-1.4202515670057854E+16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-59177148625241.055</v>
      </c>
      <c r="L5884" s="444">
        <f t="shared" ca="1" si="199"/>
        <v>-1.4261692818683096E+16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-1.4261692818683096E+16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-59423720077846.234</v>
      </c>
      <c r="L5885" s="444">
        <f t="shared" ca="1" si="199"/>
        <v>-1.4321116538760942E+16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-1.4321116538760942E+16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-59671318911503.922</v>
      </c>
      <c r="L5886" s="444">
        <f t="shared" ca="1" si="199"/>
        <v>-1.4380787857672446E+16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-1.4380787857672446E+16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-59919949406968.523</v>
      </c>
      <c r="L5887" s="444">
        <f t="shared" ca="1" si="199"/>
        <v>-1.4440707807079414E+16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-1.4440707807079414E+16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-60169615862830.898</v>
      </c>
      <c r="L5888" s="444">
        <f t="shared" ca="1" si="199"/>
        <v>-1.4500877422942244E+16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-1.4500877422942244E+16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-60420322595592.688</v>
      </c>
      <c r="L5889" s="444">
        <f t="shared" ca="1" si="199"/>
        <v>-1.4561297745537836E+16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-1.4561297745537836E+16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-60672073939740.992</v>
      </c>
      <c r="L5890" s="444">
        <f t="shared" ca="1" si="199"/>
        <v>-1.4621969819477576E+16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-1.4621969819477576E+16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-60924874247823.234</v>
      </c>
      <c r="L5891" s="444">
        <f t="shared" ca="1" si="199"/>
        <v>-1.46828946937254E+16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-1.46828946937254E+16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-61178727890522.5</v>
      </c>
      <c r="L5892" s="444">
        <f t="shared" ca="1" si="199"/>
        <v>-1.4744073421615922E+16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-1.4744073421615922E+16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-61433639256733.008</v>
      </c>
      <c r="L5893" s="444">
        <f t="shared" ca="1" si="199"/>
        <v>-1.4805507060872656E+16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-1.4805507060872656E+16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-61689612753636.063</v>
      </c>
      <c r="L5894" s="444">
        <f t="shared" ca="1" si="199"/>
        <v>-1.4867196673626292E+16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-1.4867196673626292E+16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-61946652806776.219</v>
      </c>
      <c r="L5895" s="444">
        <f t="shared" ca="1" si="199"/>
        <v>-1.4929143326433068E+16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-1.4929143326433068E+16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-62204763860137.781</v>
      </c>
      <c r="L5896" s="444">
        <f t="shared" ca="1" si="199"/>
        <v>-1.4991348090293206E+16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-1.4991348090293206E+16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-62463950376221.695</v>
      </c>
      <c r="L5897" s="444">
        <f t="shared" ca="1" si="199"/>
        <v>-1.5053812040669428E+16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-1.5053812040669428E+16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-62724216836122.617</v>
      </c>
      <c r="L5898" s="444">
        <f t="shared" ca="1" si="199"/>
        <v>-1.511653625750555E+16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-1.511653625750555E+16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-62985567739606.445</v>
      </c>
      <c r="L5899" s="444">
        <f t="shared" ca="1" si="199"/>
        <v>-1.5179521825245156E+16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-1.5179521825245156E+16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-63248007605188.156</v>
      </c>
      <c r="L5900" s="444">
        <f t="shared" ca="1" si="199"/>
        <v>-1.5242769832850344E+16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-1.5242769832850344E+16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-63511540970209.766</v>
      </c>
      <c r="L5901" s="444">
        <f t="shared" ca="1" si="199"/>
        <v>-1.5306281373820554E+16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-1.5306281373820554E+16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-63776172390918.984</v>
      </c>
      <c r="L5902" s="444">
        <f t="shared" ca="1" si="199"/>
        <v>-1.5370057546211472E+16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-1.5370057546211472E+16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-64041906442547.797</v>
      </c>
      <c r="L5903" s="444">
        <f t="shared" ca="1" si="199"/>
        <v>-1.543409945265402E+16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-1.543409945265402E+16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-64308747719391.758</v>
      </c>
      <c r="L5904" s="444">
        <f t="shared" ca="1" si="199"/>
        <v>-1.5498408200373412E+16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-1.5498408200373412E+16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-64576700834889.219</v>
      </c>
      <c r="L5905" s="444">
        <f t="shared" ca="1" si="199"/>
        <v>-1.5562984901208302E+16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-1.5562984901208302E+16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-64845770421701.258</v>
      </c>
      <c r="L5906" s="444">
        <f t="shared" ca="1" si="199"/>
        <v>-1.5627830671630004E+16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-1.5627830671630004E+16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-65115961131791.68</v>
      </c>
      <c r="L5907" s="444">
        <f t="shared" ca="1" si="199"/>
        <v>-1.5692946632761796E+16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-1.5692946632761796E+16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-65387277636507.492</v>
      </c>
      <c r="L5908" s="444">
        <f t="shared" ca="1" si="199"/>
        <v>-1.5758333910398304E+16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-1.5758333910398304E+16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-65659724626659.609</v>
      </c>
      <c r="L5909" s="444">
        <f t="shared" ca="1" si="199"/>
        <v>-1.5823993635024964E+16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-1.5823993635024964E+16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-65933306812604.023</v>
      </c>
      <c r="L5910" s="444">
        <f t="shared" ca="1" si="199"/>
        <v>-1.5889926941837568E+16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-1.5889926941837568E+16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-66208028924323.195</v>
      </c>
      <c r="L5911" s="444">
        <f t="shared" ca="1" si="199"/>
        <v>-1.5956134970761892E+16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-1.5956134970761892E+16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-66483895711507.883</v>
      </c>
      <c r="L5912" s="444">
        <f t="shared" ca="1" si="199"/>
        <v>-1.60226188664734E+16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-1.60226188664734E+16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-66760911943639.164</v>
      </c>
      <c r="L5913" s="444">
        <f t="shared" ca="1" si="199"/>
        <v>-1.608937977841704E+16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-1.608937977841704E+16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-67039082410071</v>
      </c>
      <c r="L5914" s="444">
        <f t="shared" ca="1" si="199"/>
        <v>-1.6156418860827112E+16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-1.6156418860827112E+16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-67318411920112.961</v>
      </c>
      <c r="L5915" s="444">
        <f t="shared" ca="1" si="199"/>
        <v>-1.6223737272747224E+16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-1.6223737272747224E+16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-67598905303113.438</v>
      </c>
      <c r="L5916" s="444">
        <f t="shared" ca="1" si="199"/>
        <v>-1.6291336178050338E+16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-1.6291336178050338E+16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-67880567408543.07</v>
      </c>
      <c r="L5917" s="444">
        <f t="shared" ca="1" si="199"/>
        <v>-1.6359216745458882E+16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-1.6359216745458882E+16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-68163403106078.68</v>
      </c>
      <c r="L5918" s="444">
        <f t="shared" ca="1" si="199"/>
        <v>-1.642738014856496E+16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-1.642738014856496E+16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-68447417285687.336</v>
      </c>
      <c r="L5919" s="444">
        <f t="shared" ca="1" si="199"/>
        <v>-1.6495827565850648E+16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-1.6495827565850648E+16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-68732614857711.031</v>
      </c>
      <c r="L5920" s="444">
        <f t="shared" ca="1" si="199"/>
        <v>-1.656456018070836E+16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-1.656456018070836E+16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-69019000752951.5</v>
      </c>
      <c r="L5921" s="444">
        <f t="shared" ca="1" si="199"/>
        <v>-1.6633579181461312E+16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-1.6633579181461312E+16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-69306579922755.469</v>
      </c>
      <c r="L5922" s="444">
        <f t="shared" ca="1" si="199"/>
        <v>-1.6702885761384068E+16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-1.6702885761384068E+16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-69595357339100.281</v>
      </c>
      <c r="L5923" s="444">
        <f t="shared" ca="1" si="199"/>
        <v>-1.6772481118723168E+16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-1.6772481118723168E+16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-69885337994679.867</v>
      </c>
      <c r="L5924" s="444">
        <f t="shared" ca="1" si="199"/>
        <v>-1.6842366456717848E+16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-1.6842366456717848E+16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-70176526902991.039</v>
      </c>
      <c r="L5925" s="444">
        <f t="shared" ca="1" si="199"/>
        <v>-1.691254298362084E+16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-1.691254298362084E+16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-70468929098420.172</v>
      </c>
      <c r="L5926" s="444">
        <f t="shared" ca="1" si="199"/>
        <v>-1.698301191271926E+16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-1.698301191271926E+16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-70762549636330.25</v>
      </c>
      <c r="L5927" s="444">
        <f t="shared" ca="1" si="199"/>
        <v>-1.705377446235559E+16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-1.705377446235559E+16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-71057393593148.297</v>
      </c>
      <c r="L5928" s="444">
        <f t="shared" ca="1" si="199"/>
        <v>-1.7124831855948738E+16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-1.7124831855948738E+16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-71353466066453.078</v>
      </c>
      <c r="L5929" s="444">
        <f t="shared" ca="1" si="199"/>
        <v>-1.7196185322015192E+16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-1.7196185322015192E+16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-71650772175063.297</v>
      </c>
      <c r="L5930" s="444">
        <f t="shared" ca="1" si="199"/>
        <v>-1.7267836094190256E+16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-1.7267836094190256E+16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-71949317059126.063</v>
      </c>
      <c r="L5931" s="444">
        <f t="shared" ca="1" si="199"/>
        <v>-1.7339785411249382E+16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-1.7339785411249382E+16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-72249105880205.75</v>
      </c>
      <c r="L5932" s="444">
        <f t="shared" ca="1" si="199"/>
        <v>-1.7412034517129588E+16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-1.7412034517129588E+16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-72550143821373.281</v>
      </c>
      <c r="L5933" s="444">
        <f t="shared" ca="1" si="199"/>
        <v>-1.7484584660950962E+16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-1.7484584660950962E+16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-72852436087295.672</v>
      </c>
      <c r="L5934" s="444">
        <f t="shared" ca="1" si="199"/>
        <v>-1.7557437097038258E+16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-1.7557437097038258E+16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-73155987904326.063</v>
      </c>
      <c r="L5935" s="444">
        <f t="shared" ca="1" si="199"/>
        <v>-1.7630593084942584E+16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-1.7630593084942584E+16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-73460804520594.094</v>
      </c>
      <c r="L5936" s="444">
        <f t="shared" ca="1" si="199"/>
        <v>-1.7704053889463178E+16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-1.7704053889463178E+16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-73766891206096.578</v>
      </c>
      <c r="L5937" s="444">
        <f t="shared" ca="1" si="199"/>
        <v>-1.7777820780669274E+16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-1.7777820780669274E+16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-74074253252788.641</v>
      </c>
      <c r="L5938" s="444">
        <f t="shared" ca="1" si="199"/>
        <v>-1.7851895033922062E+16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-1.7851895033922062E+16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-74382895974675.25</v>
      </c>
      <c r="L5939" s="444">
        <f t="shared" ca="1" si="199"/>
        <v>-1.7926277929896738E+16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-1.7926277929896738E+16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-74692824707903.078</v>
      </c>
      <c r="L5940" s="444">
        <f t="shared" ca="1" si="199"/>
        <v>-1.8000970754604642E+16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-1.8000970754604642E+16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-75004044810852.688</v>
      </c>
      <c r="L5941" s="444">
        <f t="shared" ca="1" si="199"/>
        <v>-1.8075974799415496E+16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-1.8075974799415496E+16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-75316561664231.234</v>
      </c>
      <c r="L5942" s="444">
        <f t="shared" ca="1" si="199"/>
        <v>-1.8151291361079728E+16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-1.8151291361079728E+16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-75630380671165.531</v>
      </c>
      <c r="L5943" s="444">
        <f t="shared" ca="1" si="199"/>
        <v>-1.8226921741750892E+16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-1.8226921741750892E+16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-75945507257295.375</v>
      </c>
      <c r="L5944" s="444">
        <f t="shared" ca="1" si="199"/>
        <v>-1.8302867249008188E+16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-1.8302867249008188E+16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-76261946870867.453</v>
      </c>
      <c r="L5945" s="444">
        <f t="shared" ca="1" si="199"/>
        <v>-1.8379129195879056E+16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-1.8379129195879056E+16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-76579704982829.406</v>
      </c>
      <c r="L5946" s="444">
        <f t="shared" ca="1" si="199"/>
        <v>-1.8455708900861884E+16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-1.8455708900861884E+16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-76898787086924.516</v>
      </c>
      <c r="L5947" s="444">
        <f t="shared" ca="1" si="199"/>
        <v>-1.8532607687948808E+16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-1.8532607687948808E+16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-77219198699786.703</v>
      </c>
      <c r="L5948" s="444">
        <f t="shared" ca="1" si="199"/>
        <v>-1.8609826886648596E+16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-1.8609826886648596E+16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-77540945361035.813</v>
      </c>
      <c r="L5949" s="444">
        <f t="shared" ca="1" si="199"/>
        <v>-1.8687367832009632E+16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-1.8687367832009632E+16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-77864032633373.469</v>
      </c>
      <c r="L5950" s="444">
        <f t="shared" ca="1" si="199"/>
        <v>-1.8765231864643004E+16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-1.8765231864643004E+16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-78188466102679.188</v>
      </c>
      <c r="L5951" s="444">
        <f t="shared" ca="1" si="199"/>
        <v>-1.8843420330745684E+16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-1.8843420330745684E+16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-78514251378107.016</v>
      </c>
      <c r="L5952" s="444">
        <f t="shared" ca="1" si="199"/>
        <v>-1.8921934582123792E+16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-1.8921934582123792E+16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-78841394092182.469</v>
      </c>
      <c r="L5953" s="444">
        <f t="shared" ca="1" si="199"/>
        <v>-1.9000775976215976E+16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-1.9000775976215976E+16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-79169899900899.906</v>
      </c>
      <c r="L5954" s="444">
        <f t="shared" ca="1" si="199"/>
        <v>-1.9079945876116876E+16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-1.9079945876116876E+16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-79499774483820.313</v>
      </c>
      <c r="L5955" s="444">
        <f t="shared" ca="1" si="199"/>
        <v>-1.9159445650600696E+16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-1.9159445650600696E+16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-79831023544169.563</v>
      </c>
      <c r="L5956" s="444">
        <f t="shared" ca="1" si="199"/>
        <v>-1.9239276674144864E+16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-1.9239276674144864E+16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-80163652808936.938</v>
      </c>
      <c r="L5957" s="444">
        <f t="shared" ca="1" si="199"/>
        <v>-1.93194403269538E+16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-1.93194403269538E+16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-80497668028974.172</v>
      </c>
      <c r="L5958" s="444">
        <f t="shared" ca="1" si="199"/>
        <v>-1.9399937994982776E+16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-1.9399937994982776E+16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-80833074979094.906</v>
      </c>
      <c r="L5959" s="444">
        <f t="shared" ca="1" si="199"/>
        <v>-1.9480771069961872E+16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-1.9480771069961872E+16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-81169879458174.469</v>
      </c>
      <c r="L5960" s="444">
        <f t="shared" ca="1" si="199"/>
        <v>-1.9561940949420048E+16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-1.9561940949420048E+16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-81508087289250.203</v>
      </c>
      <c r="L5961" s="444">
        <f t="shared" ca="1" si="199"/>
        <v>-1.96434490367093E+16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-1.96434490367093E+16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-81847704319622.078</v>
      </c>
      <c r="L5962" s="444">
        <f t="shared" ca="1" si="199"/>
        <v>-1.9725296741028924E+16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-1.9725296741028924E+16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-82188736420953.844</v>
      </c>
      <c r="L5963" s="444">
        <f t="shared" ca="1" si="199"/>
        <v>-1.9807485477449876E+16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-1.9807485477449876E+16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-82531189489374.484</v>
      </c>
      <c r="L5964" s="444">
        <f t="shared" ca="1" si="199"/>
        <v>-1.9890016666939252E+16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-1.9890016666939252E+16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-82875069445580.219</v>
      </c>
      <c r="L5965" s="444">
        <f t="shared" ca="1" si="199"/>
        <v>-1.9972891736384832E+16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-1.9972891736384832E+16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-83220382234936.797</v>
      </c>
      <c r="L5966" s="444">
        <f t="shared" ca="1" si="199"/>
        <v>-2.0056112118619768E+16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-2.0056112118619768E+16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-83567133827582.359</v>
      </c>
      <c r="L5967" s="444">
        <f t="shared" ca="1" si="199"/>
        <v>-2.0139679252447352E+16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-2.0139679252447352E+16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-83915330218530.625</v>
      </c>
      <c r="L5968" s="444">
        <f t="shared" ca="1" si="199"/>
        <v>-2.0223594582665884E+16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-2.0223594582665884E+16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-84264977427774.516</v>
      </c>
      <c r="L5969" s="444">
        <f t="shared" ca="1" si="199"/>
        <v>-2.030785956009366E+16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-2.030785956009366E+16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-84616081500390.25</v>
      </c>
      <c r="L5970" s="444">
        <f t="shared" ca="1" si="199"/>
        <v>-2.0392475641594052E+16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-2.0392475641594052E+16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-84968648506641.875</v>
      </c>
      <c r="L5971" s="444">
        <f t="shared" ca="1" si="199"/>
        <v>-2.0477444290100692E+16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-2.0477444290100692E+16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-85322684542086.219</v>
      </c>
      <c r="L5972" s="444">
        <f t="shared" ca="1" si="199"/>
        <v>-2.056276697464278E+16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-2.056276697464278E+16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-85678195727678.25</v>
      </c>
      <c r="L5973" s="444">
        <f t="shared" ca="1" si="199"/>
        <v>-2.064844517037046E+16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-2.064844517037046E+16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-86035188209876.922</v>
      </c>
      <c r="L5974" s="444">
        <f t="shared" ca="1" si="199"/>
        <v>-2.0734480358580336E+16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-2.0734480358580336E+16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-86393668160751.406</v>
      </c>
      <c r="L5975" s="444">
        <f t="shared" ca="1" si="199"/>
        <v>-2.0820874026741088E+16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-2.0820874026741088E+16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-86753641778087.859</v>
      </c>
      <c r="L5976" s="444">
        <f t="shared" ca="1" si="199"/>
        <v>-2.0907627668519176E+16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-2.0907627668519176E+16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-87115115285496.563</v>
      </c>
      <c r="L5977" s="444">
        <f t="shared" ca="1" si="199"/>
        <v>-2.0994742783804672E+16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-2.0994742783804672E+16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-87478094932519.469</v>
      </c>
      <c r="L5978" s="444">
        <f t="shared" ca="1" si="199"/>
        <v>-2.1082220878737192E+16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-2.1082220878737192E+16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-87842586994738.297</v>
      </c>
      <c r="L5979" s="444">
        <f t="shared" ca="1" si="199"/>
        <v>-2.1170063465731932E+16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-2.1170063465731932E+16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-88208597773883.047</v>
      </c>
      <c r="L5980" s="444">
        <f t="shared" ca="1" si="199"/>
        <v>-2.1258272063505816E+16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-2.1258272063505816E+16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-88576133597940.906</v>
      </c>
      <c r="L5981" s="444">
        <f t="shared" ca="1" si="199"/>
        <v>-2.1346848197103756E+16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-2.1346848197103756E+16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-88945200821265.656</v>
      </c>
      <c r="L5982" s="444">
        <f t="shared" ca="1" si="199"/>
        <v>-2.143579339792502E+16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-2.143579339792502E+16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-89315805824687.578</v>
      </c>
      <c r="L5983" s="444">
        <f t="shared" ca="1" si="199"/>
        <v>-2.1525109203749708E+16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-2.1525109203749708E+16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-89687955015623.781</v>
      </c>
      <c r="L5984" s="444">
        <f t="shared" ca="1" si="199"/>
        <v>-2.1614797158765332E+16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-2.1614797158765332E+16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-90061654828188.875</v>
      </c>
      <c r="L5985" s="444">
        <f t="shared" ca="1" si="199"/>
        <v>-2.170485881359352E+16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-2.170485881359352E+16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-90436911723306.328</v>
      </c>
      <c r="L5986" s="444">
        <f t="shared" ca="1" si="199"/>
        <v>-2.1795295725316828E+16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-2.1795295725316828E+16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-90813732188820.109</v>
      </c>
      <c r="L5987" s="444">
        <f t="shared" ca="1" si="199"/>
        <v>-2.1886109457505648E+16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-2.1886109457505648E+16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-91192122739606.859</v>
      </c>
      <c r="L5988" s="444">
        <f t="shared" ca="1" si="199"/>
        <v>-2.1977301580245256E+16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-2.1977301580245256E+16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-91572089917688.563</v>
      </c>
      <c r="L5989" s="444">
        <f t="shared" ca="1" si="199"/>
        <v>-2.2068873670162944E+16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-2.2068873670162944E+16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-91953640292345.594</v>
      </c>
      <c r="L5990" s="444">
        <f t="shared" ca="1" si="199"/>
        <v>-2.2160827310455288E+16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-2.2160827310455288E+16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-92336780460230.359</v>
      </c>
      <c r="L5991" s="444">
        <f t="shared" ca="1" si="199"/>
        <v>-2.225316409091552E+16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-2.225316409091552E+16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-92721517045481.328</v>
      </c>
      <c r="L5992" s="444">
        <f t="shared" ca="1" si="199"/>
        <v>-2.2345885607961E+16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-2.2345885607961E+16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-93107856699837.5</v>
      </c>
      <c r="L5993" s="444">
        <f t="shared" ca="1" si="199"/>
        <v>-2.2438993464660836E+16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-2.2438993464660836E+16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-93495806102753.484</v>
      </c>
      <c r="L5994" s="444">
        <f t="shared" ca="1" si="199"/>
        <v>-2.2532489270763588E+16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-2.2532489270763588E+16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-93885371961514.953</v>
      </c>
      <c r="L5995" s="444">
        <f t="shared" ca="1" si="199"/>
        <v>-2.2626374642725104E+16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-2.2626374642725104E+16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-94276561011354.594</v>
      </c>
      <c r="L5996" s="444">
        <f t="shared" ca="1" si="199"/>
        <v>-2.272065120373646E+16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-2.272065120373646E+16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-94669380015568.578</v>
      </c>
      <c r="L5997" s="444">
        <f t="shared" ca="1" si="199"/>
        <v>-2.2815320583752028E+16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-2.2815320583752028E+16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-95063835765633.453</v>
      </c>
      <c r="L5998" s="444">
        <f t="shared" ca="1" si="199"/>
        <v>-2.291038441951766E+16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-2.291038441951766E+16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-95459935081323.578</v>
      </c>
      <c r="L5999" s="444">
        <f t="shared" ca="1" si="199"/>
        <v>-2.3005844354598984E+16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-2.3005844354598984E+16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-95857684810829.094</v>
      </c>
      <c r="L6000" s="444">
        <f t="shared" ca="1" si="199"/>
        <v>-2.3101702039409812E+16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-2.3101702039409812E+16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-96257091830874.219</v>
      </c>
      <c r="L6001" s="444">
        <f t="shared" ca="1" si="199"/>
        <v>-2.3197959131240688E+16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-2.3197959131240688E+16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-96658163046836.203</v>
      </c>
      <c r="L6002" s="444">
        <f t="shared" ca="1" si="199"/>
        <v>-2.3294617294287524E+16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-2.3294617294287524E+16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-97060905392864.688</v>
      </c>
      <c r="L6003" s="444">
        <f t="shared" ca="1" si="199"/>
        <v>-2.3391678199680388E+16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-2.3391678199680388E+16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-97465325832001.609</v>
      </c>
      <c r="L6004" s="444">
        <f t="shared" ca="1" si="199"/>
        <v>-2.3489143525512388E+16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-2.3489143525512388E+16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-97871431356301.609</v>
      </c>
      <c r="L6005" s="444">
        <f t="shared" ca="1" si="199"/>
        <v>-2.3587014956868688E+16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-2.3587014956868688E+16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-98279228986952.859</v>
      </c>
      <c r="L6006" s="444">
        <f t="shared" ca="1" si="199"/>
        <v>-2.368529418585564E+16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-2.368529418585564E+16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-98688725774398.5</v>
      </c>
      <c r="L6007" s="444">
        <f t="shared" ca="1" si="199"/>
        <v>-2.378398291163004E+16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-2.378398291163004E+16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-99099928798458.5</v>
      </c>
      <c r="L6008" s="444">
        <f t="shared" ca="1" si="199"/>
        <v>-2.38830828404285E+16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-2.38830828404285E+16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-99512845168452.078</v>
      </c>
      <c r="L6009" s="444">
        <f t="shared" ca="1" si="199"/>
        <v>-2.3982595685596952E+16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-2.3982595685596952E+16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-99927482023320.625</v>
      </c>
      <c r="L6010" s="444">
        <f t="shared" ca="1" si="199"/>
        <v>-2.4082523167620272E+16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-2.4082523167620272E+16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-100343846531751.13</v>
      </c>
      <c r="L6011" s="444">
        <f t="shared" ca="1" si="199"/>
        <v>-2.4182867014152024E+16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-2.4182867014152024E+16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-100761945892300.09</v>
      </c>
      <c r="L6012" s="444">
        <f t="shared" ca="1" si="199"/>
        <v>-2.4283628960044324E+16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-2.4283628960044324E+16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-101181787333518.02</v>
      </c>
      <c r="L6013" s="444">
        <f t="shared" ca="1" si="199"/>
        <v>-2.4384810747377844E+16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-2.4384810747377844E+16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-101603378114074.34</v>
      </c>
      <c r="L6014" s="444">
        <f t="shared" ca="1" si="199"/>
        <v>-2.448641412549192E+16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-2.448641412549192E+16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-102026725522883</v>
      </c>
      <c r="L6015" s="444">
        <f t="shared" ca="1" si="199"/>
        <v>-2.4588440851014804E+16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-2.4588440851014804E+16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-102451836879228.34</v>
      </c>
      <c r="L6016" s="444">
        <f t="shared" ca="1" si="199"/>
        <v>-2.4690892687894032E+16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-2.4690892687894032E+16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-102878719532891.8</v>
      </c>
      <c r="L6017" s="444">
        <f t="shared" ca="1" si="199"/>
        <v>-2.4793771407426924E+16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-2.4793771407426924E+16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-103307380864278.84</v>
      </c>
      <c r="L6018" s="444">
        <f t="shared" ca="1" si="199"/>
        <v>-2.4897078788291204E+16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-2.4897078788291204E+16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-103737828284546.69</v>
      </c>
      <c r="L6019" s="444">
        <f t="shared" ca="1" si="199"/>
        <v>-2.5000816616575752E+16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-2.5000816616575752E+16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-104170069235732.3</v>
      </c>
      <c r="L6020" s="444">
        <f t="shared" ca="1" si="199"/>
        <v>-2.5104986685811484E+16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-2.5104986685811484E+16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-104604111190881.19</v>
      </c>
      <c r="L6021" s="444">
        <f t="shared" ca="1" si="199"/>
        <v>-2.5209590797002364E+16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-2.5209590797002364E+16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-105039961654176.52</v>
      </c>
      <c r="L6022" s="444">
        <f t="shared" ca="1" si="199"/>
        <v>-2.531463075865654E+16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-2.531463075865654E+16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-105477628161068.92</v>
      </c>
      <c r="L6023" s="444">
        <f t="shared" ca="1" si="199"/>
        <v>-2.5420108386817608E+16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-2.5420108386817608E+16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-105917118278406.7</v>
      </c>
      <c r="L6024" s="444">
        <f t="shared" ca="1" si="199"/>
        <v>-2.5526025505096016E+16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-2.5526025505096016E+16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-106358439604566.73</v>
      </c>
      <c r="L6025" s="444">
        <f t="shared" ca="1" si="199"/>
        <v>-2.5632383944700584E+16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-2.5632383944700584E+16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-106801599769585.77</v>
      </c>
      <c r="L6026" s="444">
        <f t="shared" ca="1" si="199"/>
        <v>-2.5739185544470168E+16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-2.5739185544470168E+16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-107246606435292.36</v>
      </c>
      <c r="L6027" s="444">
        <f t="shared" ca="1" si="199"/>
        <v>-2.584643215090546E+16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-2.584643215090546E+16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-107693467295439.42</v>
      </c>
      <c r="L6028" s="444">
        <f t="shared" ca="1" si="199"/>
        <v>-2.59541256182009E+16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-2.59541256182009E+16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-108142190075837.08</v>
      </c>
      <c r="L6029" s="444">
        <f t="shared" ca="1" si="199"/>
        <v>-2.6062267808276736E+16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-2.6062267808276736E+16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-108592782534486.41</v>
      </c>
      <c r="L6030" s="444">
        <f t="shared" ca="1" si="199"/>
        <v>-2.6170860590811224E+16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-2.6170860590811224E+16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-109045252461713.44</v>
      </c>
      <c r="L6031" s="444">
        <f t="shared" ca="1" si="199"/>
        <v>-2.6279905843272936E+16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-2.6279905843272936E+16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-109499607680303.91</v>
      </c>
      <c r="L6032" s="444">
        <f t="shared" ca="1" si="199"/>
        <v>-2.638940545095324E+16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-2.638940545095324E+16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-109955856045638.5</v>
      </c>
      <c r="L6033" s="444">
        <f t="shared" ca="1" si="199"/>
        <v>-2.649936130699888E+16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-2.649936130699888E+16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-110414005445828.67</v>
      </c>
      <c r="L6034" s="444">
        <f t="shared" ca="1" si="199"/>
        <v>-2.6609775312444708E+16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-2.6609775312444708E+16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-110874063801852.95</v>
      </c>
      <c r="L6035" s="444">
        <f t="shared" ca="1" si="199"/>
        <v>-2.672064937624656E+16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-2.672064937624656E+16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-111336039067694</v>
      </c>
      <c r="L6036" s="444">
        <f t="shared" ca="1" si="199"/>
        <v>-2.6831985415314256E+16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-2.6831985415314256E+16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-111799939230476.06</v>
      </c>
      <c r="L6037" s="444">
        <f t="shared" ca="1" si="199"/>
        <v>-2.6943785354544732E+16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-2.6943785354544732E+16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-112265772310603.05</v>
      </c>
      <c r="L6038" s="444">
        <f t="shared" ca="1" si="199"/>
        <v>-2.7056051126855336E+16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-2.7056051126855336E+16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-112733546361897.23</v>
      </c>
      <c r="L6039" s="444">
        <f t="shared" ca="1" si="199"/>
        <v>-2.7168784673217232E+16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-2.7168784673217232E+16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-113203269471738.47</v>
      </c>
      <c r="L6040" s="444">
        <f t="shared" ca="1" si="199"/>
        <v>-2.7281987942688972E+16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-2.7281987942688972E+16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-113674949761204.05</v>
      </c>
      <c r="L6041" s="444">
        <f t="shared" ca="1" si="199"/>
        <v>-2.7395662892450176E+16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-2.7395662892450176E+16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-114148595385209.06</v>
      </c>
      <c r="L6042" s="444">
        <f t="shared" ca="1" si="199"/>
        <v>-2.7509811487835384E+16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-2.7509811487835384E+16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-114624214532647.44</v>
      </c>
      <c r="L6043" s="444">
        <f t="shared" ca="1" si="199"/>
        <v>-2.7624435702368032E+16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-2.7624435702368032E+16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-115101815426533.47</v>
      </c>
      <c r="L6044" s="444">
        <f t="shared" ca="1" si="199"/>
        <v>-2.7739537517794564E+16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-2.7739537517794564E+16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-115581406324144.02</v>
      </c>
      <c r="L6045" s="444">
        <f t="shared" ca="1" si="199"/>
        <v>-2.7855118924118708E+16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-2.7855118924118708E+16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-116062995517161.28</v>
      </c>
      <c r="L6046" s="444">
        <f t="shared" ca="1" si="199"/>
        <v>-2.7971181919635868E+16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-2.7971181919635868E+16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-116546591331816.11</v>
      </c>
      <c r="L6047" s="444">
        <f t="shared" ca="1" si="199"/>
        <v>-2.8087728510967684E+16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-2.8087728510967684E+16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-117032202129032.03</v>
      </c>
      <c r="L6048" s="444">
        <f t="shared" ca="1" si="199"/>
        <v>-2.8204760713096716E+16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-2.8204760713096716E+16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-117519836304569.64</v>
      </c>
      <c r="L6049" s="444">
        <f t="shared" ca="1" si="199"/>
        <v>-2.8322280549401284E+16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-2.8322280549401284E+16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-118009502289172.03</v>
      </c>
      <c r="L6050" s="444">
        <f t="shared" ca="1" si="199"/>
        <v>-2.8440290051690456E+16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-2.8440290051690456E+16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-118501208548710.22</v>
      </c>
      <c r="L6051" s="444">
        <f t="shared" ca="1" si="199"/>
        <v>-2.8558791260239168E+16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-2.8558791260239168E+16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-118994963584329.86</v>
      </c>
      <c r="L6052" s="444">
        <f t="shared" ca="1" si="199"/>
        <v>-2.8677786223823496E+16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-2.8677786223823496E+16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-119490775932597.88</v>
      </c>
      <c r="L6053" s="444">
        <f t="shared" ca="1" si="199"/>
        <v>-2.8797276999756092E+16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-2.8797276999756092E+16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-119988654165650.38</v>
      </c>
      <c r="L6054" s="444">
        <f t="shared" ca="1" si="199"/>
        <v>-2.8917265653921744E+16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-2.8917265653921744E+16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-120488606891340.59</v>
      </c>
      <c r="L6055" s="444">
        <f t="shared" ca="1" si="199"/>
        <v>-2.9037754260813084E+16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-2.9037754260813084E+16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-120990642753387.84</v>
      </c>
      <c r="L6056" s="444">
        <f t="shared" ca="1" si="199"/>
        <v>-2.9158744903566472E+16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-2.9158744903566472E+16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-121494770431526.97</v>
      </c>
      <c r="L6057" s="444">
        <f t="shared" ca="1" si="199"/>
        <v>-2.9280239673998E+16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-2.9280239673998E+16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-122000998641658.33</v>
      </c>
      <c r="L6058" s="444">
        <f t="shared" ca="1" si="199"/>
        <v>-2.940224067263966E+16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-2.940224067263966E+16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-122509336135998.59</v>
      </c>
      <c r="L6059" s="444">
        <f t="shared" ca="1" si="199"/>
        <v>-2.952475000877566E+16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-2.952475000877566E+16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-123019791703231.92</v>
      </c>
      <c r="L6060" s="444">
        <f t="shared" ca="1" si="199"/>
        <v>-2.9647769800478892E+16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-2.9647769800478892E+16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-123532374168662.06</v>
      </c>
      <c r="L6061" s="444">
        <f t="shared" ca="1" si="199"/>
        <v>-2.9771302174647556E+16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-2.9771302174647556E+16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-124047092394364.8</v>
      </c>
      <c r="L6062" s="444">
        <f t="shared" ca="1" si="199"/>
        <v>-2.989534926704192E+16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-2.989534926704192E+16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-124563955279341.33</v>
      </c>
      <c r="L6063" s="444">
        <f t="shared" ca="1" si="199"/>
        <v>-3.001991322232126E+16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-3.001991322232126E+16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-125082971759671.92</v>
      </c>
      <c r="L6064" s="444">
        <f t="shared" ca="1" si="199"/>
        <v>-3.0144996194080932E+16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-3.0144996194080932E+16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-125604150808670.53</v>
      </c>
      <c r="L6065" s="444">
        <f t="shared" ca="1" si="199"/>
        <v>-3.0270600344889604E+16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-3.0270600344889604E+16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-126127501437040.02</v>
      </c>
      <c r="L6066" s="444">
        <f t="shared" ca="1" si="199"/>
        <v>-3.0396727846326644E+16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-3.0396727846326644E+16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-126653032693027.69</v>
      </c>
      <c r="L6067" s="444">
        <f t="shared" ca="1" si="199"/>
        <v>-3.0523380879019672E+16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-3.0523380879019672E+16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-127180753662581.95</v>
      </c>
      <c r="L6068" s="444">
        <f t="shared" ca="1" si="199"/>
        <v>-3.0650561632682252E+16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-3.0650561632682252E+16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-127710673469509.39</v>
      </c>
      <c r="L6069" s="444">
        <f t="shared" ca="1" si="199"/>
        <v>-3.077827230615176E+16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-3.077827230615176E+16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-128242801275632.33</v>
      </c>
      <c r="L6070" s="444">
        <f t="shared" ca="1" si="199"/>
        <v>-3.0906515107427392E+16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-3.0906515107427392E+16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-128777146280947.47</v>
      </c>
      <c r="L6071" s="444">
        <f t="shared" ca="1" si="199"/>
        <v>-3.103529225370834E+16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-3.103529225370834E+16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-129313717723784.75</v>
      </c>
      <c r="L6072" s="444">
        <f t="shared" ca="1" si="199"/>
        <v>-3.1164605971432124E+16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-3.1164605971432124E+16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-129852524880967.19</v>
      </c>
      <c r="L6073" s="444">
        <f t="shared" ca="1" si="199"/>
        <v>-3.1294458496313092E+16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-3.1294458496313092E+16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-130393577067971.22</v>
      </c>
      <c r="L6074" s="444">
        <f t="shared" ca="1" si="199"/>
        <v>-3.1424852073381064E+16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-3.1424852073381064E+16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-130936883639087.78</v>
      </c>
      <c r="L6075" s="444">
        <f t="shared" ca="1" si="199"/>
        <v>-3.1555788957020152E+16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-3.1555788957020152E+16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-131482453987583.97</v>
      </c>
      <c r="L6076" s="444">
        <f t="shared" ca="1" si="199"/>
        <v>-3.1687271411007736E+16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-3.1687271411007736E+16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-132030297545865.56</v>
      </c>
      <c r="L6077" s="444">
        <f t="shared" ca="1" si="199"/>
        <v>-3.18193017085536E+16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-3.18193017085536E+16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-132580423785640</v>
      </c>
      <c r="L6078" s="444">
        <f t="shared" ca="1" si="199"/>
        <v>-3.195188213233924E+16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-3.195188213233924E+16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-133132842218080.19</v>
      </c>
      <c r="L6079" s="444">
        <f t="shared" ca="1" si="199"/>
        <v>-3.208501497455732E+16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-3.208501497455732E+16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-133687562393988.83</v>
      </c>
      <c r="L6080" s="444">
        <f t="shared" ca="1" si="199"/>
        <v>-3.2218702536951308E+16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-3.2218702536951308E+16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-134244593903963.78</v>
      </c>
      <c r="L6081" s="444">
        <f t="shared" ca="1" si="199"/>
        <v>-3.2352947130855272E+16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-3.2352947130855272E+16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-134803946378563.64</v>
      </c>
      <c r="L6082" s="444">
        <f t="shared" ca="1" si="199"/>
        <v>-3.2487751077233836E+16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-3.2487751077233836E+16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-135365629488474.3</v>
      </c>
      <c r="L6083" s="444">
        <f t="shared" ca="1" si="199"/>
        <v>-3.2623116706722312E+16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-3.2623116706722312E+16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-135929652944676.3</v>
      </c>
      <c r="L6084" s="444">
        <f t="shared" ca="1" si="199"/>
        <v>-3.2759046359666988E+16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-3.2759046359666988E+16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-136496026498612.44</v>
      </c>
      <c r="L6085" s="444">
        <f t="shared" ca="1" si="199"/>
        <v>-3.28955423861656E+16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-3.28955423861656E+16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-137064759942356.67</v>
      </c>
      <c r="L6086" s="444">
        <f t="shared" ca="1" si="199"/>
        <v>-3.3032607146107956E+16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-3.3032607146107956E+16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-137635863108783.14</v>
      </c>
      <c r="L6087" s="444">
        <f t="shared" ca="1" si="199"/>
        <v>-3.317024300921674E+16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-3.317024300921674E+16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-138209345871736.39</v>
      </c>
      <c r="L6088" s="444">
        <f t="shared" ca="1" si="199"/>
        <v>-3.3308452355088476E+16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-3.3308452355088476E+16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-138785218146201.98</v>
      </c>
      <c r="L6089" s="444">
        <f t="shared" ca="1" si="199"/>
        <v>-3.3447237573234676E+16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-3.3447237573234676E+16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-139363489888477.8</v>
      </c>
      <c r="L6090" s="444">
        <f t="shared" ca="1" si="199"/>
        <v>-3.3586601063123152E+16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-3.3586601063123152E+16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-139944171096346.47</v>
      </c>
      <c r="L6091" s="444">
        <f t="shared" ca="1" si="199"/>
        <v>-3.37265452342195E+16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-3.37265452342195E+16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-140527271809247.94</v>
      </c>
      <c r="L6092" s="444">
        <f t="shared" ca="1" si="199"/>
        <v>-3.3867072506028748E+16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-3.3867072506028748E+16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-141112802108453.13</v>
      </c>
      <c r="L6093" s="444">
        <f t="shared" ca="1" si="199"/>
        <v>-3.40081853081372E+16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-3.40081853081372E+16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-141700772117238.34</v>
      </c>
      <c r="L6094" s="444">
        <f t="shared" ca="1" si="199"/>
        <v>-3.414988608025444E+16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-3.414988608025444E+16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-142291192001060.16</v>
      </c>
      <c r="L6095" s="444">
        <f t="shared" ca="1" si="199"/>
        <v>-3.42921772722555E+16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-3.42921772722555E+16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-142884071967731.25</v>
      </c>
      <c r="L6096" s="444">
        <f t="shared" ca="1" si="199"/>
        <v>-3.4435061344223232E+16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-3.4435061344223232E+16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-143479422267596.81</v>
      </c>
      <c r="L6097" s="444">
        <f t="shared" ca="1" si="199"/>
        <v>-3.4578540766490828E+16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-3.4578540766490828E+16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-144077253193711.78</v>
      </c>
      <c r="L6098" s="444">
        <f t="shared" ca="1" si="199"/>
        <v>-3.472261801968454E+16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-3.472261801968454E+16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-144677575082018.91</v>
      </c>
      <c r="L6099" s="444">
        <f t="shared" ca="1" si="199"/>
        <v>-3.486729559476656E+16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-3.486729559476656E+16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-145280398311527.34</v>
      </c>
      <c r="L6100" s="444">
        <f t="shared" ca="1" si="199"/>
        <v>-3.5012575993078088E+16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-3.5012575993078088E+16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-145885733304492</v>
      </c>
      <c r="L6101" s="444">
        <f t="shared" ca="1" si="199"/>
        <v>-3.515846172638258E+16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-3.515846172638258E+16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-146493590526594.09</v>
      </c>
      <c r="L6102" s="444">
        <f t="shared" ca="1" si="199"/>
        <v>-3.5304955316909176E+16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-3.5304955316909176E+16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-147103980487121.59</v>
      </c>
      <c r="L6103" s="444">
        <f t="shared" ca="1" si="199"/>
        <v>-3.5452059297396296E+16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-3.5452059297396296E+16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-147716913739151.25</v>
      </c>
      <c r="L6104" s="444">
        <f t="shared" ca="1" si="199"/>
        <v>-3.5599776211135448E+16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-3.5599776211135448E+16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-148332400879731.03</v>
      </c>
      <c r="L6105" s="444">
        <f t="shared" ca="1" si="199"/>
        <v>-3.574810861201518E+16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-3.574810861201518E+16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-148950452550063.25</v>
      </c>
      <c r="L6106" s="444">
        <f t="shared" ca="1" si="199"/>
        <v>-3.5897059064565244E+16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-3.5897059064565244E+16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-149571079435688.5</v>
      </c>
      <c r="L6107" s="444">
        <f t="shared" ca="1" si="199"/>
        <v>-3.6046630144000936E+16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-3.6046630144000936E+16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-150194292266670.56</v>
      </c>
      <c r="L6108" s="444">
        <f t="shared" ca="1" si="199"/>
        <v>-3.6196824436267608E+16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-3.6196824436267608E+16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-150820101817781.69</v>
      </c>
      <c r="L6109" s="444">
        <f t="shared" ca="1" si="199"/>
        <v>-3.6347644538085392E+16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-3.6347644538085392E+16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-151448518908689.13</v>
      </c>
      <c r="L6110" s="444">
        <f t="shared" ca="1" si="199"/>
        <v>-3.649909305699408E+16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-3.649909305699408E+16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-152079554404142</v>
      </c>
      <c r="L6111" s="444">
        <f t="shared" ca="1" si="199"/>
        <v>-3.6651172611398224E+16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-3.6651172611398224E+16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-152713219214159.25</v>
      </c>
      <c r="L6112" s="444">
        <f t="shared" ca="1" si="199"/>
        <v>-3.6803885830612384E+16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-3.6803885830612384E+16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-153349524294218.25</v>
      </c>
      <c r="L6113" s="444">
        <f t="shared" ca="1" si="199"/>
        <v>-3.69572353549066E+16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-3.69572353549066E+16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-153988480645444.16</v>
      </c>
      <c r="L6114" s="444">
        <f t="shared" ca="1" si="199"/>
        <v>-3.7111223835552048E+16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-3.7111223835552048E+16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-154630099314800.19</v>
      </c>
      <c r="L6115" s="444">
        <f t="shared" ca="1" si="199"/>
        <v>-3.7265853934866848E+16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-3.7265853934866848E+16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-155274391395278.53</v>
      </c>
      <c r="L6116" s="444">
        <f t="shared" ca="1" si="199"/>
        <v>-3.7421128326262128E+16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-3.7421128326262128E+16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-155921368026092.19</v>
      </c>
      <c r="L6117" s="444">
        <f t="shared" ca="1" si="199"/>
        <v>-3.7577049694288224E+16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-3.7577049694288224E+16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-156571040392867.59</v>
      </c>
      <c r="L6118" s="444">
        <f t="shared" ca="1" si="199"/>
        <v>-3.7733620734681088E+16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-3.7733620734681088E+16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-157223419727837.88</v>
      </c>
      <c r="L6119" s="444">
        <f t="shared" ca="1" si="199"/>
        <v>-3.7890844154408928E+16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-3.7890844154408928E+16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-157878517310037.19</v>
      </c>
      <c r="L6120" s="444">
        <f t="shared" ca="1" si="199"/>
        <v>-3.8048722671718968E+16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-3.8048722671718968E+16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-158536344465495.69</v>
      </c>
      <c r="L6121" s="444">
        <f t="shared" ca="1" si="199"/>
        <v>-3.8207259016184464E+16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-3.8207259016184464E+16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-159196912567435.25</v>
      </c>
      <c r="L6122" s="444">
        <f t="shared" ca="1" si="199"/>
        <v>-3.8366455928751896E+16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-3.8366455928751896E+16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-159860233036466.22</v>
      </c>
      <c r="L6123" s="444">
        <f t="shared" ca="1" si="199"/>
        <v>-3.852631616178836E+16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-3.852631616178836E+16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-160526317340784.84</v>
      </c>
      <c r="L6124" s="444">
        <f t="shared" ca="1" si="199"/>
        <v>-3.8686842479129144E+16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-3.8686842479129144E+16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-161195176996371.44</v>
      </c>
      <c r="L6125" s="444">
        <f t="shared" ca="1" si="199"/>
        <v>-3.8848037656125512E+16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-3.8848037656125512E+16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-161866823567189.63</v>
      </c>
      <c r="L6126" s="444">
        <f t="shared" ca="1" si="199"/>
        <v>-3.9009904479692704E+16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-3.9009904479692704E+16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-162541268665386.25</v>
      </c>
      <c r="L6127" s="444">
        <f t="shared" ca="1" si="199"/>
        <v>-3.9172445748358088E+16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-3.9172445748358088E+16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-163218523951492.03</v>
      </c>
      <c r="L6128" s="444">
        <f t="shared" ref="L6128:L6250" ca="1" si="204">I6128-J6128+K6128</f>
        <v>-3.9335664272309584E+16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-3.9335664272309584E+16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-163898601134623.25</v>
      </c>
      <c r="L6129" s="444">
        <f t="shared" ca="1" si="204"/>
        <v>-3.9499562873444208E+16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-3.9499562873444208E+16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-164581511972684.19</v>
      </c>
      <c r="L6130" s="444">
        <f t="shared" ca="1" si="204"/>
        <v>-3.9664144385416896E+16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-3.9664144385416896E+16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-165267268272570.41</v>
      </c>
      <c r="L6131" s="444">
        <f t="shared" ca="1" si="204"/>
        <v>-3.9829411653689464E+16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-3.9829411653689464E+16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-165955881890372.75</v>
      </c>
      <c r="L6132" s="444">
        <f t="shared" ca="1" si="204"/>
        <v>-3.999536753557984E+16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-3.999536753557984E+16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-166647364731582.66</v>
      </c>
      <c r="L6133" s="444">
        <f t="shared" ca="1" si="204"/>
        <v>-4.0162014900311424E+16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-4.0162014900311424E+16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-167341728751297.59</v>
      </c>
      <c r="L6134" s="444">
        <f t="shared" ca="1" si="204"/>
        <v>-4.032935662906272E+16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-4.032935662906272E+16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-168038985954428</v>
      </c>
      <c r="L6135" s="444">
        <f t="shared" ca="1" si="204"/>
        <v>-4.0497395615017152E+16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-4.0497395615017152E+16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-168739148395904.81</v>
      </c>
      <c r="L6136" s="444">
        <f t="shared" ca="1" si="204"/>
        <v>-4.0666134763413056E+16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-4.0666134763413056E+16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-169442228180887.72</v>
      </c>
      <c r="L6137" s="444">
        <f t="shared" ca="1" si="204"/>
        <v>-4.0835576991593944E+16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-4.0835576991593944E+16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-170148237464974.75</v>
      </c>
      <c r="L6138" s="444">
        <f t="shared" ca="1" si="204"/>
        <v>-4.100572522905892E+16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-4.100572522905892E+16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-170857188454412.16</v>
      </c>
      <c r="L6139" s="444">
        <f t="shared" ca="1" si="204"/>
        <v>-4.1176582417513336E+16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-4.1176582417513336E+16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-171569093406305.56</v>
      </c>
      <c r="L6140" s="444">
        <f t="shared" ca="1" si="204"/>
        <v>-4.134815151091964E+16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-4.134815151091964E+16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-172283964628831.84</v>
      </c>
      <c r="L6141" s="444">
        <f t="shared" ca="1" si="204"/>
        <v>-4.1520435475548472E+16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-4.1520435475548472E+16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-173001814481451.97</v>
      </c>
      <c r="L6142" s="444">
        <f t="shared" ca="1" si="204"/>
        <v>-4.169343729002992E+16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-4.169343729002992E+16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-173722655375124.66</v>
      </c>
      <c r="L6143" s="444">
        <f t="shared" ca="1" si="204"/>
        <v>-4.1867159945405048E+16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-4.1867159945405048E+16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-174446499772521.03</v>
      </c>
      <c r="L6144" s="444">
        <f t="shared" ca="1" si="204"/>
        <v>-4.2041606445177568E+16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-4.2041606445177568E+16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-175173360188239.88</v>
      </c>
      <c r="L6145" s="444">
        <f t="shared" ca="1" si="204"/>
        <v>-4.2216779805365808E+16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-4.2216779805365808E+16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-175903249189024.19</v>
      </c>
      <c r="L6146" s="444">
        <f t="shared" ca="1" si="204"/>
        <v>-4.2392683054554832E+16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-4.2392683054554832E+16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-176636179393978.47</v>
      </c>
      <c r="L6147" s="444">
        <f t="shared" ca="1" si="204"/>
        <v>-4.2569319233948808E+16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-4.2569319233948808E+16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-177372163474786.69</v>
      </c>
      <c r="L6148" s="444">
        <f t="shared" ca="1" si="204"/>
        <v>-4.2746691397423592E+16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-4.2746691397423592E+16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-178111214155931.63</v>
      </c>
      <c r="L6149" s="444">
        <f t="shared" ca="1" si="204"/>
        <v>-4.292480261157952E+16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-4.292480261157952E+16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-178853344214914.66</v>
      </c>
      <c r="L6150" s="444">
        <f t="shared" ca="1" si="204"/>
        <v>-4.3103655955794432E+16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-4.3103655955794432E+16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-179598566482476.81</v>
      </c>
      <c r="L6151" s="444">
        <f t="shared" ca="1" si="204"/>
        <v>-4.3283254522276912E+16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-4.3283254522276912E+16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-180346893842820.47</v>
      </c>
      <c r="L6152" s="444">
        <f t="shared" ca="1" si="204"/>
        <v>-4.3463601416119736E+16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-4.3463601416119736E+16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-181098339233832.22</v>
      </c>
      <c r="L6153" s="444">
        <f t="shared" ca="1" si="204"/>
        <v>-4.3644699755353568E+16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-4.3644699755353568E+16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-181852915647306.53</v>
      </c>
      <c r="L6154" s="444">
        <f t="shared" ca="1" si="204"/>
        <v>-4.3826552671000872E+16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-4.3826552671000872E+16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-182610636129170.31</v>
      </c>
      <c r="L6155" s="444">
        <f t="shared" ca="1" si="204"/>
        <v>-4.400916330713004E+16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-4.400916330713004E+16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-183371513779708.5</v>
      </c>
      <c r="L6156" s="444">
        <f t="shared" ca="1" si="204"/>
        <v>-4.4192534820909752E+16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-4.4192534820909752E+16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-184135561753790.63</v>
      </c>
      <c r="L6157" s="444">
        <f t="shared" ca="1" si="204"/>
        <v>-4.4376670382663544E+16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-4.4376670382663544E+16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-184902793261098.09</v>
      </c>
      <c r="L6158" s="444">
        <f t="shared" ca="1" si="204"/>
        <v>-4.456157317592464E+16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-4.456157317592464E+16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-185673221566352.66</v>
      </c>
      <c r="L6159" s="444">
        <f t="shared" ca="1" si="204"/>
        <v>-4.4747246397490992E+16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-4.4747246397490992E+16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-186446859989545.81</v>
      </c>
      <c r="L6160" s="444">
        <f t="shared" ca="1" si="204"/>
        <v>-4.4933693257480536E+16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-4.4933693257480536E+16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-187223721906168.91</v>
      </c>
      <c r="L6161" s="444">
        <f t="shared" ca="1" si="204"/>
        <v>-4.5120916979386704E+16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-4.5120916979386704E+16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-188003820747444.59</v>
      </c>
      <c r="L6162" s="444">
        <f t="shared" ca="1" si="204"/>
        <v>-4.5308920800134152E+16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-4.5308920800134152E+16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-188787170000558.97</v>
      </c>
      <c r="L6163" s="444">
        <f t="shared" ca="1" si="204"/>
        <v>-4.5497707970134712E+16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-4.5497707970134712E+16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-189573783208894.63</v>
      </c>
      <c r="L6164" s="444">
        <f t="shared" ca="1" si="204"/>
        <v>-4.5687281753343608E+16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-4.5687281753343608E+16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-190363673972265.03</v>
      </c>
      <c r="L6165" s="444">
        <f t="shared" ca="1" si="204"/>
        <v>-4.5877645427315872E+16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-4.5877645427315872E+16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-191156855947149.47</v>
      </c>
      <c r="L6166" s="444">
        <f t="shared" ca="1" si="204"/>
        <v>-4.6068802283263024E+16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-4.6068802283263024E+16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-191953342846929.25</v>
      </c>
      <c r="L6167" s="444">
        <f t="shared" ca="1" si="204"/>
        <v>-4.6260755626109952E+16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-4.6260755626109952E+16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-192753148442124.81</v>
      </c>
      <c r="L6168" s="444">
        <f t="shared" ca="1" si="204"/>
        <v>-4.645350877455208E+16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-4.645350877455208E+16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-193556286560633.66</v>
      </c>
      <c r="L6169" s="444">
        <f t="shared" ca="1" si="204"/>
        <v>-4.6647065061112712E+16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-4.6647065061112712E+16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-194362771087969.63</v>
      </c>
      <c r="L6170" s="444">
        <f t="shared" ca="1" si="204"/>
        <v>-4.684142783220068E+16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-4.684142783220068E+16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-195172615967502.84</v>
      </c>
      <c r="L6171" s="444">
        <f t="shared" ca="1" si="204"/>
        <v>-4.7036600448168184E+16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-4.7036600448168184E+16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-195985835200700.75</v>
      </c>
      <c r="L6172" s="444">
        <f t="shared" ca="1" si="204"/>
        <v>-4.7232586283368888E+16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-4.7232586283368888E+16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-196802442847370.38</v>
      </c>
      <c r="L6173" s="444">
        <f t="shared" ca="1" si="204"/>
        <v>-4.7429388726216256E+16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-4.7429388726216256E+16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-197622453025901.06</v>
      </c>
      <c r="L6174" s="444">
        <f t="shared" ca="1" si="204"/>
        <v>-4.762701117924216E+16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-4.762701117924216E+16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-198445879913509</v>
      </c>
      <c r="L6175" s="444">
        <f t="shared" ca="1" si="204"/>
        <v>-4.7825457059155672E+16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-4.7825457059155672E+16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-199272737746481.97</v>
      </c>
      <c r="L6176" s="444">
        <f t="shared" ca="1" si="204"/>
        <v>-4.8024729796902152E+16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-4.8024729796902152E+16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-200103040820425.63</v>
      </c>
      <c r="L6177" s="444">
        <f t="shared" ca="1" si="204"/>
        <v>-4.8224832837722576E+16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-4.8224832837722576E+16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-200936803490510.72</v>
      </c>
      <c r="L6178" s="444">
        <f t="shared" ca="1" si="204"/>
        <v>-4.8425769641213088E+16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-4.8425769641213088E+16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-201774040171721.19</v>
      </c>
      <c r="L6179" s="444">
        <f t="shared" ca="1" si="204"/>
        <v>-4.8627543681384808E+16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-4.8627543681384808E+16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-202614765339103.38</v>
      </c>
      <c r="L6180" s="444">
        <f t="shared" ca="1" si="204"/>
        <v>-4.8830158446723912E+16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-4.8830158446723912E+16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-203458993528016.31</v>
      </c>
      <c r="L6181" s="444">
        <f t="shared" ca="1" si="204"/>
        <v>-4.9033617440251928E+16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-4.9033617440251928E+16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-204306739334383.03</v>
      </c>
      <c r="L6182" s="444">
        <f t="shared" ca="1" si="204"/>
        <v>-4.9237924179586312E+16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-4.9237924179586312E+16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-205158017414942.97</v>
      </c>
      <c r="L6183" s="444">
        <f t="shared" ca="1" si="204"/>
        <v>-4.9443082197001256E+16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-4.9443082197001256E+16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-206012842487505.22</v>
      </c>
      <c r="L6184" s="444">
        <f t="shared" ca="1" si="204"/>
        <v>-4.964909503948876E+16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-4.964909503948876E+16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-206871229331203.16</v>
      </c>
      <c r="L6185" s="444">
        <f t="shared" ca="1" si="204"/>
        <v>-4.985596626881996E+16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-4.985596626881996E+16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-207733192786749.84</v>
      </c>
      <c r="L6186" s="444">
        <f t="shared" ca="1" si="204"/>
        <v>-5.0063699461606712E+16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-5.0063699461606712E+16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-208598747756694.63</v>
      </c>
      <c r="L6187" s="444">
        <f t="shared" ca="1" si="204"/>
        <v>-5.0272298209363408E+16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-5.0272298209363408E+16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-209467909205680.88</v>
      </c>
      <c r="L6188" s="444">
        <f t="shared" ca="1" si="204"/>
        <v>-5.0481766118569088E+16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-5.0481766118569088E+16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-210340692160704.53</v>
      </c>
      <c r="L6189" s="444">
        <f t="shared" ca="1" si="204"/>
        <v>-5.0692106810729792E+16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-5.0692106810729792E+16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-211217111711374.13</v>
      </c>
      <c r="L6190" s="444">
        <f t="shared" ca="1" si="204"/>
        <v>-5.0903323922441168E+16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-5.0903323922441168E+16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-212097183010171.53</v>
      </c>
      <c r="L6191" s="444">
        <f t="shared" ca="1" si="204"/>
        <v>-5.1115421105451336E+16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-5.1115421105451336E+16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-212980921272713.91</v>
      </c>
      <c r="L6192" s="444">
        <f t="shared" ca="1" si="204"/>
        <v>-5.1328402026724048E+16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-5.1328402026724048E+16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-213868341778016.88</v>
      </c>
      <c r="L6193" s="444">
        <f t="shared" ca="1" si="204"/>
        <v>-5.1542270368502064E+16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-5.1542270368502064E+16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-214759459868758.59</v>
      </c>
      <c r="L6194" s="444">
        <f t="shared" ca="1" si="204"/>
        <v>-5.1757029828370824E+16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-5.1757029828370824E+16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-215654290951545.09</v>
      </c>
      <c r="L6195" s="444">
        <f t="shared" ca="1" si="204"/>
        <v>-5.1972684119322368E+16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-5.1972684119322368E+16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-216552850497176.53</v>
      </c>
      <c r="L6196" s="444">
        <f t="shared" ca="1" si="204"/>
        <v>-5.2189236969819544E+16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-5.2189236969819544E+16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-217455154040914.75</v>
      </c>
      <c r="L6197" s="444">
        <f t="shared" ca="1" si="204"/>
        <v>-5.2406692123860456E+16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-5.2406692123860456E+16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-218361217182751.91</v>
      </c>
      <c r="L6198" s="444">
        <f t="shared" ca="1" si="204"/>
        <v>-5.2625053341043208E+16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-5.2625053341043208E+16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-219271055587680.03</v>
      </c>
      <c r="L6199" s="444">
        <f t="shared" ca="1" si="204"/>
        <v>-5.2844324396630888E+16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-5.2844324396630888E+16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-220184684985962.03</v>
      </c>
      <c r="L6200" s="444">
        <f t="shared" ca="1" si="204"/>
        <v>-5.3064509081616848E+16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-5.3064509081616848E+16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-221102121173403.53</v>
      </c>
      <c r="L6201" s="444">
        <f t="shared" ca="1" si="204"/>
        <v>-5.3285611202790248E+16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-5.3285611202790248E+16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-222023380011626.03</v>
      </c>
      <c r="L6202" s="444">
        <f t="shared" ca="1" si="204"/>
        <v>-5.3507634582801872E+16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-5.3507634582801872E+16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-222948477428341.13</v>
      </c>
      <c r="L6203" s="444">
        <f t="shared" ca="1" si="204"/>
        <v>-5.3730583060230216E+16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-5.3730583060230216E+16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-223877429417625.91</v>
      </c>
      <c r="L6204" s="444">
        <f t="shared" ca="1" si="204"/>
        <v>-5.395446048964784E+16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-5.395446048964784E+16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-224810252040199.34</v>
      </c>
      <c r="L6205" s="444">
        <f t="shared" ca="1" si="204"/>
        <v>-5.417927074168804E+16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-5.417927074168804E+16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-225746961423700.16</v>
      </c>
      <c r="L6206" s="444">
        <f t="shared" ca="1" si="204"/>
        <v>-5.4405017703111744E+16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-5.4405017703111744E+16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-226687573762965.59</v>
      </c>
      <c r="L6207" s="444">
        <f t="shared" ca="1" si="204"/>
        <v>-5.4631705276874712E+16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-5.4631705276874712E+16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-227632105320311.28</v>
      </c>
      <c r="L6208" s="444">
        <f t="shared" ca="1" si="204"/>
        <v>-5.4859337382195024E+16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-5.4859337382195024E+16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-228580572425812.59</v>
      </c>
      <c r="L6209" s="444">
        <f t="shared" ca="1" si="204"/>
        <v>-5.508791795462084E+16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-5.508791795462084E+16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-229532991477586.84</v>
      </c>
      <c r="L6210" s="444">
        <f t="shared" ca="1" si="204"/>
        <v>-5.5317450946098424E+16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-5.5317450946098424E+16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-230489378942076.75</v>
      </c>
      <c r="L6211" s="444">
        <f t="shared" ca="1" si="204"/>
        <v>-5.5547940325040504E+16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-5.5547940325040504E+16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-231449751354335.44</v>
      </c>
      <c r="L6212" s="444">
        <f t="shared" ca="1" si="204"/>
        <v>-5.577939007639484E+16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-5.577939007639484E+16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-232414125318311.84</v>
      </c>
      <c r="L6213" s="444">
        <f t="shared" ca="1" si="204"/>
        <v>-5.6011804201713152E+16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-5.6011804201713152E+16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-233382517507138.13</v>
      </c>
      <c r="L6214" s="444">
        <f t="shared" ca="1" si="204"/>
        <v>-5.6245186719220288E+16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-5.6245186719220288E+16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-234354944663417.91</v>
      </c>
      <c r="L6215" s="444">
        <f t="shared" ca="1" si="204"/>
        <v>-5.6479541663883704E+16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-5.6479541663883704E+16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-235331423599515.44</v>
      </c>
      <c r="L6216" s="444">
        <f t="shared" ca="1" si="204"/>
        <v>-5.6714873087483216E+16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-5.6714873087483216E+16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-236311971197846.69</v>
      </c>
      <c r="L6217" s="444">
        <f t="shared" ca="1" si="204"/>
        <v>-5.6951185058681064E+16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-5.6951185058681064E+16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-237296604411171.09</v>
      </c>
      <c r="L6218" s="444">
        <f t="shared" ca="1" si="204"/>
        <v>-5.7188481663092232E+16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-5.7188481663092232E+16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-238285340262884.28</v>
      </c>
      <c r="L6219" s="444">
        <f t="shared" ca="1" si="204"/>
        <v>-5.742676700335512E+16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-5.742676700335512E+16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-239278195847313</v>
      </c>
      <c r="L6220" s="444">
        <f t="shared" ca="1" si="204"/>
        <v>-5.7666045199202432E+16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-5.7666045199202432E+16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-240275188330010.13</v>
      </c>
      <c r="L6221" s="444">
        <f t="shared" ca="1" si="204"/>
        <v>-5.790632038753244E+16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-5.790632038753244E+16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-241276334948051.88</v>
      </c>
      <c r="L6222" s="444">
        <f t="shared" ca="1" si="204"/>
        <v>-5.8147596722480488E+16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-5.8147596722480488E+16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-242281653010335.34</v>
      </c>
      <c r="L6223" s="444">
        <f t="shared" ca="1" si="204"/>
        <v>-5.8389878375490824E+16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-5.8389878375490824E+16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-243291159897878.44</v>
      </c>
      <c r="L6224" s="444">
        <f t="shared" ca="1" si="204"/>
        <v>-5.8633169535388704E+16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-5.8633169535388704E+16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-244304873064119.59</v>
      </c>
      <c r="L6225" s="444">
        <f t="shared" ca="1" si="204"/>
        <v>-5.8877474408452824E+16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-5.8877474408452824E+16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-245322810035220.09</v>
      </c>
      <c r="L6226" s="444">
        <f t="shared" ca="1" si="204"/>
        <v>-5.9122797218488048E+16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-5.9122797218488048E+16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-246344988410366.88</v>
      </c>
      <c r="L6227" s="444">
        <f t="shared" ca="1" si="204"/>
        <v>-5.9369142206898416E+16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-5.9369142206898416E+16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-247371425862076.72</v>
      </c>
      <c r="L6228" s="444">
        <f t="shared" ca="1" si="204"/>
        <v>-5.9616513632760496E+16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-5.9616513632760496E+16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-248402140136502.09</v>
      </c>
      <c r="L6229" s="444">
        <f t="shared" ca="1" si="204"/>
        <v>-5.9864915772897E+16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-5.9864915772897E+16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-249437149053737.53</v>
      </c>
      <c r="L6230" s="444">
        <f t="shared" ca="1" si="204"/>
        <v>-6.0114352921950736E+16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-6.0114352921950736E+16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-250476470508128.06</v>
      </c>
      <c r="L6231" s="444">
        <f t="shared" ca="1" si="204"/>
        <v>-6.0364829392458864E+16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-6.0364829392458864E+16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-251520122468578.63</v>
      </c>
      <c r="L6232" s="444">
        <f t="shared" ca="1" si="204"/>
        <v>-6.061634951492744E+16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-6.061634951492744E+16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-252568122978864.34</v>
      </c>
      <c r="L6233" s="444">
        <f t="shared" ca="1" si="204"/>
        <v>-6.0868917637906304E+16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-6.0868917637906304E+16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-253620490157942.91</v>
      </c>
      <c r="L6234" s="444">
        <f t="shared" ca="1" si="204"/>
        <v>-6.1122538128064248E+16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-6.1122538128064248E+16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-254677242200267.69</v>
      </c>
      <c r="L6235" s="444">
        <f t="shared" ca="1" si="204"/>
        <v>-6.1377215370264512E+16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-6.1377215370264512E+16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-255738397376102.09</v>
      </c>
      <c r="L6236" s="444">
        <f t="shared" ca="1" si="204"/>
        <v>-6.1632953767640616E+16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-6.1632953767640616E+16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-256803974031835.91</v>
      </c>
      <c r="L6237" s="444">
        <f t="shared" ca="1" si="204"/>
        <v>-6.1889757741672448E+16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-6.1889757741672448E+16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-257873990590301.84</v>
      </c>
      <c r="L6238" s="444">
        <f t="shared" ca="1" si="204"/>
        <v>-6.2147631732262752E+16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-6.2147631732262752E+16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-258948465551094.84</v>
      </c>
      <c r="L6239" s="444">
        <f t="shared" ca="1" si="204"/>
        <v>-6.2406580197813848E+16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-6.2406580197813848E+16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-260027417490891</v>
      </c>
      <c r="L6240" s="444">
        <f t="shared" ca="1" si="204"/>
        <v>-6.2666607615304736E+16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-6.2666607615304736E+16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-261110865063769.72</v>
      </c>
      <c r="L6241" s="444">
        <f t="shared" ca="1" si="204"/>
        <v>-6.2927718480368504E+16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-6.2927718480368504E+16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-262198827001535.44</v>
      </c>
      <c r="L6242" s="444">
        <f t="shared" ca="1" si="204"/>
        <v>-6.318991730737004E+16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-6.318991730737004E+16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-263291322114041.88</v>
      </c>
      <c r="L6243" s="444">
        <f t="shared" ca="1" si="204"/>
        <v>-6.345320862948408E+16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-6.345320862948408E+16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-264388369289517</v>
      </c>
      <c r="L6244" s="444">
        <f t="shared" ca="1" si="204"/>
        <v>-6.37175969987736E+16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-6.37175969987736E+16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-265489987494889.97</v>
      </c>
      <c r="L6245" s="444">
        <f t="shared" ca="1" si="204"/>
        <v>-6.3983086986268488E+16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-6.3983086986268488E+16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-266596195776118.69</v>
      </c>
      <c r="L6246" s="444">
        <f t="shared" ca="1" si="204"/>
        <v>-6.4249683182044608E+16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-6.4249683182044608E+16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-267707013258519.16</v>
      </c>
      <c r="L6247" s="444">
        <f t="shared" ca="1" si="204"/>
        <v>-6.4517390195303128E+16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-6.4517390195303128E+16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-268822459147096.38</v>
      </c>
      <c r="L6248" s="444">
        <f t="shared" ca="1" si="204"/>
        <v>-6.4786212654450224E+16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-6.4786212654450224E+16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-269942552726875.94</v>
      </c>
      <c r="L6249" s="444">
        <f t="shared" ca="1" si="204"/>
        <v>-6.5056155207177096E+16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-6.5056155207177096E+16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-271067313363237.91</v>
      </c>
      <c r="L6250" s="444">
        <f t="shared" ca="1" si="204"/>
        <v>-6.5327222520540336E+16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2026-07-15T13:44:50Z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