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C25810CD-7DD1-4865-A3E6-59AD9399CF95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Log'!$A$1:$G$1564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23" i="7" l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J34" i="5"/>
  <c r="E34" i="5"/>
  <c r="O16" i="5"/>
  <c r="J16" i="5"/>
  <c r="E16" i="5"/>
  <c r="B7" i="8"/>
  <c r="B10" i="8"/>
  <c r="B11" i="8"/>
  <c r="B9" i="8"/>
  <c r="B13" i="8"/>
  <c r="B8" i="8"/>
  <c r="B12" i="8"/>
  <c r="B14" i="8"/>
  <c r="B15" i="8"/>
  <c r="B16" i="8"/>
  <c r="B17" i="8"/>
  <c r="B18" i="8"/>
  <c r="B19" i="8"/>
  <c r="B21" i="8"/>
  <c r="B22" i="8"/>
  <c r="B20" i="8"/>
  <c r="B24" i="8"/>
  <c r="B25" i="8"/>
  <c r="B29" i="8"/>
  <c r="B33" i="8"/>
  <c r="B23" i="8"/>
  <c r="B26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27" i="8"/>
  <c r="B32" i="8"/>
  <c r="B30" i="8"/>
  <c r="B34" i="8"/>
  <c r="B28" i="8"/>
  <c r="B31" i="8"/>
  <c r="B40" i="8"/>
  <c r="B36" i="8"/>
  <c r="B37" i="8"/>
  <c r="B35" i="8"/>
  <c r="B38" i="8"/>
  <c r="B39" i="8"/>
  <c r="B41" i="8"/>
  <c r="B42" i="8"/>
  <c r="B43" i="8"/>
  <c r="B44" i="8"/>
  <c r="B52" i="8"/>
  <c r="B51" i="8"/>
  <c r="B50" i="8"/>
  <c r="B49" i="8"/>
  <c r="B48" i="8"/>
  <c r="B47" i="8"/>
  <c r="B46" i="8"/>
  <c r="B45" i="8"/>
  <c r="G82" i="11" l="1"/>
  <c r="A18" i="11" s="1"/>
  <c r="A66" i="11"/>
  <c r="A74" i="11"/>
  <c r="A78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55" i="8"/>
  <c r="B54" i="8"/>
  <c r="B56" i="8"/>
  <c r="B57" i="8"/>
  <c r="B58" i="8"/>
  <c r="B59" i="8"/>
  <c r="B60" i="8"/>
  <c r="B53" i="8"/>
  <c r="B61" i="8"/>
  <c r="B62" i="8"/>
  <c r="B63" i="8"/>
  <c r="B64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67" i="8"/>
  <c r="B66" i="8"/>
  <c r="B69" i="8"/>
  <c r="B68" i="8"/>
  <c r="B72" i="8"/>
  <c r="B71" i="8"/>
  <c r="B65" i="8"/>
  <c r="F14" i="2"/>
  <c r="F2" i="2" s="1"/>
  <c r="B70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563" i="7"/>
  <c r="G1562" i="7" s="1"/>
  <c r="G1561" i="7" s="1"/>
  <c r="G1560" i="7" s="1"/>
  <c r="G1559" i="7" s="1"/>
  <c r="G1558" i="7" s="1"/>
  <c r="G1557" i="7" s="1"/>
  <c r="G1556" i="7" s="1"/>
  <c r="G1555" i="7" s="1"/>
  <c r="G1554" i="7" s="1"/>
  <c r="G1553" i="7" s="1"/>
  <c r="G1552" i="7" s="1"/>
  <c r="G1551" i="7" s="1"/>
  <c r="G1550" i="7" s="1"/>
  <c r="G1549" i="7" s="1"/>
  <c r="G1548" i="7" s="1"/>
  <c r="G1547" i="7" s="1"/>
  <c r="G1546" i="7" s="1"/>
  <c r="G1545" i="7" s="1"/>
  <c r="G1544" i="7" s="1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J5" i="6" l="1"/>
  <c r="E5" i="6"/>
  <c r="A11" i="1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808" i="7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H34" i="5" s="1"/>
  <c r="K34" i="5"/>
  <c r="M34" i="5" s="1"/>
  <c r="P16" i="5"/>
  <c r="F16" i="5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780" i="7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G34" i="5" l="1"/>
  <c r="K16" i="5"/>
  <c r="M16" i="5" s="1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768" i="7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734" i="7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577" i="7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527" i="7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456" i="7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397" i="7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361" i="7"/>
  <c r="G360" i="7" s="1"/>
  <c r="G359" i="7" s="1"/>
  <c r="G358" i="7" s="1"/>
  <c r="G357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R16" i="5"/>
  <c r="O18" i="11"/>
  <c r="P18" i="11"/>
  <c r="F17" i="11"/>
  <c r="G18" i="11" s="1"/>
  <c r="G356" i="7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280" i="7" l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G217" i="7"/>
  <c r="O20" i="11"/>
  <c r="F19" i="11"/>
  <c r="G20" i="11" s="1"/>
  <c r="P20" i="11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216" i="7" l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175" i="7" l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123" i="7" l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G57" i="7" l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G1" i="7"/>
  <c r="B5" i="2" l="1"/>
  <c r="B7" i="2" s="1"/>
  <c r="F25" i="2" s="1"/>
  <c r="F25" i="1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16" i="2" l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<sst xmlns="http://schemas.openxmlformats.org/spreadsheetml/2006/main" count="4414" uniqueCount="1055">
  <si>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</si>
  <si>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</si>
  <si>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</si>
  <si>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</si>
  <si>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</si>
  <si>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</si>
  <si>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</si>
  <si>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</si>
  <si>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</si>
  <si>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</si>
  <si>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</si>
  <si>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</si>
  <si>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</si>
  <si>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</si>
  <si>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</si>
  <si>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</si>
  <si>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</si>
  <si>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</si>
  <si>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</si>
  <si>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</si>
  <si>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</si>
  <si>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</si>
  <si>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</si>
  <si>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</si>
  <si>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</si>
  <si>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</si>
  <si>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</si>
  <si>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</si>
  <si>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</si>
  <si>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</si>
  <si>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</si>
  <si>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</si>
  <si>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</si>
  <si>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</si>
  <si>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</si>
  <si>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</si>
  <si>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</si>
  <si>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</si>
  <si>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</si>
  <si>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</si>
  <si>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</si>
  <si>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</si>
  <si>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</si>
  <si>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</si>
  <si>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</si>
  <si>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</si>
  <si>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</si>
  <si>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</si>
  <si>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</si>
  <si>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</si>
  <si>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</si>
  <si>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</si>
  <si>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</si>
  <si>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</si>
  <si>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</si>
  <si>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</si>
  <si>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</si>
  <si>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</si>
  <si>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</si>
  <si>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</si>
  <si>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</si>
  <si>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</si>
  <si>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</si>
  <si>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</si>
  <si>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</si>
  <si>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</si>
  <si>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</si>
  <si>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</si>
  <si>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</si>
  <si>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</si>
  <si>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</si>
  <si>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</si>
  <si>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</si>
  <si>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</si>
  <si>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</si>
  <si>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</si>
  <si>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</si>
  <si>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</si>
  <si>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</si>
  <si>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</si>
  <si>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</si>
  <si>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</si>
  <si>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</si>
  <si>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</si>
  <si>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</si>
  <si>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</si>
  <si>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</si>
  <si>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</si>
  <si>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</si>
  <si>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</si>
  <si>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</si>
  <si>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</si>
  <si>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</si>
  <si>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</si>
  <si>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</si>
  <si>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</si>
  <si>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</si>
  <si>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</si>
  <si>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</si>
  <si>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</si>
  <si>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</si>
  <si>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</si>
  <si>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</si>
  <si>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</si>
  <si>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</si>
  <si>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</si>
  <si>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</si>
  <si>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</si>
  <si>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</si>
  <si>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</si>
  <si>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</si>
  <si>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</si>
  <si>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</si>
  <si>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</si>
  <si>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</si>
  <si>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</si>
  <si>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</si>
  <si>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</si>
  <si>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</si>
  <si>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</si>
  <si>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</si>
  <si>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</si>
  <si>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</si>
  <si>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</si>
  <si>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</si>
  <si>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</si>
  <si>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</si>
  <si>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</si>
  <si>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</si>
  <si>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</si>
  <si>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</si>
  <si>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</si>
  <si>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</si>
  <si>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</si>
  <si>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</si>
  <si>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</si>
  <si>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</si>
  <si>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</si>
  <si>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</si>
  <si>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</si>
  <si>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</si>
  <si>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</si>
  <si>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</si>
  <si>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</si>
  <si>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</si>
  <si>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</si>
  <si>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</si>
  <si>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</si>
  <si>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</si>
  <si>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</si>
  <si>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</si>
  <si>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</si>
  <si>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</si>
  <si>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</si>
  <si>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</si>
  <si>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</si>
  <si>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</si>
  <si>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</si>
  <si>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</si>
  <si>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</si>
  <si>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</si>
  <si>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</si>
  <si>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</si>
  <si>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</si>
  <si>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</si>
  <si>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</si>
  <si>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</si>
  <si>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</si>
  <si>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</si>
  <si>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</si>
  <si>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</si>
  <si>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</si>
  <si>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</si>
  <si>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</si>
  <si>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</si>
  <si>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</si>
  <si>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</si>
  <si>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</si>
  <si>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</si>
  <si>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</si>
  <si>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</si>
  <si>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</si>
  <si>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</si>
  <si>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</si>
  <si>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</si>
  <si>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</si>
  <si>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</si>
  <si>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</si>
  <si>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</si>
  <si>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</si>
  <si>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</si>
  <si>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</si>
  <si>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</si>
  <si>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</si>
  <si>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</si>
  <si>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</si>
  <si>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</si>
  <si>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</si>
  <si>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</si>
  <si>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</si>
  <si>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</si>
  <si>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</si>
  <si>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</si>
  <si>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</si>
  <si>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</si>
  <si>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</si>
  <si>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</si>
  <si>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</si>
  <si>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</si>
  <si>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</si>
  <si>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</si>
  <si>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</si>
  <si>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</si>
  <si>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</si>
  <si>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</si>
  <si>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</si>
  <si>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</si>
  <si>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</si>
  <si>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</si>
  <si>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</si>
  <si>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</si>
  <si>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</si>
  <si>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</si>
  <si>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</si>
  <si>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</si>
  <si>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</si>
  <si>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</si>
  <si>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</si>
  <si>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</si>
  <si>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</si>
  <si>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</si>
  <si>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</si>
  <si>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</si>
  <si>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</si>
  <si>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</si>
  <si>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</si>
  <si>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</si>
  <si>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</si>
  <si>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</si>
  <si>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</si>
  <si>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</si>
  <si>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</si>
  <si>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</si>
  <si>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</si>
  <si>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</si>
  <si>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</si>
  <si>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</si>
  <si>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</si>
  <si>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</si>
  <si>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</si>
  <si>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</si>
  <si>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</si>
  <si>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</si>
  <si>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</si>
  <si>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</si>
  <si>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</si>
  <si>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</si>
  <si>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</si>
  <si>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</si>
  <si>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</si>
  <si>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</si>
  <si>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</si>
  <si>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</si>
  <si>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</si>
  <si>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</si>
  <si>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</si>
  <si>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</si>
  <si>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</si>
  <si>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</si>
  <si>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</si>
  <si>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</si>
  <si>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</si>
  <si>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</si>
  <si>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</si>
  <si>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</si>
  <si>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</si>
  <si>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</si>
  <si>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</si>
  <si>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</si>
  <si>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</si>
  <si>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</si>
  <si>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</si>
  <si>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</si>
  <si>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</si>
  <si>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</si>
  <si>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</si>
  <si>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</si>
  <si>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</si>
  <si>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</si>
  <si>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</si>
  <si>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</si>
  <si>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</si>
  <si>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</si>
  <si>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</si>
  <si>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</si>
  <si>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</si>
  <si>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</si>
  <si>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</si>
  <si>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</si>
  <si>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</si>
  <si>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</si>
  <si>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</si>
  <si>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</si>
  <si>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</si>
  <si>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</si>
  <si>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</si>
  <si>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</si>
  <si>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</si>
  <si>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</si>
  <si>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</si>
  <si>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</si>
  <si>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</si>
  <si>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</si>
  <si>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</si>
  <si>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</si>
  <si>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</si>
  <si>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</si>
  <si>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</si>
  <si>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</si>
  <si>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</si>
  <si>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</si>
  <si>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</si>
  <si>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</si>
  <si>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</si>
  <si>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</si>
  <si>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</si>
  <si>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</si>
  <si>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</si>
  <si>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</si>
  <si>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</si>
  <si>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</si>
  <si>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</si>
  <si>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</si>
  <si>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</si>
  <si>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</si>
  <si>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</si>
  <si>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</si>
  <si>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</si>
  <si>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</si>
  <si>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</si>
  <si>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</si>
  <si>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</si>
  <si>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</si>
  <si>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</si>
  <si>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</si>
  <si>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</si>
  <si>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</si>
  <si>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</si>
  <si>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</si>
  <si>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</si>
  <si>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</si>
  <si>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</si>
  <si>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</si>
  <si>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</si>
  <si>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</si>
  <si>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</si>
  <si>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</si>
  <si>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</si>
  <si>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</si>
  <si>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</si>
  <si>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</si>
  <si>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</si>
  <si>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</si>
  <si>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</si>
  <si>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</si>
  <si>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</si>
  <si>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</si>
  <si>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</si>
  <si>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</si>
  <si>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</si>
  <si>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</si>
  <si>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</si>
  <si>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</si>
  <si>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</si>
  <si>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</si>
  <si>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</si>
  <si>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</si>
  <si>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</si>
  <si>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</si>
  <si>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</si>
  <si>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</si>
  <si>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</si>
  <si>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</si>
  <si>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</si>
  <si>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</si>
  <si>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</si>
  <si>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</si>
  <si>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</si>
  <si>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</si>
  <si>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</si>
  <si>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</si>
  <si>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</si>
  <si>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</si>
  <si>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</si>
  <si>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</si>
  <si>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</si>
  <si>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</si>
  <si>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</si>
  <si>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</si>
  <si>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</si>
  <si>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</si>
  <si>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</si>
  <si>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</si>
  <si>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</si>
  <si>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</si>
  <si>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</si>
  <si>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</si>
  <si>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</si>
  <si>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</si>
  <si>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</si>
  <si>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</si>
  <si>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</si>
  <si>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</si>
  <si>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</si>
  <si>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</si>
  <si>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</si>
  <si>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</si>
  <si>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</si>
  <si>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</si>
  <si>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</si>
  <si>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</si>
  <si>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</si>
  <si>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</si>
  <si>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</si>
  <si>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</si>
  <si>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</si>
  <si>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</si>
  <si>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</si>
  <si>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</si>
  <si>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</si>
  <si>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</si>
  <si>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</si>
  <si>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</si>
  <si>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</si>
  <si>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</si>
  <si>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</si>
  <si>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</si>
  <si>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</si>
  <si>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</si>
  <si>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</si>
  <si>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</si>
  <si>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</si>
  <si>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</si>
  <si>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</si>
  <si>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</si>
  <si>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</si>
  <si>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</si>
  <si>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</si>
  <si>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</si>
  <si>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</si>
  <si>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</si>
  <si>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</si>
  <si>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</si>
  <si>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</si>
  <si>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</si>
  <si>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</si>
  <si>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</si>
  <si>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</si>
  <si>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</si>
  <si>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</si>
  <si>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</si>
  <si>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</si>
  <si>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</si>
  <si>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</si>
  <si>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</si>
  <si>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</si>
  <si>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</si>
  <si>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</si>
  <si>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</si>
  <si>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</si>
  <si>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</si>
  <si>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</si>
  <si>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</si>
  <si>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</si>
  <si>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</si>
  <si>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</si>
  <si>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</si>
  <si>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</si>
  <si>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</si>
  <si>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</si>
  <si>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</si>
  <si>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</si>
  <si>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</si>
  <si>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</si>
  <si>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</si>
  <si>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</si>
  <si>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</si>
  <si>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</si>
  <si>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</si>
  <si>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</si>
  <si>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</si>
  <si>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</si>
  <si>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</si>
  <si>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</si>
  <si>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</si>
  <si>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</si>
  <si>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</si>
  <si>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</si>
  <si>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</si>
  <si>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</si>
  <si>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</si>
  <si>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</si>
  <si>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</si>
  <si>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</si>
  <si>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</si>
  <si>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</si>
  <si>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</si>
  <si>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</si>
  <si>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</si>
  <si>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</si>
  <si>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</si>
  <si>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</si>
  <si>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</si>
  <si>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</si>
  <si>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</si>
  <si>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</si>
  <si>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</si>
  <si>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</si>
  <si>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</si>
  <si>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</si>
  <si>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</si>
  <si>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</si>
  <si>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</si>
  <si>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</si>
  <si>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</si>
  <si>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</si>
  <si>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</si>
  <si>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</si>
  <si>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</si>
  <si>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</si>
  <si>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</si>
  <si>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</si>
  <si>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</si>
  <si>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</si>
  <si>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</si>
  <si>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</si>
  <si>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</si>
  <si>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</si>
  <si>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</si>
  <si>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</si>
  <si>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</si>
  <si>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</si>
  <si>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</si>
  <si>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</si>
  <si>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</si>
  <si>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</si>
  <si>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</si>
  <si>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</si>
  <si>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</si>
  <si>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</si>
  <si>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</si>
  <si>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</si>
  <si>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</si>
  <si>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</si>
  <si>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</si>
  <si>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</si>
  <si>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</si>
  <si>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</si>
  <si>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</si>
  <si>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</si>
  <si>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</si>
  <si>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</si>
  <si>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</si>
  <si>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</si>
  <si>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</si>
  <si>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</si>
  <si>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</si>
  <si>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</si>
  <si>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</si>
  <si>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</si>
  <si>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</si>
  <si>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</si>
  <si>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</si>
  <si>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</si>
  <si>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</si>
  <si>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</si>
  <si>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</si>
  <si>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</si>
  <si>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</si>
  <si>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</si>
  <si>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</si>
  <si>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</si>
  <si>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</si>
  <si>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</si>
  <si>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</si>
  <si>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</si>
  <si>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</si>
  <si>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</si>
  <si>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</si>
  <si>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</si>
  <si>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</si>
  <si>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</si>
  <si>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</si>
  <si>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</si>
  <si>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</si>
  <si>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</si>
  <si>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</si>
  <si>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</si>
  <si>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</si>
  <si>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</si>
  <si>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</si>
  <si>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</si>
  <si>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</si>
  <si>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</si>
  <si>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</si>
  <si>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</si>
  <si>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</si>
  <si>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</si>
  <si>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</si>
  <si>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</si>
  <si>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</si>
  <si>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</si>
  <si>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</si>
  <si>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</si>
  <si>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</si>
  <si>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</si>
  <si>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</si>
  <si>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</si>
  <si>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</si>
  <si>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</si>
  <si>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</si>
  <si>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</si>
  <si>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</si>
  <si>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</si>
  <si>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</si>
  <si>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</si>
  <si>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</si>
  <si>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</si>
  <si>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</si>
  <si>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</si>
  <si>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</si>
  <si>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</si>
  <si>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</si>
  <si>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</si>
  <si>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</si>
  <si>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</si>
  <si>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</si>
  <si>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</si>
  <si>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</si>
  <si>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</si>
  <si>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</si>
  <si>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</si>
  <si>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</si>
  <si>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</si>
  <si>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</si>
  <si>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</si>
  <si>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</si>
  <si>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</si>
  <si>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</si>
  <si>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</si>
  <si>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</si>
  <si>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</si>
  <si>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</si>
  <si>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</si>
  <si>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</si>
  <si>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</si>
  <si>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</si>
  <si>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</si>
  <si>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</si>
  <si>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</si>
  <si>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</si>
  <si>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</si>
  <si>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</si>
  <si>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</si>
  <si>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</si>
  <si>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</si>
  <si>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</si>
  <si>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</si>
  <si>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</si>
  <si>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</si>
  <si>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</si>
  <si>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</si>
  <si>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</si>
  <si>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</si>
  <si>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</si>
  <si>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</si>
  <si>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</si>
  <si>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</si>
  <si>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</si>
  <si>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</si>
  <si>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</si>
  <si>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</si>
  <si>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</si>
  <si>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</si>
  <si>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</si>
  <si>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</si>
  <si>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</si>
  <si>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</si>
  <si>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</si>
  <si>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</si>
  <si>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</si>
  <si>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</si>
  <si>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</si>
  <si>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</si>
  <si>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</si>
  <si>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</si>
  <si>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</si>
  <si>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</si>
  <si>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</si>
  <si>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</si>
  <si>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</si>
  <si>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</si>
  <si>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</si>
  <si>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</si>
  <si>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</si>
  <si>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</si>
  <si>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</si>
  <si>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</si>
  <si>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</si>
  <si>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</si>
  <si>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</si>
  <si>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</si>
  <si>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</si>
  <si>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</si>
  <si>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</si>
  <si>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</si>
  <si>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</si>
  <si>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</si>
  <si>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</si>
  <si>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</si>
  <si>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</si>
  <si>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</si>
  <si>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</si>
  <si>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</si>
  <si>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</si>
  <si>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</si>
  <si>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</si>
  <si>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</si>
  <si>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</si>
  <si>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</si>
  <si>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</si>
  <si>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</si>
  <si>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</si>
  <si>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</si>
  <si>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</si>
  <si>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</si>
  <si>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</si>
  <si>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</si>
  <si>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</si>
  <si>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</si>
  <si>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</si>
  <si>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</si>
  <si>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</si>
  <si>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</si>
  <si>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</si>
  <si>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</si>
  <si>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</si>
  <si>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</si>
  <si>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</si>
  <si>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</si>
  <si>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</si>
  <si>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</si>
  <si>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</si>
  <si>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</si>
  <si>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</si>
  <si>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</si>
  <si>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</si>
  <si>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</si>
  <si>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</si>
  <si>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</si>
  <si>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</si>
  <si>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</si>
  <si>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</si>
  <si>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</si>
  <si>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</si>
  <si>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</si>
  <si>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</si>
  <si>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</si>
  <si>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</si>
  <si>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</si>
  <si>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</si>
  <si>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</si>
  <si>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</si>
  <si>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</si>
  <si>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</si>
  <si>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</si>
  <si>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</si>
  <si>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</si>
  <si>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</si>
  <si>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</si>
  <si>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</si>
  <si>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</si>
  <si>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</si>
  <si>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</si>
  <si>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</si>
  <si>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</si>
  <si>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</si>
  <si>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</si>
  <si>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</si>
  <si>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</si>
  <si>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</si>
  <si>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</si>
  <si>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</si>
  <si>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</si>
  <si>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</si>
  <si>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</si>
  <si>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</si>
  <si>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</si>
  <si>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</si>
  <si>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</si>
  <si>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</si>
  <si>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</si>
  <si>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</si>
  <si>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</si>
  <si>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</si>
  <si>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</si>
  <si>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</si>
  <si>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</si>
  <si>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</si>
  <si>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</si>
  <si>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</si>
  <si>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</si>
  <si>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</si>
  <si>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</si>
  <si>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</si>
  <si>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</si>
  <si>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</si>
  <si>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</si>
  <si>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</si>
  <si>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</si>
  <si>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</si>
  <si>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</si>
  <si>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</si>
  <si>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</si>
  <si>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</si>
  <si>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</si>
  <si>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</si>
  <si>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</si>
  <si>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</si>
  <si>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</si>
  <si>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</si>
  <si>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</si>
  <si>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</si>
  <si>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</si>
  <si>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</si>
  <si>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</si>
  <si>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</si>
  <si>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</si>
  <si>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</si>
  <si>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</si>
  <si>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</si>
  <si>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</si>
  <si>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</si>
  <si>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</si>
  <si>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</si>
  <si>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</si>
  <si>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</si>
  <si>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</si>
  <si>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</si>
  <si>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</si>
  <si>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</si>
  <si>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</si>
  <si>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</si>
  <si>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</si>
  <si>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</si>
  <si>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</si>
  <si>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</si>
  <si>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</si>
  <si>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</si>
  <si>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</si>
  <si>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</si>
  <si>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</si>
  <si>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</si>
  <si>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</si>
  <si>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</si>
  <si>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</si>
  <si>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</si>
  <si>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</si>
  <si>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</si>
  <si>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</si>
  <si>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</si>
  <si>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</si>
  <si>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</si>
  <si>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</si>
  <si>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</si>
  <si>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</si>
  <si>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</si>
  <si>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</si>
  <si>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</si>
  <si>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</si>
  <si>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</si>
  <si>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</si>
  <si>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</si>
  <si>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</si>
  <si>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</si>
  <si>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</si>
  <si>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</si>
  <si>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</si>
  <si>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</si>
  <si>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</si>
  <si>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</si>
  <si>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</si>
  <si>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</si>
  <si>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</si>
  <si>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</si>
  <si>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</si>
  <si>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</si>
  <si>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</si>
  <si>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</si>
  <si>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</si>
  <si>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</si>
  <si>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</si>
  <si>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</si>
  <si>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</si>
  <si>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</si>
  <si>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</si>
  <si>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</si>
  <si>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</si>
  <si>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</si>
  <si>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</si>
  <si>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</si>
  <si>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</si>
  <si>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</si>
  <si>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</si>
  <si>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</si>
  <si>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</si>
  <si>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</si>
  <si>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</si>
  <si>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</si>
  <si>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</si>
  <si>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</si>
  <si>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</si>
  <si>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</si>
  <si>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</si>
  <si>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</si>
  <si>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</si>
  <si>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</si>
  <si>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</si>
  <si>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</si>
  <si>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</si>
  <si>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</si>
  <si>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</si>
  <si>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</si>
  <si>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</si>
  <si>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</si>
  <si>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</si>
  <si>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</si>
  <si>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</si>
  <si>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</si>
  <si>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</si>
  <si>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</si>
  <si>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</si>
  <si>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</si>
  <si>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</si>
  <si>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</si>
  <si>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</si>
  <si>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</si>
  <si>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</si>
  <si>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</si>
  <si>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</si>
  <si>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</si>
  <si>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</si>
  <si>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</si>
  <si>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</si>
  <si>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</si>
  <si>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</si>
  <si>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</si>
  <si>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</si>
  <si>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</si>
  <si>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</si>
  <si>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</si>
  <si>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</si>
  <si>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</si>
  <si>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</si>
  <si>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</si>
  <si>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</si>
  <si>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</si>
  <si>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</si>
  <si>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</si>
  <si>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</si>
  <si>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</si>
  <si>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</si>
  <si>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</si>
  <si>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</si>
  <si>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</si>
  <si>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</si>
  <si>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</si>
  <si>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</si>
  <si>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</si>
  <si>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</si>
  <si>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</si>
  <si>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</si>
  <si>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</si>
  <si>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</si>
  <si>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</si>
  <si>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</si>
  <si>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</si>
  <si>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</si>
  <si>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</si>
  <si>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</si>
  <si>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</si>
  <si>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</si>
  <si>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</si>
  <si>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</si>
  <si>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</si>
  <si>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</si>
  <si>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</si>
  <si>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</si>
  <si>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</si>
  <si>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</si>
  <si>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</si>
  <si>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</si>
  <si>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</si>
  <si>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</si>
  <si>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</si>
  <si>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</si>
  <si>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</si>
  <si>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</si>
  <si>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</si>
  <si>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</si>
  <si>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</si>
  <si>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</si>
  <si>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</si>
  <si>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</si>
  <si>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</si>
  <si>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</si>
  <si>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</si>
  <si>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</si>
  <si>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</si>
  <si>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</si>
  <si>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</si>
  <si>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</si>
  <si>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</si>
  <si>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</si>
  <si>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</si>
  <si>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</si>
  <si>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</si>
  <si>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</si>
  <si>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</si>
  <si>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</si>
  <si>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</si>
  <si>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</si>
  <si>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</si>
  <si>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</si>
  <si>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</si>
  <si>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</si>
  <si>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</si>
  <si>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</si>
  <si>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</si>
  <si>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</si>
  <si>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</si>
  <si>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</si>
  <si>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</si>
  <si>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</si>
  <si>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</si>
  <si>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</si>
  <si>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</si>
  <si>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</si>
  <si>
    <t>ATM Withdrawal - Florida</t>
  </si>
  <si>
    <t>Transfer for Regan Transportation</t>
  </si>
  <si>
    <t>USBC Membership</t>
  </si>
  <si>
    <t>Rebman Recreation</t>
  </si>
  <si>
    <t>Fanatics</t>
  </si>
  <si>
    <t>Seafood Shake</t>
  </si>
  <si>
    <t>Milan Melon Festival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</si>
</sst>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11" sqref="C11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1989.6464329999999</v>
      </c>
    </row>
    <row r="3" spans="1:3" x14ac:dyDescent="0.3">
      <c r="A3" t="s">
        <v>106</v>
      </c>
      <c r="B3" t="s">
        <v>808</v>
      </c>
      <c r="C3" s="524">
        <v>958.29486799999995</v>
      </c>
    </row>
    <row r="4" spans="1:3" x14ac:dyDescent="0.3">
      <c r="A4" t="s">
        <v>106</v>
      </c>
      <c r="B4" t="s">
        <v>809</v>
      </c>
      <c r="C4" s="524">
        <v>1363.0500070000001</v>
      </c>
    </row>
    <row r="5" spans="1:3" x14ac:dyDescent="0.3">
      <c r="A5" t="s">
        <v>810</v>
      </c>
      <c r="B5" t="s">
        <v>807</v>
      </c>
      <c r="C5" s="524">
        <v>463.99606299999999</v>
      </c>
    </row>
    <row r="6" spans="1:3" x14ac:dyDescent="0.3">
      <c r="A6" t="s">
        <v>810</v>
      </c>
      <c r="B6" t="s">
        <v>808</v>
      </c>
      <c r="C6" s="524">
        <v>737.48422400000004</v>
      </c>
    </row>
    <row r="7" spans="1:3" x14ac:dyDescent="0.3">
      <c r="A7" t="s">
        <v>812</v>
      </c>
      <c r="B7" t="s">
        <v>811</v>
      </c>
      <c r="C7" s="524">
        <v>206.67099999999999</v>
      </c>
    </row>
    <row r="8" spans="1:3" x14ac:dyDescent="0.3">
      <c r="A8" t="s">
        <v>812</v>
      </c>
      <c r="B8" t="s">
        <v>813</v>
      </c>
      <c r="C8" s="524">
        <v>1237.809</v>
      </c>
    </row>
    <row r="9" spans="1:3" x14ac:dyDescent="0.3">
      <c r="A9" t="s">
        <v>812</v>
      </c>
      <c r="B9" t="s">
        <v>814</v>
      </c>
      <c r="C9" s="524">
        <v>140.65100000000001</v>
      </c>
    </row>
    <row r="10" spans="1:3" x14ac:dyDescent="0.3">
      <c r="A10" t="s">
        <v>815</v>
      </c>
      <c r="B10" t="s">
        <v>813</v>
      </c>
      <c r="C10" s="524">
        <v>694.66499999999996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32.34825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219.84978000000001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1.73607</v>
      </c>
    </row>
    <row r="18" spans="1:3" x14ac:dyDescent="0.3">
      <c r="A18" t="s">
        <v>59</v>
      </c>
      <c r="B18" t="s">
        <v>823</v>
      </c>
      <c r="C18" s="524">
        <v>24.687819999999999</v>
      </c>
    </row>
    <row r="19" spans="1:3" x14ac:dyDescent="0.3">
      <c r="A19" t="s">
        <v>59</v>
      </c>
      <c r="B19" t="s">
        <v>824</v>
      </c>
      <c r="C19" s="524">
        <v>6.1604960000000002</v>
      </c>
    </row>
    <row r="20" spans="1:3" x14ac:dyDescent="0.3">
      <c r="A20" t="s">
        <v>59</v>
      </c>
      <c r="B20" t="s">
        <v>825</v>
      </c>
      <c r="C20" s="524">
        <v>19.973549999999999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8.7277799999999992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30.53912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I30" sqref="I30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1803991.49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840</v>
      </c>
      <c r="C2" s="15">
        <f t="shared" ref="C2:C6" ca="1" si="0">TODAY()</f>
        <v>46276</v>
      </c>
      <c r="E2" s="13" t="s">
        <v>40</v>
      </c>
      <c r="F2" s="16">
        <f>F14</f>
        <v>175213.06</v>
      </c>
      <c r="H2" s="17"/>
      <c r="J2" s="18" t="s">
        <v>41</v>
      </c>
      <c r="K2" s="19">
        <v>0.75</v>
      </c>
      <c r="L2" s="20">
        <f>K5/(K5+K6)</f>
        <v>0.81253770609396525</v>
      </c>
      <c r="N2" s="21" t="s">
        <v>42</v>
      </c>
      <c r="O2" s="22">
        <f>B12-O1</f>
        <v>-5795</v>
      </c>
      <c r="P2" s="11"/>
      <c r="Q2" s="23" t="s">
        <v>43</v>
      </c>
      <c r="R2" s="23">
        <f ca="1">E20*(1+$Q$1)</f>
        <v>1873095.1944999998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46276</v>
      </c>
      <c r="E3" s="21" t="s">
        <v>45</v>
      </c>
      <c r="F3" s="22">
        <f ca="1">F1-F2</f>
        <v>1628778.43</v>
      </c>
      <c r="H3" s="17"/>
      <c r="J3" s="18" t="s">
        <v>46</v>
      </c>
      <c r="K3" s="19">
        <v>0.25</v>
      </c>
      <c r="L3" s="20">
        <f>K6/(K5+K6)</f>
        <v>0.18746229390603469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2154059.4736749995</v>
      </c>
    </row>
    <row r="4" spans="1:18" ht="14.4" x14ac:dyDescent="0.3">
      <c r="A4" s="13" t="s">
        <v>49</v>
      </c>
      <c r="B4" s="14">
        <v>0</v>
      </c>
      <c r="C4" s="15">
        <f t="shared" ca="1" si="0"/>
        <v>46276</v>
      </c>
      <c r="F4" s="7"/>
      <c r="H4" s="17"/>
      <c r="J4" s="24"/>
      <c r="K4" s="25"/>
      <c r="L4" s="26"/>
      <c r="N4" s="27" t="s">
        <v>50</v>
      </c>
      <c r="O4" s="28">
        <f>B10-O3</f>
        <v>30542.61</v>
      </c>
      <c r="P4" s="11"/>
      <c r="Q4" s="23" t="s">
        <v>51</v>
      </c>
      <c r="R4" s="23">
        <f t="shared" ca="1" si="1"/>
        <v>2477168.3947262494</v>
      </c>
    </row>
    <row r="5" spans="1:18" ht="14.4" x14ac:dyDescent="0.3">
      <c r="A5" s="13" t="s">
        <v>52</v>
      </c>
      <c r="B5" s="14">
        <f ca="1">'Checking Transaction Log'!G1</f>
        <v>2312.7299999999891</v>
      </c>
      <c r="C5" s="15">
        <f t="shared" ca="1" si="0"/>
        <v>46276</v>
      </c>
      <c r="E5" s="554" t="s">
        <v>53</v>
      </c>
      <c r="F5" s="552"/>
      <c r="G5" s="553"/>
      <c r="H5" s="17"/>
      <c r="J5" s="29" t="s">
        <v>54</v>
      </c>
      <c r="K5" s="30">
        <f>B10</f>
        <v>98412.69</v>
      </c>
      <c r="L5" s="20">
        <f ca="1">K5/F3</f>
        <v>6.042116483578433E-2</v>
      </c>
      <c r="N5" s="5" t="s">
        <v>55</v>
      </c>
      <c r="O5" s="6"/>
      <c r="P5" s="11"/>
      <c r="Q5" s="23" t="s">
        <v>56</v>
      </c>
      <c r="R5" s="23">
        <f t="shared" ca="1" si="1"/>
        <v>2848743.6539351866</v>
      </c>
    </row>
    <row r="6" spans="1:18" ht="14.4" x14ac:dyDescent="0.3">
      <c r="A6" s="13" t="s">
        <v>57</v>
      </c>
      <c r="B6" s="14">
        <f>'Savings Transaction Log'!A3</f>
        <v>20505.190000000002</v>
      </c>
      <c r="C6" s="15">
        <f t="shared" ca="1" si="0"/>
        <v>46276</v>
      </c>
      <c r="E6" s="31" t="s">
        <v>58</v>
      </c>
      <c r="F6" s="14">
        <v>135251.93</v>
      </c>
      <c r="G6" s="32">
        <v>46246</v>
      </c>
      <c r="H6" s="17"/>
      <c r="J6" s="18" t="s">
        <v>59</v>
      </c>
      <c r="K6" s="30">
        <f>B12</f>
        <v>22705</v>
      </c>
      <c r="L6" s="20">
        <f ca="1">K6/F3</f>
        <v>1.3939894820439143E-2</v>
      </c>
      <c r="N6" s="21" t="s">
        <v>60</v>
      </c>
      <c r="O6" s="22"/>
      <c r="P6" s="11"/>
      <c r="Q6" s="23" t="s">
        <v>61</v>
      </c>
      <c r="R6" s="23">
        <f t="shared" ca="1" si="1"/>
        <v>3276055.2020254643</v>
      </c>
    </row>
    <row r="7" spans="1:18" ht="14.4" x14ac:dyDescent="0.3">
      <c r="A7" s="21" t="s">
        <v>62</v>
      </c>
      <c r="B7" s="33">
        <f ca="1">SUM(B2:B6)</f>
        <v>23657.919999999991</v>
      </c>
      <c r="C7" s="34">
        <f ca="1">B7/F3</f>
        <v>1.4524946772533076E-2</v>
      </c>
      <c r="E7" s="529" t="s">
        <v>836</v>
      </c>
      <c r="F7" s="14">
        <v>17676</v>
      </c>
      <c r="G7" s="32">
        <v>46234</v>
      </c>
      <c r="H7" s="7"/>
      <c r="J7" s="18" t="s">
        <v>64</v>
      </c>
      <c r="K7" s="30">
        <f>IF((B3+B4+B6)&gt;10000,(B3+B4+B6-10000),0)</f>
        <v>10505.190000000002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3767463.4823292838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46246</v>
      </c>
      <c r="H8" s="7"/>
      <c r="I8" s="7"/>
      <c r="J8" s="18" t="s">
        <v>68</v>
      </c>
      <c r="K8" s="30">
        <f>SUM(K5:K7)</f>
        <v>131622.88</v>
      </c>
      <c r="L8" s="20">
        <f ca="1">K8/F3</f>
        <v>8.0810795118400489E-2</v>
      </c>
      <c r="N8" s="21" t="s">
        <v>69</v>
      </c>
      <c r="O8" s="22">
        <f t="shared" si="2"/>
        <v>24747.61</v>
      </c>
      <c r="P8" s="11"/>
      <c r="Q8" s="23" t="s">
        <v>70</v>
      </c>
      <c r="R8" s="23">
        <f t="shared" ca="1" si="1"/>
        <v>4332583.0046786759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9240</v>
      </c>
      <c r="G9" s="527">
        <v>46246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4982470.455380477</v>
      </c>
    </row>
    <row r="10" spans="1:18" ht="14.4" x14ac:dyDescent="0.3">
      <c r="A10" s="31" t="s">
        <v>74</v>
      </c>
      <c r="B10" s="14">
        <v>98412.69</v>
      </c>
      <c r="C10" s="15">
        <v>46263</v>
      </c>
      <c r="D10" s="17"/>
      <c r="E10" s="528" t="s">
        <v>837</v>
      </c>
      <c r="F10" s="526">
        <v>10165.33</v>
      </c>
      <c r="G10" s="527">
        <v>46246</v>
      </c>
      <c r="H10" s="17"/>
      <c r="I10" s="7"/>
      <c r="J10" s="18" t="s">
        <v>54</v>
      </c>
      <c r="K10" s="30">
        <f>(K8*K2)-K5</f>
        <v>304.47000000000116</v>
      </c>
      <c r="L10" s="40">
        <f t="shared" ref="L10:L11" si="3">K10+K5</f>
        <v>98717.16</v>
      </c>
      <c r="P10" s="11"/>
      <c r="Q10" s="23" t="s">
        <v>75</v>
      </c>
      <c r="R10" s="23">
        <f t="shared" ca="1" si="1"/>
        <v>5729841.023687548</v>
      </c>
    </row>
    <row r="11" spans="1:18" ht="14.4" x14ac:dyDescent="0.3">
      <c r="A11" s="31" t="s">
        <v>76</v>
      </c>
      <c r="B11" s="14">
        <v>13456.62</v>
      </c>
      <c r="C11" s="15">
        <v>46263</v>
      </c>
      <c r="D11" s="17"/>
      <c r="E11" s="528" t="s">
        <v>838</v>
      </c>
      <c r="F11" s="526">
        <v>0</v>
      </c>
      <c r="G11" s="527">
        <v>46246</v>
      </c>
      <c r="H11" s="17"/>
      <c r="I11" s="7"/>
      <c r="J11" s="43" t="s">
        <v>78</v>
      </c>
      <c r="K11" s="44">
        <f>(K8*K3)-K6</f>
        <v>10200.720000000001</v>
      </c>
      <c r="L11" s="45">
        <f t="shared" si="3"/>
        <v>32905.72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6589317.17724068</v>
      </c>
    </row>
    <row r="12" spans="1:18" ht="14.4" x14ac:dyDescent="0.3">
      <c r="A12" s="47" t="s">
        <v>81</v>
      </c>
      <c r="B12" s="48">
        <v>22705</v>
      </c>
      <c r="C12" s="15">
        <v>46263</v>
      </c>
      <c r="D12" s="17"/>
      <c r="E12" s="525" t="s">
        <v>839</v>
      </c>
      <c r="F12" s="526">
        <v>2064.7600000000002</v>
      </c>
      <c r="G12" s="527">
        <v>46246</v>
      </c>
      <c r="I12" s="7"/>
      <c r="J12" s="49"/>
      <c r="K12" s="25"/>
      <c r="L12" s="50">
        <f ca="1">L11/F3</f>
        <v>2.0202698779600122E-2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46246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175213.06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111869.31</v>
      </c>
      <c r="L15" s="59">
        <f ca="1">K15/F3</f>
        <v>6.8682951554067423E-2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144775.60999999999</v>
      </c>
      <c r="I16" s="7"/>
      <c r="J16" s="18" t="s">
        <v>46</v>
      </c>
      <c r="K16" s="63">
        <f>B12</f>
        <v>22705</v>
      </c>
      <c r="L16" s="20">
        <f ca="1">K16/F3</f>
        <v>1.3939894820439143E-2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1558581.6400000001</v>
      </c>
      <c r="P18" s="11"/>
    </row>
    <row r="19" spans="1:17" ht="14.4" x14ac:dyDescent="0.3">
      <c r="A19" s="68" t="s">
        <v>92</v>
      </c>
      <c r="B19" s="33">
        <f>SUM(B10:B18)</f>
        <v>134574.31</v>
      </c>
      <c r="C19" s="34">
        <f ca="1">B19/F3</f>
        <v>8.2622846374506564E-2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296822.02500000002</v>
      </c>
      <c r="P19" s="73">
        <f t="shared" ref="P19:P32" si="4">O19/$O$18</f>
        <v>0.19044368121775129</v>
      </c>
      <c r="Q19" s="74" t="s">
        <v>97</v>
      </c>
    </row>
    <row r="20" spans="1:17" ht="14.4" x14ac:dyDescent="0.3">
      <c r="B20" s="7"/>
      <c r="C20" s="37"/>
      <c r="E20" s="56">
        <f ca="1">F3</f>
        <v>1628778.43</v>
      </c>
      <c r="F20" s="44">
        <f ca="1">E20-E22</f>
        <v>213776</v>
      </c>
      <c r="G20" s="34">
        <f ca="1">(E20-E22)/E22</f>
        <v>0.15107818578092477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277307.60499999998</v>
      </c>
      <c r="P20" s="78">
        <f t="shared" si="4"/>
        <v>0.1779230538093596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0.18561078500000006</v>
      </c>
      <c r="L21" s="11"/>
      <c r="N21" s="27" t="s">
        <v>104</v>
      </c>
      <c r="O21" s="51">
        <f>($B$10+$B$11)*0.25</f>
        <v>27967.327499999999</v>
      </c>
      <c r="P21" s="82">
        <f t="shared" si="4"/>
        <v>1.7944088896106845E-2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449686.68</v>
      </c>
      <c r="C22" s="15">
        <v>46249</v>
      </c>
      <c r="E22" s="56">
        <v>1415002.43</v>
      </c>
      <c r="F22" s="45">
        <f ca="1">((F20/(C2-E21))*365)+E22</f>
        <v>1723414.4458102765</v>
      </c>
      <c r="G22" s="34">
        <f ca="1">(F22-E22)/E22</f>
        <v>0.21795864747050409</v>
      </c>
      <c r="I22" s="7"/>
      <c r="J22" s="81">
        <v>3000000</v>
      </c>
      <c r="K22" s="50">
        <f ca="1">1-($E$20/J22)</f>
        <v>0.45707385666666667</v>
      </c>
      <c r="L22" s="11"/>
      <c r="N22" s="5" t="s">
        <v>108</v>
      </c>
      <c r="O22" s="72">
        <f>($B$22+$B$23)*0.3</f>
        <v>178093.215</v>
      </c>
      <c r="P22" s="73">
        <f t="shared" si="4"/>
        <v>0.11426620873065076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143957.37</v>
      </c>
      <c r="C23" s="15">
        <f>C22</f>
        <v>46249</v>
      </c>
      <c r="E23" s="7"/>
      <c r="G23" s="65"/>
      <c r="I23" s="7"/>
      <c r="J23" s="81">
        <v>4000000</v>
      </c>
      <c r="K23" s="50">
        <f ca="1">1-($E$20/J23)</f>
        <v>0.59280539250000008</v>
      </c>
      <c r="L23" s="11"/>
      <c r="N23" s="13" t="s">
        <v>111</v>
      </c>
      <c r="O23" s="14">
        <f>($B$24+$B$25)*0.3</f>
        <v>166384.56299999999</v>
      </c>
      <c r="P23" s="78">
        <f t="shared" si="4"/>
        <v>0.10675383228561577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424108.49999999994</v>
      </c>
      <c r="C24" s="15">
        <f>C22</f>
        <v>46249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0.67424431400000007</v>
      </c>
      <c r="L24" s="11"/>
      <c r="N24" s="13" t="s">
        <v>113</v>
      </c>
      <c r="O24" s="14">
        <f t="shared" ref="O24:O25" si="5">($B$10+$B$11)*0.25</f>
        <v>27967.327499999999</v>
      </c>
      <c r="P24" s="78">
        <f t="shared" si="4"/>
        <v>1.7944088896106845E-2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130506.71000000005</v>
      </c>
      <c r="C25" s="15">
        <f>C22</f>
        <v>46249</v>
      </c>
      <c r="E25" s="75" t="s">
        <v>34</v>
      </c>
      <c r="F25" s="76">
        <f ca="1">B7</f>
        <v>23657.919999999991</v>
      </c>
      <c r="G25" s="77">
        <f t="shared" ref="G25:G31" ca="1" si="6">F25/SUM($F$25:$F$31)</f>
        <v>1.4328897186732163E-2</v>
      </c>
      <c r="I25" s="7"/>
      <c r="J25" s="84"/>
      <c r="K25" s="25"/>
      <c r="L25" s="11"/>
      <c r="N25" s="27" t="s">
        <v>116</v>
      </c>
      <c r="O25" s="51">
        <f t="shared" si="5"/>
        <v>27967.327499999999</v>
      </c>
      <c r="P25" s="82">
        <f t="shared" si="4"/>
        <v>1.7944088896106845E-2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1148259.26</v>
      </c>
      <c r="C26" s="34">
        <f ca="1">B26/F3</f>
        <v>0.70498186791434858</v>
      </c>
      <c r="E26" s="80" t="s">
        <v>103</v>
      </c>
      <c r="F26" s="30">
        <f>(B11)</f>
        <v>13456.62</v>
      </c>
      <c r="G26" s="20">
        <f t="shared" ca="1" si="6"/>
        <v>8.1502737544519484E-3</v>
      </c>
      <c r="I26" s="7"/>
      <c r="J26" s="49"/>
      <c r="K26" s="25"/>
      <c r="L26" s="11"/>
      <c r="N26" s="5" t="s">
        <v>119</v>
      </c>
      <c r="O26" s="72">
        <f>($B$22+$B$23)*0.2</f>
        <v>118728.81000000001</v>
      </c>
      <c r="P26" s="73">
        <f t="shared" si="4"/>
        <v>7.6177472487100523E-2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98412.69</v>
      </c>
      <c r="G27" s="20">
        <f t="shared" ca="1" si="6"/>
        <v>5.9605633837621609E-2</v>
      </c>
      <c r="I27" s="7"/>
      <c r="J27" s="49"/>
      <c r="K27" s="25"/>
      <c r="L27" s="11"/>
      <c r="N27" s="13" t="s">
        <v>120</v>
      </c>
      <c r="O27" s="14">
        <f>($B$24+$B$25)*0.2</f>
        <v>110923.042</v>
      </c>
      <c r="P27" s="78">
        <f t="shared" si="4"/>
        <v>7.1169221523743859E-2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22705</v>
      </c>
      <c r="G28" s="20">
        <f t="shared" ca="1" si="6"/>
        <v>1.3751741937784636E-2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11186.931</v>
      </c>
      <c r="P28" s="78">
        <f t="shared" si="4"/>
        <v>7.177635558442739E-3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1148259.26</v>
      </c>
      <c r="G29" s="20">
        <f t="shared" ca="1" si="6"/>
        <v>0.69546641802208997</v>
      </c>
      <c r="H29" s="86"/>
      <c r="I29" s="7"/>
      <c r="J29" s="49"/>
      <c r="K29" s="25"/>
      <c r="L29" s="11"/>
      <c r="N29" s="27" t="s">
        <v>123</v>
      </c>
      <c r="O29" s="51">
        <f t="shared" si="7"/>
        <v>11186.931</v>
      </c>
      <c r="P29" s="82">
        <f t="shared" si="4"/>
        <v>7.177635558442739E-3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275748.07</v>
      </c>
      <c r="G30" s="20">
        <f t="shared" ca="1" si="6"/>
        <v>0.16701238927470485</v>
      </c>
      <c r="H30" s="86"/>
      <c r="I30" s="7"/>
      <c r="J30" s="49"/>
      <c r="K30" s="25"/>
      <c r="L30" s="11"/>
      <c r="N30" s="5" t="s">
        <v>115</v>
      </c>
      <c r="O30" s="72">
        <f>B31-F6</f>
        <v>275748.07</v>
      </c>
      <c r="P30" s="73">
        <f t="shared" si="4"/>
        <v>0.17692244212500796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0.16929747160269062</v>
      </c>
      <c r="E31" s="85" t="s">
        <v>118</v>
      </c>
      <c r="F31" s="44">
        <f>B40-F8-F7</f>
        <v>68824</v>
      </c>
      <c r="G31" s="34">
        <f t="shared" ca="1" si="6"/>
        <v>4.1684645986614831E-2</v>
      </c>
      <c r="I31" s="7"/>
      <c r="J31" s="49"/>
      <c r="K31" s="25"/>
      <c r="L31" s="11"/>
      <c r="N31" s="27" t="s">
        <v>127</v>
      </c>
      <c r="O31" s="51">
        <f>($B$10+$B$11)*0.05</f>
        <v>5593.4655000000002</v>
      </c>
      <c r="P31" s="82">
        <f t="shared" si="4"/>
        <v>3.5888177792213695E-3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22705</v>
      </c>
      <c r="P32" s="88">
        <f t="shared" si="4"/>
        <v>1.456773223634278E-2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602096.95750000002</v>
      </c>
      <c r="P35" s="59">
        <f t="shared" ref="P35:P39" si="8">O35/$O$18</f>
        <v>0.38631082392321775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400412.43300000002</v>
      </c>
      <c r="P36" s="20">
        <f t="shared" si="8"/>
        <v>0.25690821880848025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252025.71400000004</v>
      </c>
      <c r="P37" s="20">
        <f t="shared" si="8"/>
        <v>0.16170196512772986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281341.5355</v>
      </c>
      <c r="P38" s="20">
        <f t="shared" si="8"/>
        <v>0.18051125990422931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22705</v>
      </c>
      <c r="P39" s="91">
        <f t="shared" si="8"/>
        <v>1.456773223634278E-2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4.2254980009773339E-2</v>
      </c>
      <c r="E40" s="25"/>
      <c r="F40" s="25"/>
      <c r="G40" s="25"/>
      <c r="N40" s="93" t="s">
        <v>137</v>
      </c>
      <c r="O40" s="94">
        <f t="shared" ref="O40:P40" si="9">SUM(O35:O39)</f>
        <v>1558581.64</v>
      </c>
      <c r="P40" s="95">
        <f t="shared" si="9"/>
        <v>0.99999999999999989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T15" sqref="T15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141134.79999999999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64019.57</v>
      </c>
      <c r="K2" s="102">
        <f>J2/D2</f>
        <v>0.4536058434914706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53950.020000000004</v>
      </c>
      <c r="Q2" s="102">
        <f>P2/D2</f>
        <v>0.38225880505729282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23165.210000000036</v>
      </c>
      <c r="W2" s="102">
        <f>V2/D2</f>
        <v>0.16413535145123695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72903.009999999995</v>
      </c>
      <c r="E4" s="20">
        <f t="shared" ref="E4:E7" si="1">D4/$D$2</f>
        <v>0.51654878881749933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9331.48</v>
      </c>
      <c r="K4" s="545">
        <f>J4/$D$2</f>
        <v>6.6117499015125966E-2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8902.94</v>
      </c>
      <c r="Q4" s="545">
        <f t="shared" ref="Q4:Q12" si="3">P4/$D$2</f>
        <v>6.3081111107962037E-2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40124.120000000003</v>
      </c>
      <c r="W4" s="102">
        <f t="shared" ref="W4:W7" si="5">V4/$D$2</f>
        <v>0.28429643149669681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50328.53</v>
      </c>
      <c r="E5" s="20">
        <f t="shared" si="1"/>
        <v>0.35659901030787589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484.85999999999996</v>
      </c>
      <c r="K5" s="545">
        <f t="shared" ref="K5:K30" si="6">J5/$D$2</f>
        <v>3.4354390270861616E-3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484.85999999999996</v>
      </c>
      <c r="Q5" s="545">
        <f>P5/$D$2</f>
        <v>3.4354390270861616E-3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2.8341698858112955E-3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11503.260000000002</v>
      </c>
      <c r="E6" s="20">
        <f t="shared" si="1"/>
        <v>8.1505482701644122E-2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5303.2199999999993</v>
      </c>
      <c r="K6" s="545">
        <f>J6/$D$2</f>
        <v>3.7575566054580442E-2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5434.4499999999989</v>
      </c>
      <c r="Q6" s="545">
        <f t="shared" si="3"/>
        <v>3.8505386339867977E-2</v>
      </c>
      <c r="S6" s="98" t="s">
        <v>148</v>
      </c>
      <c r="T6" s="103"/>
      <c r="U6" s="100"/>
      <c r="V6" s="104">
        <f>'Budget Breakdown'!T16</f>
        <v>-540.21999999997206</v>
      </c>
      <c r="W6" s="102">
        <f t="shared" si="5"/>
        <v>-3.8276881392822473E-3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6400</v>
      </c>
      <c r="E7" s="34">
        <f t="shared" si="1"/>
        <v>4.5346718172980728E-2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11284.520000000002</v>
      </c>
      <c r="K7" s="545">
        <f t="shared" si="6"/>
        <v>7.9955616899588217E-2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6500.07</v>
      </c>
      <c r="Q7" s="545">
        <f>P7/$D$2</f>
        <v>4.6055756624163564E-2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-16818.689999999995</v>
      </c>
      <c r="W7" s="116">
        <f t="shared" si="5"/>
        <v>-0.11916756179198891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143.20000000000002</v>
      </c>
      <c r="K8" s="545">
        <f t="shared" ref="K8:K16" si="9">J8/$D$2</f>
        <v>1.0146328191204439E-3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2699.43</v>
      </c>
      <c r="Q8" s="545">
        <f>P8/$D$2</f>
        <v>1.9126608037138962E-2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2333.6</v>
      </c>
      <c r="K9" s="545">
        <f t="shared" si="9"/>
        <v>1.6534547113823097E-2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6427.17</v>
      </c>
      <c r="Q9" s="545">
        <f t="shared" si="3"/>
        <v>4.5539229162474458E-2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833.47500000000002</v>
      </c>
      <c r="K10" s="545">
        <f t="shared" si="9"/>
        <v>5.9055243639414244E-3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833.47500000000002</v>
      </c>
      <c r="Q10" s="545">
        <f>P10/$D$2</f>
        <v>5.9055243639414244E-3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1705.69</v>
      </c>
      <c r="K11" s="545">
        <f t="shared" si="9"/>
        <v>1.2085538081323672E-2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1454.78</v>
      </c>
      <c r="Q11" s="545">
        <f>P11/$D$2</f>
        <v>1.0307734166201392E-2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1227.7500000000002</v>
      </c>
      <c r="K12" s="545">
        <f t="shared" si="9"/>
        <v>8.6991301932620464E-3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7.0854247145282385E-3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943.99</v>
      </c>
      <c r="K13" s="545">
        <f t="shared" si="9"/>
        <v>6.6885700762675119E-3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1600</v>
      </c>
      <c r="Q13" s="545">
        <f t="shared" ref="Q13:Q18" si="11">P13/$D$2</f>
        <v>1.1336679543245182E-2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6.358247576076205E-3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1200</v>
      </c>
      <c r="Q14" s="545">
        <f t="shared" si="11"/>
        <v>8.502509657433887E-3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7.0854247145282385E-3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772.73000000000013</v>
      </c>
      <c r="Q15" s="545">
        <f t="shared" si="11"/>
        <v>5.4751202396574068E-3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1200</v>
      </c>
      <c r="K16" s="545">
        <f t="shared" si="9"/>
        <v>8.502509657433887E-3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896.12</v>
      </c>
      <c r="Q16" s="545">
        <f t="shared" si="11"/>
        <v>6.3493907951830452E-3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8089.9400000000005</v>
      </c>
      <c r="K17" s="545">
        <f t="shared" si="6"/>
        <v>5.7320660815050585E-2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4.625960429320055E-2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838.91000000000008</v>
      </c>
      <c r="K18" s="545">
        <f t="shared" ref="K18:K25" si="13">J18/$D$2</f>
        <v>5.9440336472648854E-3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9215.1549999999988</v>
      </c>
      <c r="Q18" s="545">
        <f t="shared" si="11"/>
        <v>6.5293286985208462E-2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778.62</v>
      </c>
      <c r="K19" s="545">
        <f t="shared" si="13"/>
        <v>5.5168533912259773E-3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548.25</v>
      </c>
      <c r="K20" s="545">
        <f t="shared" si="13"/>
        <v>3.8845840997401068E-3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1.1454581010494935E-2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1.5297431958666468E-2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1.3712422450026501E-3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1.3712422450026501E-3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2.6519327621536289E-3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9215.1549999999988</v>
      </c>
      <c r="K26" s="545">
        <f t="shared" si="6"/>
        <v>6.5293286985208462E-2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3.5462550696213836E-3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1.7343560907727935E-2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2.6519327621536289E-3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F5" sqref="F5:F1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141675.01999999999</v>
      </c>
      <c r="F3" s="268">
        <f t="shared" si="0"/>
        <v>-928.87529205335613</v>
      </c>
      <c r="G3" s="269">
        <f>1-((E3/SUM(E3:F3)))</f>
        <v>-6.5996499867246872E-3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3304.01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1121.9905992094862</v>
      </c>
      <c r="E5" s="289">
        <f>I5+K5+M5+O5+Q5+S5+U5+W5+Y5+AA5+AC5+AE5</f>
        <v>9331.48</v>
      </c>
      <c r="F5" s="289">
        <f t="shared" ref="F5:F12" si="2">J5+L5+N5+P5+R5+T5+V5+X5</f>
        <v>318.52999999999929</v>
      </c>
      <c r="G5" s="269">
        <f t="shared" ref="G5:G12" si="3">1-((E5/SUM(E5:F5)))</f>
        <v>3.3008255949993681E-2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50.01</v>
      </c>
      <c r="Z5" s="276">
        <f t="shared" ref="Z5:Z12" si="12">H5-Y5</f>
        <v>1149.99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1070.4641691699608</v>
      </c>
      <c r="E6" s="289">
        <f t="shared" ref="E6:E12" si="16">Q6+S6+U6+W6+Y6+AA6+AC6+AE6+I6+K6+M6+O6</f>
        <v>8902.94</v>
      </c>
      <c r="F6" s="289">
        <f t="shared" si="2"/>
        <v>873.81000000000097</v>
      </c>
      <c r="G6" s="269">
        <f t="shared" si="3"/>
        <v>8.9376326488863955E-2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176.75</v>
      </c>
      <c r="Z6" s="276">
        <f t="shared" si="12"/>
        <v>1023.25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116.59637312252963</v>
      </c>
      <c r="E7" s="289">
        <f t="shared" si="16"/>
        <v>969.71999999999991</v>
      </c>
      <c r="F7" s="289">
        <f t="shared" si="2"/>
        <v>262.85000000000002</v>
      </c>
      <c r="G7" s="269">
        <f t="shared" si="3"/>
        <v>0.21325360831433515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32.57</v>
      </c>
      <c r="Z7" s="276">
        <f t="shared" si="12"/>
        <v>117.43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637.64408063241103</v>
      </c>
      <c r="E8" s="289">
        <f t="shared" si="16"/>
        <v>5303.2199999999993</v>
      </c>
      <c r="F8" s="289">
        <f t="shared" si="2"/>
        <v>-173.59000000000015</v>
      </c>
      <c r="G8" s="269">
        <f t="shared" si="3"/>
        <v>-3.3840647376126576E-2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329.63</v>
      </c>
      <c r="Z8" s="276">
        <f t="shared" si="12"/>
        <v>270.37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653.42280237154137</v>
      </c>
      <c r="E9" s="289">
        <f t="shared" si="16"/>
        <v>5434.4499999999989</v>
      </c>
      <c r="F9" s="289">
        <f t="shared" si="2"/>
        <v>457.22999999999996</v>
      </c>
      <c r="G9" s="269">
        <f t="shared" si="3"/>
        <v>7.7606047850528159E-2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291.67999999999995</v>
      </c>
      <c r="Z9" s="276">
        <f t="shared" si="12"/>
        <v>408.32000000000005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781.54991857707512</v>
      </c>
      <c r="E10" s="289">
        <f t="shared" si="16"/>
        <v>6500.07</v>
      </c>
      <c r="F10" s="289">
        <f t="shared" si="2"/>
        <v>908.64999999999964</v>
      </c>
      <c r="G10" s="269">
        <f t="shared" si="3"/>
        <v>0.12264601712576528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208.72</v>
      </c>
      <c r="Z10" s="276">
        <f t="shared" si="12"/>
        <v>691.28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324.57178102766801</v>
      </c>
      <c r="E11" s="289">
        <f t="shared" si="16"/>
        <v>2699.43</v>
      </c>
      <c r="F11" s="289">
        <f t="shared" si="2"/>
        <v>261.49000000000012</v>
      </c>
      <c r="G11" s="269">
        <f t="shared" si="3"/>
        <v>8.8313767342582783E-2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160.91999999999999</v>
      </c>
      <c r="Z11" s="276">
        <f t="shared" si="12"/>
        <v>189.08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772.78463003952584</v>
      </c>
      <c r="E12" s="289">
        <f t="shared" si="16"/>
        <v>6427.17</v>
      </c>
      <c r="F12" s="289">
        <f t="shared" si="2"/>
        <v>-670.36</v>
      </c>
      <c r="G12" s="269">
        <f t="shared" si="3"/>
        <v>-0.11644643474424199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156.81</v>
      </c>
      <c r="Z12" s="276">
        <f t="shared" si="12"/>
        <v>543.19000000000005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1356.8185707509883</v>
      </c>
      <c r="E14" s="289">
        <f t="shared" ref="E14:E31" si="18">Q14+S14+U14+W14+Y14+AA14+AC14+AE14+I14+K14+M14+O14</f>
        <v>11284.520000000002</v>
      </c>
      <c r="F14" s="289">
        <f t="shared" ref="F14:F31" si="19">J14+L14+N14+P14+R14+T14+V14+X14</f>
        <v>227.15999999999985</v>
      </c>
      <c r="G14" s="269">
        <f t="shared" ref="G14:G31" si="20">1-((E14/SUM(E14:F14)))</f>
        <v>1.9733001612275536E-2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1231.68</v>
      </c>
      <c r="Z14" s="276">
        <f t="shared" ref="Z14:Z31" si="29">H14-Y14</f>
        <v>53.319999999999936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17.217960474308303</v>
      </c>
      <c r="E15" s="289">
        <f t="shared" si="18"/>
        <v>143.20000000000002</v>
      </c>
      <c r="F15" s="289">
        <f t="shared" si="19"/>
        <v>16.800000000000011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280.5854229249012</v>
      </c>
      <c r="E16" s="289">
        <f t="shared" si="18"/>
        <v>2333.6</v>
      </c>
      <c r="F16" s="289">
        <f t="shared" si="19"/>
        <v>-173.60000000000002</v>
      </c>
      <c r="G16" s="269">
        <f t="shared" si="20"/>
        <v>-8.0370370370370425E-2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200.42932411067196</v>
      </c>
      <c r="E17" s="289">
        <f t="shared" si="18"/>
        <v>1666.95</v>
      </c>
      <c r="F17" s="289">
        <f t="shared" si="19"/>
        <v>-26.949999999999989</v>
      </c>
      <c r="G17" s="269">
        <f t="shared" si="20"/>
        <v>-1.6432926829268224E-2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205.0873114624506</v>
      </c>
      <c r="E18" s="289">
        <f t="shared" si="18"/>
        <v>1705.69</v>
      </c>
      <c r="F18" s="289">
        <f t="shared" si="19"/>
        <v>78.539999999999992</v>
      </c>
      <c r="G18" s="269">
        <f t="shared" si="20"/>
        <v>4.4018988583310437E-2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147.62116600790517</v>
      </c>
      <c r="E19" s="289">
        <f t="shared" si="18"/>
        <v>1227.7500000000002</v>
      </c>
      <c r="F19" s="289">
        <f t="shared" si="19"/>
        <v>29.169999999999931</v>
      </c>
      <c r="G19" s="269">
        <f t="shared" si="20"/>
        <v>2.3207523151831388E-2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113.50267114624508</v>
      </c>
      <c r="E20" s="289">
        <f t="shared" si="18"/>
        <v>943.99</v>
      </c>
      <c r="F20" s="289">
        <f t="shared" si="19"/>
        <v>-143.98999999999998</v>
      </c>
      <c r="G20" s="269">
        <f t="shared" si="20"/>
        <v>-0.17998749999999997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107.89721501976284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174.91860711462451</v>
      </c>
      <c r="E22" s="289">
        <f t="shared" si="18"/>
        <v>1454.78</v>
      </c>
      <c r="F22" s="289">
        <f t="shared" si="19"/>
        <v>-195.78000000000003</v>
      </c>
      <c r="G22" s="269">
        <f t="shared" si="20"/>
        <v>-0.15550436854646543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99</v>
      </c>
      <c r="Z22" s="276">
        <f t="shared" si="29"/>
        <v>46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240.47430830039525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192.37944664031622</v>
      </c>
      <c r="E24" s="289">
        <f t="shared" si="18"/>
        <v>1600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288.56916996047431</v>
      </c>
      <c r="E25" s="289">
        <f t="shared" si="18"/>
        <v>2400</v>
      </c>
      <c r="F25" s="289">
        <f t="shared" si="19"/>
        <v>2400</v>
      </c>
      <c r="G25" s="269">
        <f t="shared" si="20"/>
        <v>0.5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92.91085612648223</v>
      </c>
      <c r="E26" s="289">
        <f t="shared" si="18"/>
        <v>772.73000000000013</v>
      </c>
      <c r="F26" s="289">
        <f t="shared" si="19"/>
        <v>-92.73</v>
      </c>
      <c r="G26" s="269">
        <f t="shared" si="20"/>
        <v>-0.13636764705882354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107.74691857707509</v>
      </c>
      <c r="E27" s="289">
        <f t="shared" si="18"/>
        <v>896.12</v>
      </c>
      <c r="F27" s="289">
        <f t="shared" si="19"/>
        <v>-61.03</v>
      </c>
      <c r="G27" s="269">
        <f t="shared" si="20"/>
        <v>-7.3081943263600291E-2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35.089999999999996</v>
      </c>
      <c r="Z27" s="276">
        <f t="shared" si="29"/>
        <v>64.91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972.71136284584998</v>
      </c>
      <c r="E28" s="289">
        <f t="shared" si="18"/>
        <v>8089.9400000000005</v>
      </c>
      <c r="F28" s="289">
        <f t="shared" si="19"/>
        <v>1510.059999999999</v>
      </c>
      <c r="G28" s="269">
        <f t="shared" si="20"/>
        <v>0.15729791666666659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100.8681509881423</v>
      </c>
      <c r="E29" s="289">
        <f t="shared" si="18"/>
        <v>838.91000000000008</v>
      </c>
      <c r="F29" s="289">
        <f t="shared" si="19"/>
        <v>121.09</v>
      </c>
      <c r="G29" s="269">
        <f t="shared" si="20"/>
        <v>0.12613541666666672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93.619052964426885</v>
      </c>
      <c r="E30" s="289">
        <f t="shared" si="18"/>
        <v>778.62</v>
      </c>
      <c r="F30" s="289">
        <f t="shared" si="19"/>
        <v>-178.61999999999998</v>
      </c>
      <c r="G30" s="269">
        <f t="shared" si="20"/>
        <v>-0.29770000000000008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65.920019762845854</v>
      </c>
      <c r="E31" s="289">
        <f t="shared" si="18"/>
        <v>548.25</v>
      </c>
      <c r="F31" s="289">
        <f t="shared" si="19"/>
        <v>51.749999999999986</v>
      </c>
      <c r="G31" s="269">
        <f t="shared" si="20"/>
        <v>8.6250000000000049E-2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336.66403162055337</v>
      </c>
      <c r="E33" s="289">
        <f t="shared" ref="E33:E43" si="34">Q33+S33+U33+W33+Y33+AA33+AC33+AE33+I33+K33+M33+O33</f>
        <v>2800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307.80711462450597</v>
      </c>
      <c r="E34" s="289">
        <f t="shared" si="34"/>
        <v>2560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24.047430830039527</v>
      </c>
      <c r="E35" s="289">
        <f t="shared" si="34"/>
        <v>200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24.047430830039527</v>
      </c>
      <c r="E36" s="289">
        <f t="shared" si="34"/>
        <v>200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43.285375494071147</v>
      </c>
      <c r="E37" s="289">
        <f t="shared" si="34"/>
        <v>360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384.75889328063244</v>
      </c>
      <c r="E38" s="289">
        <f t="shared" si="34"/>
        <v>3200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360.71146245059293</v>
      </c>
      <c r="E39" s="289">
        <f t="shared" si="34"/>
        <v>3000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96.189723320158109</v>
      </c>
      <c r="E40" s="289">
        <f t="shared" si="34"/>
        <v>800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81.761264822134393</v>
      </c>
      <c r="E41" s="289">
        <f t="shared" si="34"/>
        <v>680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221.23636363636365</v>
      </c>
      <c r="E42" s="289">
        <f t="shared" si="34"/>
        <v>1840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43.285375494071147</v>
      </c>
      <c r="E43" s="289">
        <f t="shared" si="34"/>
        <v>360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48.094861660079054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4824.4100015810291</v>
      </c>
      <c r="E46" s="289">
        <f t="shared" si="50"/>
        <v>40124.120000000003</v>
      </c>
      <c r="F46" s="289">
        <f>J46+L46+N46+P46+R46+T46+V46+X46</f>
        <v>-7081.9852920533558</v>
      </c>
      <c r="G46" s="269">
        <f t="shared" si="51"/>
        <v>-0.21433195387191883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8765.6504513833988</v>
      </c>
      <c r="E49" s="268">
        <f t="shared" ref="E49:E52" si="65">Q49+S49+U49+W49+Y49+AA49+AC49+AE49+I49+K49+M49+O49</f>
        <v>72903.009999999995</v>
      </c>
      <c r="F49" s="268">
        <f>E49-('Proposed Budget'!J68*14)</f>
        <v>8533.4419563800038</v>
      </c>
      <c r="G49" s="246">
        <f t="shared" ref="G49:G50" si="66">(E49/(E49-F49))-1</f>
        <v>0.13256950785497468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6051.3592197628459</v>
      </c>
      <c r="E50" s="268">
        <f t="shared" si="65"/>
        <v>50328.53</v>
      </c>
      <c r="F50" s="268">
        <f>E50-('Proposed Budget'!J44*14)</f>
        <v>11635.560930000007</v>
      </c>
      <c r="G50" s="246">
        <f t="shared" si="66"/>
        <v>0.30071512240246934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2763.79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1383.1192458498026</v>
      </c>
      <c r="E51" s="268">
        <f t="shared" si="65"/>
        <v>11503.260000000002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769.51778656126487</v>
      </c>
      <c r="E52" s="268">
        <f t="shared" si="65"/>
        <v>6400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141134.79999999999</v>
      </c>
      <c r="F54" s="297">
        <f>F49+F50+E52</f>
        <v>26569.002886380011</v>
      </c>
      <c r="G54" s="246">
        <f>(E54/(E54-F54))-1</f>
        <v>0.23191042663483885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2763.79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U33" sqref="U33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2763.79</v>
      </c>
      <c r="G10" s="207">
        <f t="shared" si="0"/>
        <v>-16719.629759326664</v>
      </c>
      <c r="H10" s="208">
        <f t="shared" si="1"/>
        <v>-0.85814656594477046</v>
      </c>
      <c r="I10" s="198"/>
      <c r="J10" s="209">
        <f t="shared" ref="J10:K10" si="15">SUM(O28,E28,J28)</f>
        <v>13000</v>
      </c>
      <c r="K10" s="210">
        <f t="shared" si="15"/>
        <v>3254.01</v>
      </c>
      <c r="L10" s="211">
        <f t="shared" si="3"/>
        <v>9745.99</v>
      </c>
      <c r="M10" s="212">
        <f t="shared" si="4"/>
        <v>-0.74969153846153846</v>
      </c>
      <c r="N10" s="198"/>
      <c r="O10" s="213">
        <f t="shared" si="5"/>
        <v>6483.4197593266654</v>
      </c>
      <c r="P10" s="214">
        <f>SUM('Monthly Breakdown'!Y45:Y46)</f>
        <v>50</v>
      </c>
      <c r="Q10" s="215">
        <f t="shared" si="6"/>
        <v>-6433.4197593266654</v>
      </c>
      <c r="R10" s="198"/>
      <c r="S10" s="198"/>
      <c r="T10" s="198">
        <f t="shared" si="7"/>
        <v>-540.22000000000025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SUM(E2:E10)</f>
        <v>156004.29329894003</v>
      </c>
      <c r="F16" s="205">
        <f>SUM(F2:F10)</f>
        <v>141134.80000000002</v>
      </c>
      <c r="G16" s="205">
        <f>SUM(G2:G10)</f>
        <v>-14869.493298939989</v>
      </c>
      <c r="H16" s="208">
        <f>((SUM(F16))-SUM(E16))/SUM(E16)</f>
        <v>-9.5314641568528174E-2</v>
      </c>
      <c r="I16" s="198"/>
      <c r="J16" s="209">
        <f>SUM(J2:J10)</f>
        <v>117000</v>
      </c>
      <c r="K16" s="209">
        <f>SUM(K2:K10)</f>
        <v>101150.9</v>
      </c>
      <c r="L16" s="209">
        <f>SUM(L2:L10)</f>
        <v>15849.099999999999</v>
      </c>
      <c r="M16" s="212">
        <f>((K16-SUM(J16))/SUM(J16))</f>
        <v>-0.13546239316239322</v>
      </c>
      <c r="N16" s="198"/>
      <c r="O16" s="213">
        <f>SUM(O2:O10)</f>
        <v>39004.293298939992</v>
      </c>
      <c r="P16" s="213">
        <f>SUM(P2:P10)</f>
        <v>40524.119999999995</v>
      </c>
      <c r="Q16" s="213">
        <f>SUM(Q2:Q10)</f>
        <v>1519.8267010600075</v>
      </c>
      <c r="R16" s="218">
        <f>((P16-SUM(O16))/SUM(O16))</f>
        <v>3.8965625896913936E-2</v>
      </c>
      <c r="S16" s="198"/>
      <c r="T16" s="198">
        <f>F16-K16-P16</f>
        <v>-540.21999999997206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1846.92</v>
      </c>
      <c r="G28" s="232">
        <f t="shared" si="19"/>
        <v>3353.08</v>
      </c>
      <c r="H28" s="233">
        <f t="shared" si="20"/>
        <v>-0.64482307692307694</v>
      </c>
      <c r="I28" s="198"/>
      <c r="J28" s="234">
        <f>SUM('Proposed Budget'!$D$5:$D$12)</f>
        <v>5800</v>
      </c>
      <c r="K28" s="235">
        <f>SUM('Monthly Breakdown'!Y5:Y12)</f>
        <v>1407.09</v>
      </c>
      <c r="L28" s="236">
        <f t="shared" si="21"/>
        <v>4392.91</v>
      </c>
      <c r="M28" s="237">
        <f t="shared" si="22"/>
        <v>-0.75739827586206898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SUM(E20:E28)</f>
        <v>46800</v>
      </c>
      <c r="F34" s="230">
        <f>SUM(F20:F28)</f>
        <v>39582.42</v>
      </c>
      <c r="G34" s="230">
        <f>SUM(G20:G28)</f>
        <v>7217.5799999999981</v>
      </c>
      <c r="H34" s="233">
        <f>((F34-SUM(E34)))/SUM(E34)</f>
        <v>-0.15422179487179491</v>
      </c>
      <c r="I34" s="198"/>
      <c r="J34" s="234">
        <f>SUM(J20:J28)</f>
        <v>52200</v>
      </c>
      <c r="K34" s="234">
        <f>SUM(K20:K28)</f>
        <v>45568.479999999996</v>
      </c>
      <c r="L34" s="234">
        <f>SUM(L20:L28)</f>
        <v>6631.5199999999995</v>
      </c>
      <c r="M34" s="237">
        <f>((K34-SUM(J34))/SUM(J34))</f>
        <v>-0.12704061302682002</v>
      </c>
      <c r="N34" s="198"/>
      <c r="O34" s="238">
        <f t="shared" ref="O34:Q34" si="24">SUM(O20:O31)</f>
        <v>24000</v>
      </c>
      <c r="P34" s="238">
        <f t="shared" si="24"/>
        <v>16000</v>
      </c>
      <c r="Q34" s="238">
        <f t="shared" si="24"/>
        <v>8000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362"/>
  <sheetViews>
    <sheetView tabSelected="1" workbookViewId="0">
      <pane ySplit="4" topLeftCell="A5" activePane="bottomLeft" state="frozen"/>
      <selection pane="bottomLeft" activeCell="E18" sqref="E18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(SUM(INDIRECT("g5:g5")))+J2+L2+N2+P2-R2+T2-G1565</f>
        <v>2312.7299999999891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840</v>
      </c>
      <c r="H2" s="301"/>
      <c r="I2" s="314" t="s">
        <v>275</v>
      </c>
      <c r="J2" s="303">
        <f>SUMIFS(E:E,I:I,"1")</f>
        <v>1098.82</v>
      </c>
      <c r="K2" s="304" t="s">
        <v>276</v>
      </c>
      <c r="L2" s="305">
        <f>(SUMIFS(E:E,I:I,"2"))</f>
        <v>704.28000000000009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840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/>
      <c r="B5" s="330"/>
      <c r="C5" s="298">
        <v>46275</v>
      </c>
      <c r="D5" s="299" t="s">
        <v>1048</v>
      </c>
      <c r="E5" s="522">
        <v>200</v>
      </c>
      <c r="F5" s="522"/>
      <c r="G5" s="333">
        <f t="shared" ref="G5:G29" si="0">G6-E5+F5</f>
        <v>1349.6299999999892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/>
      <c r="B6" s="330"/>
      <c r="C6" s="298">
        <v>46275</v>
      </c>
      <c r="D6" s="299" t="s">
        <v>429</v>
      </c>
      <c r="E6" s="522">
        <v>103.4</v>
      </c>
      <c r="F6" s="522"/>
      <c r="G6" s="333">
        <f t="shared" si="0"/>
        <v>1549.6299999999892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6</v>
      </c>
      <c r="C7" s="298">
        <v>46274</v>
      </c>
      <c r="D7" s="299" t="s">
        <v>1049</v>
      </c>
      <c r="E7" s="522">
        <v>50</v>
      </c>
      <c r="F7" s="522"/>
      <c r="G7" s="333">
        <f t="shared" si="0"/>
        <v>1653.0299999999893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5</v>
      </c>
      <c r="C8" s="298">
        <v>46274</v>
      </c>
      <c r="D8" s="299" t="s">
        <v>854</v>
      </c>
      <c r="E8" s="522">
        <v>10.68</v>
      </c>
      <c r="F8" s="522"/>
      <c r="G8" s="333">
        <f t="shared" si="0"/>
        <v>1703.0299999999893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5</v>
      </c>
      <c r="C9" s="298">
        <v>46274</v>
      </c>
      <c r="D9" s="299" t="s">
        <v>1050</v>
      </c>
      <c r="E9" s="522">
        <v>31.5</v>
      </c>
      <c r="F9" s="522"/>
      <c r="G9" s="333">
        <f t="shared" si="0"/>
        <v>1713.7099999999893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294</v>
      </c>
      <c r="B10" s="330">
        <v>22</v>
      </c>
      <c r="C10" s="298">
        <v>46274</v>
      </c>
      <c r="D10" s="299" t="s">
        <v>979</v>
      </c>
      <c r="E10" s="522">
        <v>5.31</v>
      </c>
      <c r="F10" s="522"/>
      <c r="G10" s="333">
        <f t="shared" si="0"/>
        <v>1745.2099999999893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/>
      <c r="B11" s="330"/>
      <c r="C11" s="298">
        <v>46273</v>
      </c>
      <c r="D11" s="299" t="s">
        <v>389</v>
      </c>
      <c r="E11" s="522">
        <v>10</v>
      </c>
      <c r="F11" s="522"/>
      <c r="G11" s="333">
        <f t="shared" si="0"/>
        <v>1750.5199999999893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335</v>
      </c>
      <c r="B12" s="330" t="s">
        <v>335</v>
      </c>
      <c r="C12" s="298">
        <v>46273</v>
      </c>
      <c r="D12" s="299" t="s">
        <v>182</v>
      </c>
      <c r="E12" s="522">
        <v>77.400000000000006</v>
      </c>
      <c r="F12" s="522"/>
      <c r="G12" s="333">
        <f t="shared" si="0"/>
        <v>1760.5199999999893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294</v>
      </c>
      <c r="B13" s="330">
        <v>9</v>
      </c>
      <c r="C13" s="298">
        <v>46273</v>
      </c>
      <c r="D13" s="299" t="s">
        <v>58</v>
      </c>
      <c r="E13" s="522">
        <v>1231.68</v>
      </c>
      <c r="F13" s="522"/>
      <c r="G13" s="333">
        <f t="shared" si="0"/>
        <v>1837.9199999999894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8</v>
      </c>
      <c r="C14" s="298">
        <v>46273</v>
      </c>
      <c r="D14" s="299" t="s">
        <v>319</v>
      </c>
      <c r="E14" s="522">
        <v>9.5</v>
      </c>
      <c r="F14" s="522"/>
      <c r="G14" s="333">
        <f t="shared" si="0"/>
        <v>3069.5999999999894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2</v>
      </c>
      <c r="C15" s="298">
        <v>46273</v>
      </c>
      <c r="D15" s="299" t="s">
        <v>1051</v>
      </c>
      <c r="E15" s="522">
        <v>19.16</v>
      </c>
      <c r="F15" s="522"/>
      <c r="G15" s="333">
        <f t="shared" si="0"/>
        <v>3079.0999999999894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8</v>
      </c>
      <c r="C16" s="298">
        <v>46273</v>
      </c>
      <c r="D16" s="299" t="s">
        <v>1051</v>
      </c>
      <c r="E16" s="522">
        <v>10</v>
      </c>
      <c r="F16" s="522"/>
      <c r="G16" s="333">
        <f t="shared" si="0"/>
        <v>3098.2599999999893</v>
      </c>
      <c r="H16" s="334"/>
      <c r="I16" s="335">
        <v>1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/>
      <c r="B17" s="330"/>
      <c r="C17" s="298">
        <v>46273</v>
      </c>
      <c r="D17" s="299" t="s">
        <v>300</v>
      </c>
      <c r="E17" s="522">
        <v>31.94</v>
      </c>
      <c r="F17" s="522"/>
      <c r="G17" s="333">
        <f t="shared" si="0"/>
        <v>3108.2599999999893</v>
      </c>
      <c r="H17" s="334"/>
      <c r="I17" s="335">
        <v>1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/>
      <c r="B18" s="330"/>
      <c r="C18" s="298">
        <v>46272</v>
      </c>
      <c r="D18" s="299" t="s">
        <v>1053</v>
      </c>
      <c r="E18" s="522">
        <v>109.55</v>
      </c>
      <c r="F18" s="522"/>
      <c r="G18" s="333">
        <f t="shared" si="0"/>
        <v>3140.1999999999894</v>
      </c>
      <c r="H18" s="334"/>
      <c r="I18" s="335">
        <v>2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5</v>
      </c>
      <c r="C19" s="298">
        <v>46272</v>
      </c>
      <c r="D19" s="299" t="s">
        <v>1054</v>
      </c>
      <c r="E19" s="522">
        <v>22.36</v>
      </c>
      <c r="F19" s="522"/>
      <c r="G19" s="333">
        <f t="shared" si="0"/>
        <v>3249.7499999999895</v>
      </c>
      <c r="H19" s="334"/>
      <c r="I19" s="335">
        <v>2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6</v>
      </c>
      <c r="C20" s="298">
        <v>46272</v>
      </c>
      <c r="D20" s="299" t="s">
        <v>1052</v>
      </c>
      <c r="E20" s="522">
        <v>143.72</v>
      </c>
      <c r="F20" s="522"/>
      <c r="G20" s="333">
        <f t="shared" si="0"/>
        <v>3272.1099999999897</v>
      </c>
      <c r="H20" s="334"/>
      <c r="I20" s="335">
        <v>1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4</v>
      </c>
      <c r="C21" s="298">
        <v>46272</v>
      </c>
      <c r="D21" s="299" t="s">
        <v>295</v>
      </c>
      <c r="E21" s="522">
        <v>291.70999999999998</v>
      </c>
      <c r="F21" s="522"/>
      <c r="G21" s="333">
        <f t="shared" si="0"/>
        <v>3415.8299999999895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8</v>
      </c>
      <c r="C22" s="298">
        <v>46272</v>
      </c>
      <c r="D22" s="299" t="s">
        <v>295</v>
      </c>
      <c r="E22" s="522">
        <v>6.36</v>
      </c>
      <c r="F22" s="522"/>
      <c r="G22" s="333">
        <f t="shared" si="0"/>
        <v>3707.5399999999895</v>
      </c>
      <c r="H22" s="334"/>
      <c r="I22" s="335">
        <v>1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1</v>
      </c>
      <c r="C23" s="298">
        <v>46272</v>
      </c>
      <c r="D23" s="299" t="s">
        <v>368</v>
      </c>
      <c r="E23" s="522">
        <v>25.54</v>
      </c>
      <c r="F23" s="522"/>
      <c r="G23" s="333">
        <f t="shared" si="0"/>
        <v>3713.8999999999896</v>
      </c>
      <c r="H23" s="334"/>
      <c r="I23" s="335">
        <v>1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294</v>
      </c>
      <c r="B24" s="330">
        <v>14</v>
      </c>
      <c r="C24" s="298">
        <v>46271</v>
      </c>
      <c r="D24" s="299" t="s">
        <v>958</v>
      </c>
      <c r="E24" s="522">
        <v>66.67</v>
      </c>
      <c r="F24" s="522"/>
      <c r="G24" s="333">
        <f t="shared" si="0"/>
        <v>3739.4399999999896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294</v>
      </c>
      <c r="B25" s="330">
        <v>22</v>
      </c>
      <c r="C25" s="298">
        <v>46271</v>
      </c>
      <c r="D25" s="299" t="s">
        <v>998</v>
      </c>
      <c r="E25" s="522">
        <v>10.64</v>
      </c>
      <c r="F25" s="522"/>
      <c r="G25" s="333">
        <f t="shared" si="0"/>
        <v>3806.1099999999897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7</v>
      </c>
      <c r="C26" s="298">
        <v>46271</v>
      </c>
      <c r="D26" s="299" t="s">
        <v>482</v>
      </c>
      <c r="E26" s="522">
        <v>160.91999999999999</v>
      </c>
      <c r="F26" s="522"/>
      <c r="G26" s="333">
        <f t="shared" si="0"/>
        <v>3816.7499999999895</v>
      </c>
      <c r="H26" s="334"/>
      <c r="I26" s="335">
        <v>2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5</v>
      </c>
      <c r="C27" s="298">
        <v>46270</v>
      </c>
      <c r="D27" s="299" t="s">
        <v>1043</v>
      </c>
      <c r="E27" s="522">
        <v>210.86</v>
      </c>
      <c r="F27" s="522"/>
      <c r="G27" s="333">
        <f t="shared" si="0"/>
        <v>3977.6699999999896</v>
      </c>
      <c r="H27" s="334"/>
      <c r="I27" s="335">
        <v>1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8</v>
      </c>
      <c r="C28" s="298">
        <v>46270</v>
      </c>
      <c r="D28" s="299" t="s">
        <v>319</v>
      </c>
      <c r="E28" s="522">
        <v>23.41</v>
      </c>
      <c r="F28" s="522"/>
      <c r="G28" s="333">
        <f t="shared" si="0"/>
        <v>4188.5299999999897</v>
      </c>
      <c r="H28" s="334"/>
      <c r="I28" s="335">
        <v>2</v>
      </c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1</v>
      </c>
      <c r="C29" s="298">
        <v>46270</v>
      </c>
      <c r="D29" s="299" t="s">
        <v>880</v>
      </c>
      <c r="E29" s="522">
        <v>24.47</v>
      </c>
      <c r="F29" s="522"/>
      <c r="G29" s="333">
        <f t="shared" si="0"/>
        <v>4211.9399999999896</v>
      </c>
      <c r="H29" s="334"/>
      <c r="I29" s="335">
        <v>2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3</v>
      </c>
      <c r="C30" s="298">
        <v>46270</v>
      </c>
      <c r="D30" s="299" t="s">
        <v>983</v>
      </c>
      <c r="E30" s="522">
        <v>25</v>
      </c>
      <c r="F30" s="522"/>
      <c r="G30" s="333">
        <f t="shared" ref="G30:G53" si="1">G31-E30+F30</f>
        <v>4236.4099999999899</v>
      </c>
      <c r="H30" s="334"/>
      <c r="I30" s="335">
        <v>2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294</v>
      </c>
      <c r="B31" s="330">
        <v>17</v>
      </c>
      <c r="C31" s="298">
        <v>46269</v>
      </c>
      <c r="D31" s="299" t="s">
        <v>370</v>
      </c>
      <c r="E31" s="522">
        <v>99</v>
      </c>
      <c r="F31" s="522"/>
      <c r="G31" s="333">
        <f t="shared" si="1"/>
        <v>4261.4099999999899</v>
      </c>
      <c r="H31" s="334"/>
      <c r="I31" s="335">
        <v>2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2</v>
      </c>
      <c r="C32" s="298">
        <v>46269</v>
      </c>
      <c r="D32" s="299" t="s">
        <v>1044</v>
      </c>
      <c r="E32" s="522">
        <v>28.18</v>
      </c>
      <c r="F32" s="522"/>
      <c r="G32" s="333">
        <f t="shared" si="1"/>
        <v>4360.4099999999899</v>
      </c>
      <c r="H32" s="334"/>
      <c r="I32" s="335">
        <v>2</v>
      </c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2</v>
      </c>
      <c r="C33" s="298">
        <v>46269</v>
      </c>
      <c r="D33" s="299" t="s">
        <v>358</v>
      </c>
      <c r="E33" s="522">
        <v>10.95</v>
      </c>
      <c r="F33" s="522"/>
      <c r="G33" s="333">
        <f t="shared" si="1"/>
        <v>4388.5899999999901</v>
      </c>
      <c r="H33" s="334"/>
      <c r="I33" s="335">
        <v>1</v>
      </c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294</v>
      </c>
      <c r="B34" s="330">
        <v>14</v>
      </c>
      <c r="C34" s="298">
        <v>46269</v>
      </c>
      <c r="D34" s="299" t="s">
        <v>367</v>
      </c>
      <c r="E34" s="522">
        <v>70.25</v>
      </c>
      <c r="F34" s="522"/>
      <c r="G34" s="333">
        <f t="shared" si="1"/>
        <v>4399.53999999999</v>
      </c>
      <c r="H34" s="334"/>
      <c r="I34" s="335">
        <v>1</v>
      </c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/>
      <c r="B35" s="330"/>
      <c r="C35" s="298">
        <v>46269</v>
      </c>
      <c r="D35" s="299" t="s">
        <v>389</v>
      </c>
      <c r="E35" s="522">
        <v>150</v>
      </c>
      <c r="F35" s="522"/>
      <c r="G35" s="333">
        <f t="shared" si="1"/>
        <v>4469.78999999999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294</v>
      </c>
      <c r="B36" s="330">
        <v>13</v>
      </c>
      <c r="C36" s="298">
        <v>46269</v>
      </c>
      <c r="D36" s="299" t="s">
        <v>182</v>
      </c>
      <c r="E36" s="522">
        <v>344.23</v>
      </c>
      <c r="F36" s="522"/>
      <c r="G36" s="333">
        <f t="shared" si="1"/>
        <v>4619.78999999999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2</v>
      </c>
      <c r="C37" s="298">
        <v>46268</v>
      </c>
      <c r="D37" s="299" t="s">
        <v>1045</v>
      </c>
      <c r="E37" s="522">
        <v>52.63</v>
      </c>
      <c r="F37" s="522"/>
      <c r="G37" s="333">
        <f t="shared" si="1"/>
        <v>4964.0199999999895</v>
      </c>
      <c r="H37" s="334"/>
      <c r="I37" s="335">
        <v>2</v>
      </c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8</v>
      </c>
      <c r="C38" s="298">
        <v>46268</v>
      </c>
      <c r="D38" s="299" t="s">
        <v>1045</v>
      </c>
      <c r="E38" s="522">
        <v>16.88</v>
      </c>
      <c r="F38" s="522"/>
      <c r="G38" s="333">
        <f t="shared" si="1"/>
        <v>5016.6499999999896</v>
      </c>
      <c r="H38" s="334"/>
      <c r="I38" s="335">
        <v>2</v>
      </c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/>
      <c r="B39" s="330"/>
      <c r="C39" s="298">
        <v>46268</v>
      </c>
      <c r="D39" s="299" t="s">
        <v>1046</v>
      </c>
      <c r="E39" s="522">
        <v>70.41</v>
      </c>
      <c r="F39" s="522"/>
      <c r="G39" s="333">
        <f t="shared" si="1"/>
        <v>5033.5299999999897</v>
      </c>
      <c r="H39" s="334"/>
      <c r="I39" s="335">
        <v>2</v>
      </c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2</v>
      </c>
      <c r="C40" s="298">
        <v>46268</v>
      </c>
      <c r="D40" s="299" t="s">
        <v>1047</v>
      </c>
      <c r="E40" s="522">
        <v>5</v>
      </c>
      <c r="F40" s="522"/>
      <c r="G40" s="333">
        <f t="shared" si="1"/>
        <v>5103.9399999999896</v>
      </c>
      <c r="H40" s="334"/>
      <c r="I40" s="335">
        <v>2</v>
      </c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4</v>
      </c>
      <c r="C41" s="298">
        <v>46268</v>
      </c>
      <c r="D41" s="299" t="s">
        <v>310</v>
      </c>
      <c r="E41" s="522">
        <v>37.92</v>
      </c>
      <c r="F41" s="522"/>
      <c r="G41" s="333">
        <f t="shared" si="1"/>
        <v>5108.9399999999896</v>
      </c>
      <c r="H41" s="334"/>
      <c r="I41" s="335">
        <v>2</v>
      </c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3</v>
      </c>
      <c r="C42" s="298">
        <v>46268</v>
      </c>
      <c r="D42" s="299" t="s">
        <v>310</v>
      </c>
      <c r="E42" s="522">
        <v>7.57</v>
      </c>
      <c r="F42" s="522"/>
      <c r="G42" s="333">
        <f t="shared" si="1"/>
        <v>5146.8599999999897</v>
      </c>
      <c r="H42" s="334"/>
      <c r="I42" s="335">
        <v>2</v>
      </c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2</v>
      </c>
      <c r="C43" s="298">
        <v>46268</v>
      </c>
      <c r="D43" s="299" t="s">
        <v>404</v>
      </c>
      <c r="E43" s="522">
        <v>24.85</v>
      </c>
      <c r="F43" s="522"/>
      <c r="G43" s="333">
        <f t="shared" si="1"/>
        <v>5154.4299999999894</v>
      </c>
      <c r="H43" s="334"/>
      <c r="I43" s="335">
        <v>1</v>
      </c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/>
      <c r="B44" s="330"/>
      <c r="C44" s="298">
        <v>46268</v>
      </c>
      <c r="D44" s="299" t="s">
        <v>340</v>
      </c>
      <c r="E44" s="522">
        <v>97.55</v>
      </c>
      <c r="F44" s="522"/>
      <c r="G44" s="333">
        <f t="shared" si="1"/>
        <v>5179.2799999999897</v>
      </c>
      <c r="H44" s="334"/>
      <c r="I44" s="335">
        <v>1</v>
      </c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294</v>
      </c>
      <c r="B45" s="330">
        <v>22</v>
      </c>
      <c r="C45" s="298">
        <v>46268</v>
      </c>
      <c r="D45" s="299" t="s">
        <v>953</v>
      </c>
      <c r="E45" s="522">
        <v>12.77</v>
      </c>
      <c r="F45" s="522"/>
      <c r="G45" s="333">
        <f t="shared" si="1"/>
        <v>5276.8299999999899</v>
      </c>
      <c r="H45" s="334"/>
      <c r="I45" s="335">
        <v>1</v>
      </c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8</v>
      </c>
      <c r="C46" s="298">
        <v>46267</v>
      </c>
      <c r="D46" s="299" t="s">
        <v>319</v>
      </c>
      <c r="E46" s="522">
        <v>8.86</v>
      </c>
      <c r="F46" s="522"/>
      <c r="G46" s="333">
        <f t="shared" si="1"/>
        <v>5289.5999999999904</v>
      </c>
      <c r="H46" s="334"/>
      <c r="I46" s="335">
        <v>1</v>
      </c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2</v>
      </c>
      <c r="C47" s="298">
        <v>46267</v>
      </c>
      <c r="D47" s="299" t="s">
        <v>332</v>
      </c>
      <c r="E47" s="522">
        <v>20.98</v>
      </c>
      <c r="F47" s="522"/>
      <c r="G47" s="333">
        <f t="shared" si="1"/>
        <v>5298.45999999999</v>
      </c>
      <c r="H47" s="334"/>
      <c r="I47" s="335">
        <v>2</v>
      </c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5</v>
      </c>
      <c r="C48" s="298">
        <v>46267</v>
      </c>
      <c r="D48" s="299" t="s">
        <v>1042</v>
      </c>
      <c r="E48" s="522">
        <v>-300</v>
      </c>
      <c r="F48" s="522"/>
      <c r="G48" s="333">
        <f t="shared" si="1"/>
        <v>5319.4399999999896</v>
      </c>
      <c r="H48" s="334" t="s">
        <v>298</v>
      </c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5</v>
      </c>
      <c r="C49" s="298">
        <v>46267</v>
      </c>
      <c r="D49" s="299" t="s">
        <v>1038</v>
      </c>
      <c r="E49" s="522">
        <v>50</v>
      </c>
      <c r="F49" s="522"/>
      <c r="G49" s="333">
        <f t="shared" si="1"/>
        <v>5019.4399999999896</v>
      </c>
      <c r="H49" s="334" t="s">
        <v>298</v>
      </c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8</v>
      </c>
      <c r="C50" s="298">
        <v>46267</v>
      </c>
      <c r="D50" s="299" t="s">
        <v>1041</v>
      </c>
      <c r="E50" s="522">
        <v>25</v>
      </c>
      <c r="F50" s="522"/>
      <c r="G50" s="333">
        <f t="shared" si="1"/>
        <v>5069.4399999999896</v>
      </c>
      <c r="H50" s="334" t="s">
        <v>298</v>
      </c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5</v>
      </c>
      <c r="C51" s="298">
        <v>46267</v>
      </c>
      <c r="D51" s="299" t="s">
        <v>1039</v>
      </c>
      <c r="E51" s="522">
        <v>30</v>
      </c>
      <c r="F51" s="522"/>
      <c r="G51" s="333">
        <f t="shared" si="1"/>
        <v>5094.4399999999896</v>
      </c>
      <c r="H51" s="334" t="s">
        <v>298</v>
      </c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2</v>
      </c>
      <c r="C52" s="298">
        <v>46267</v>
      </c>
      <c r="D52" s="299" t="s">
        <v>386</v>
      </c>
      <c r="E52" s="522">
        <v>15</v>
      </c>
      <c r="F52" s="522"/>
      <c r="G52" s="333">
        <f t="shared" si="1"/>
        <v>5124.4399999999896</v>
      </c>
      <c r="H52" s="334" t="s">
        <v>298</v>
      </c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6</v>
      </c>
      <c r="C53" s="298">
        <v>46267</v>
      </c>
      <c r="D53" s="299" t="s">
        <v>1040</v>
      </c>
      <c r="E53" s="522">
        <v>15</v>
      </c>
      <c r="F53" s="522"/>
      <c r="G53" s="333">
        <f t="shared" si="1"/>
        <v>5139.4399999999896</v>
      </c>
      <c r="H53" s="334" t="s">
        <v>298</v>
      </c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291</v>
      </c>
      <c r="B54" s="330">
        <v>39</v>
      </c>
      <c r="C54" s="298">
        <v>46267</v>
      </c>
      <c r="D54" s="299" t="s">
        <v>292</v>
      </c>
      <c r="E54" s="522"/>
      <c r="F54" s="522">
        <v>2763.79</v>
      </c>
      <c r="G54" s="333">
        <f t="shared" ref="G54:G95" si="2">G55-E54+F54</f>
        <v>5154.4399999999896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284</v>
      </c>
      <c r="B55" s="330">
        <v>36</v>
      </c>
      <c r="C55" s="298">
        <v>46267</v>
      </c>
      <c r="D55" s="299" t="s">
        <v>374</v>
      </c>
      <c r="E55" s="522">
        <v>50</v>
      </c>
      <c r="F55" s="522"/>
      <c r="G55" s="333">
        <f t="shared" si="2"/>
        <v>2390.6499999999901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294</v>
      </c>
      <c r="B56" s="330">
        <v>22</v>
      </c>
      <c r="C56" s="298">
        <v>46267</v>
      </c>
      <c r="D56" s="299" t="s">
        <v>375</v>
      </c>
      <c r="E56" s="522">
        <v>6.37</v>
      </c>
      <c r="F56" s="522"/>
      <c r="G56" s="333">
        <f t="shared" si="2"/>
        <v>2440.6499999999901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8</v>
      </c>
      <c r="C57" s="298">
        <v>46266</v>
      </c>
      <c r="D57" s="299" t="s">
        <v>304</v>
      </c>
      <c r="E57" s="522">
        <v>56.8</v>
      </c>
      <c r="F57" s="522"/>
      <c r="G57" s="333">
        <f t="shared" si="2"/>
        <v>2447.01999999999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5</v>
      </c>
      <c r="C58" s="298">
        <v>46266</v>
      </c>
      <c r="D58" s="299" t="s">
        <v>1035</v>
      </c>
      <c r="E58" s="522">
        <v>236.28</v>
      </c>
      <c r="F58" s="522"/>
      <c r="G58" s="333">
        <f t="shared" si="2"/>
        <v>2503.8199999999902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284</v>
      </c>
      <c r="B59" s="330">
        <v>37</v>
      </c>
      <c r="C59" s="298">
        <v>46265</v>
      </c>
      <c r="D59" s="299" t="s">
        <v>1037</v>
      </c>
      <c r="E59" s="522">
        <v>6794.38</v>
      </c>
      <c r="F59" s="522"/>
      <c r="G59" s="333">
        <f t="shared" si="2"/>
        <v>2740.0999999999904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286</v>
      </c>
      <c r="B60" s="330">
        <v>25</v>
      </c>
      <c r="C60" s="298">
        <v>46265</v>
      </c>
      <c r="D60" s="298" t="s">
        <v>204</v>
      </c>
      <c r="E60" s="331">
        <v>350</v>
      </c>
      <c r="F60" s="522"/>
      <c r="G60" s="333">
        <f t="shared" si="2"/>
        <v>9534.4799999999905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286</v>
      </c>
      <c r="B61" s="330">
        <v>26</v>
      </c>
      <c r="C61" s="298">
        <v>46265</v>
      </c>
      <c r="D61" s="298" t="s">
        <v>205</v>
      </c>
      <c r="E61" s="331">
        <v>320</v>
      </c>
      <c r="F61" s="522"/>
      <c r="G61" s="333">
        <f t="shared" si="2"/>
        <v>9884.4799999999905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286</v>
      </c>
      <c r="B62" s="330">
        <v>27</v>
      </c>
      <c r="C62" s="298">
        <v>46265</v>
      </c>
      <c r="D62" s="298" t="s">
        <v>206</v>
      </c>
      <c r="E62" s="331">
        <v>25</v>
      </c>
      <c r="F62" s="522"/>
      <c r="G62" s="333">
        <f t="shared" si="2"/>
        <v>10204.47999999999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286</v>
      </c>
      <c r="B63" s="330">
        <v>28</v>
      </c>
      <c r="C63" s="298">
        <v>46265</v>
      </c>
      <c r="D63" s="298" t="s">
        <v>207</v>
      </c>
      <c r="E63" s="331">
        <v>25</v>
      </c>
      <c r="F63" s="522"/>
      <c r="G63" s="333">
        <f t="shared" si="2"/>
        <v>10229.47999999999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286</v>
      </c>
      <c r="B64" s="330">
        <v>29</v>
      </c>
      <c r="C64" s="298">
        <v>46265</v>
      </c>
      <c r="D64" s="298" t="s">
        <v>208</v>
      </c>
      <c r="E64" s="331">
        <v>45</v>
      </c>
      <c r="F64" s="522"/>
      <c r="G64" s="333">
        <f t="shared" si="2"/>
        <v>10254.47999999999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286</v>
      </c>
      <c r="B65" s="330">
        <v>30</v>
      </c>
      <c r="C65" s="298">
        <v>46265</v>
      </c>
      <c r="D65" s="298" t="s">
        <v>209</v>
      </c>
      <c r="E65" s="331">
        <v>400</v>
      </c>
      <c r="F65" s="522"/>
      <c r="G65" s="333">
        <f t="shared" si="2"/>
        <v>10299.47999999999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286</v>
      </c>
      <c r="B66" s="330">
        <v>31</v>
      </c>
      <c r="C66" s="298">
        <v>46265</v>
      </c>
      <c r="D66" s="298" t="s">
        <v>210</v>
      </c>
      <c r="E66" s="331">
        <v>375</v>
      </c>
      <c r="F66" s="522"/>
      <c r="G66" s="333">
        <f t="shared" si="2"/>
        <v>10699.47999999999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286</v>
      </c>
      <c r="B67" s="330">
        <v>32</v>
      </c>
      <c r="C67" s="298">
        <v>46265</v>
      </c>
      <c r="D67" s="298" t="s">
        <v>211</v>
      </c>
      <c r="E67" s="331">
        <v>100</v>
      </c>
      <c r="F67" s="522"/>
      <c r="G67" s="333">
        <f t="shared" si="2"/>
        <v>11074.47999999999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286</v>
      </c>
      <c r="B68" s="330">
        <v>33</v>
      </c>
      <c r="C68" s="298">
        <v>46265</v>
      </c>
      <c r="D68" s="298" t="s">
        <v>212</v>
      </c>
      <c r="E68" s="331">
        <v>85</v>
      </c>
      <c r="F68" s="522"/>
      <c r="G68" s="333">
        <f t="shared" si="2"/>
        <v>11174.47999999999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286</v>
      </c>
      <c r="B69" s="330">
        <v>34</v>
      </c>
      <c r="C69" s="298">
        <v>46265</v>
      </c>
      <c r="D69" s="298" t="s">
        <v>213</v>
      </c>
      <c r="E69" s="331">
        <v>230</v>
      </c>
      <c r="F69" s="522"/>
      <c r="G69" s="333">
        <f t="shared" si="2"/>
        <v>11259.47999999999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286</v>
      </c>
      <c r="B70" s="330">
        <v>35</v>
      </c>
      <c r="C70" s="298">
        <v>46265</v>
      </c>
      <c r="D70" s="298" t="s">
        <v>214</v>
      </c>
      <c r="E70" s="331">
        <v>45</v>
      </c>
      <c r="F70" s="522"/>
      <c r="G70" s="333">
        <f t="shared" si="2"/>
        <v>11489.47999999999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294</v>
      </c>
      <c r="B71" s="330">
        <v>20</v>
      </c>
      <c r="C71" s="298">
        <v>46265</v>
      </c>
      <c r="D71" s="299" t="s">
        <v>193</v>
      </c>
      <c r="E71" s="522">
        <v>600</v>
      </c>
      <c r="F71" s="522"/>
      <c r="G71" s="333">
        <f t="shared" si="2"/>
        <v>11534.47999999999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6</v>
      </c>
      <c r="C72" s="298">
        <v>46265</v>
      </c>
      <c r="D72" s="299" t="s">
        <v>1036</v>
      </c>
      <c r="E72" s="522">
        <v>-133.51</v>
      </c>
      <c r="F72" s="522"/>
      <c r="G72" s="333">
        <f t="shared" si="2"/>
        <v>12134.47999999999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294</v>
      </c>
      <c r="B73" s="330">
        <v>10</v>
      </c>
      <c r="C73" s="298">
        <v>46265</v>
      </c>
      <c r="D73" s="299" t="s">
        <v>176</v>
      </c>
      <c r="E73" s="522">
        <v>17.899999999999999</v>
      </c>
      <c r="F73" s="522"/>
      <c r="G73" s="333">
        <f t="shared" si="2"/>
        <v>12000.96999999999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2</v>
      </c>
      <c r="C74" s="298">
        <v>46265</v>
      </c>
      <c r="D74" s="299" t="s">
        <v>356</v>
      </c>
      <c r="E74" s="522">
        <v>46.56</v>
      </c>
      <c r="F74" s="522"/>
      <c r="G74" s="333">
        <f t="shared" si="2"/>
        <v>12018.86999999999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294</v>
      </c>
      <c r="B75" s="330">
        <v>24</v>
      </c>
      <c r="C75" s="298">
        <v>46265</v>
      </c>
      <c r="D75" s="299" t="s">
        <v>860</v>
      </c>
      <c r="E75" s="522">
        <v>83.5</v>
      </c>
      <c r="F75" s="522"/>
      <c r="G75" s="333">
        <f t="shared" si="2"/>
        <v>12065.429999999989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287</v>
      </c>
      <c r="B76" s="330" t="s">
        <v>287</v>
      </c>
      <c r="C76" s="298">
        <v>46265</v>
      </c>
      <c r="D76" s="299" t="s">
        <v>423</v>
      </c>
      <c r="E76" s="522">
        <v>191.64</v>
      </c>
      <c r="F76" s="522">
        <v>191.64</v>
      </c>
      <c r="G76" s="333">
        <f t="shared" si="2"/>
        <v>12148.929999999989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6</v>
      </c>
      <c r="C77" s="298">
        <v>46264</v>
      </c>
      <c r="D77" s="299" t="s">
        <v>1021</v>
      </c>
      <c r="E77" s="522">
        <v>58.54</v>
      </c>
      <c r="F77" s="522"/>
      <c r="G77" s="333">
        <f t="shared" si="2"/>
        <v>12148.929999999989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6</v>
      </c>
      <c r="C78" s="298">
        <v>46264</v>
      </c>
      <c r="D78" s="299" t="s">
        <v>1021</v>
      </c>
      <c r="E78" s="522">
        <v>51.97</v>
      </c>
      <c r="F78" s="522"/>
      <c r="G78" s="333">
        <f t="shared" si="2"/>
        <v>12207.46999999999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4</v>
      </c>
      <c r="C79" s="298">
        <v>46264</v>
      </c>
      <c r="D79" s="299" t="s">
        <v>431</v>
      </c>
      <c r="E79" s="522">
        <v>39.86</v>
      </c>
      <c r="F79" s="522"/>
      <c r="G79" s="333">
        <f t="shared" si="2"/>
        <v>12259.43999999999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8</v>
      </c>
      <c r="C80" s="298">
        <v>46264</v>
      </c>
      <c r="D80" s="299" t="s">
        <v>831</v>
      </c>
      <c r="E80" s="522">
        <v>11.7</v>
      </c>
      <c r="F80" s="522"/>
      <c r="G80" s="333">
        <f t="shared" si="2"/>
        <v>12299.29999999999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2</v>
      </c>
      <c r="C81" s="298">
        <v>46264</v>
      </c>
      <c r="D81" s="299" t="s">
        <v>478</v>
      </c>
      <c r="E81" s="522">
        <v>48.97</v>
      </c>
      <c r="F81" s="522"/>
      <c r="G81" s="333">
        <f t="shared" si="2"/>
        <v>12310.999999999991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2</v>
      </c>
      <c r="C82" s="298">
        <v>46263</v>
      </c>
      <c r="D82" s="299" t="s">
        <v>353</v>
      </c>
      <c r="E82" s="522">
        <v>19.98</v>
      </c>
      <c r="F82" s="522"/>
      <c r="G82" s="333">
        <f t="shared" si="2"/>
        <v>12359.96999999999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6</v>
      </c>
      <c r="C83" s="298">
        <v>46263</v>
      </c>
      <c r="D83" s="299" t="s">
        <v>312</v>
      </c>
      <c r="E83" s="522">
        <v>66.95</v>
      </c>
      <c r="F83" s="522"/>
      <c r="G83" s="333">
        <f t="shared" si="2"/>
        <v>12379.94999999999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8</v>
      </c>
      <c r="C84" s="298">
        <v>46263</v>
      </c>
      <c r="D84" s="299" t="s">
        <v>295</v>
      </c>
      <c r="E84" s="522">
        <v>9.15</v>
      </c>
      <c r="F84" s="522"/>
      <c r="G84" s="333">
        <f t="shared" si="2"/>
        <v>12446.899999999991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2</v>
      </c>
      <c r="C85" s="298">
        <v>46263</v>
      </c>
      <c r="D85" s="299" t="s">
        <v>358</v>
      </c>
      <c r="E85" s="522">
        <v>10.85</v>
      </c>
      <c r="F85" s="522"/>
      <c r="G85" s="333">
        <f t="shared" si="2"/>
        <v>12456.04999999999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291</v>
      </c>
      <c r="B86" s="330">
        <v>38</v>
      </c>
      <c r="C86" s="298">
        <v>46263</v>
      </c>
      <c r="D86" s="299" t="s">
        <v>293</v>
      </c>
      <c r="E86" s="522"/>
      <c r="F86" s="522">
        <v>4729.34</v>
      </c>
      <c r="G86" s="333">
        <f t="shared" si="2"/>
        <v>12466.899999999991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2</v>
      </c>
      <c r="C87" s="298">
        <v>46262</v>
      </c>
      <c r="D87" s="299" t="s">
        <v>334</v>
      </c>
      <c r="E87" s="522">
        <v>26.1</v>
      </c>
      <c r="F87" s="522"/>
      <c r="G87" s="333">
        <f t="shared" si="2"/>
        <v>7737.5599999999913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2</v>
      </c>
      <c r="C88" s="298">
        <v>46262</v>
      </c>
      <c r="D88" s="299" t="s">
        <v>473</v>
      </c>
      <c r="E88" s="522">
        <v>109.42</v>
      </c>
      <c r="F88" s="522"/>
      <c r="G88" s="333">
        <f t="shared" si="2"/>
        <v>7763.6599999999917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1</v>
      </c>
      <c r="C89" s="298">
        <v>46261</v>
      </c>
      <c r="D89" s="299" t="s">
        <v>311</v>
      </c>
      <c r="E89" s="522">
        <v>150.69999999999999</v>
      </c>
      <c r="F89" s="522"/>
      <c r="G89" s="333">
        <f t="shared" si="2"/>
        <v>7873.0799999999917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1</v>
      </c>
      <c r="C90" s="298">
        <v>46261</v>
      </c>
      <c r="D90" s="299" t="s">
        <v>428</v>
      </c>
      <c r="E90" s="522">
        <v>36.18</v>
      </c>
      <c r="F90" s="522"/>
      <c r="G90" s="333">
        <f t="shared" si="2"/>
        <v>8023.7799999999916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3</v>
      </c>
      <c r="C91" s="298">
        <v>46261</v>
      </c>
      <c r="D91" s="299" t="s">
        <v>983</v>
      </c>
      <c r="E91" s="522">
        <v>9.23</v>
      </c>
      <c r="F91" s="522"/>
      <c r="G91" s="333">
        <f t="shared" si="2"/>
        <v>8059.9599999999919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4</v>
      </c>
      <c r="C92" s="298">
        <v>46261</v>
      </c>
      <c r="D92" s="299" t="s">
        <v>310</v>
      </c>
      <c r="E92" s="522">
        <v>47.99</v>
      </c>
      <c r="F92" s="522"/>
      <c r="G92" s="333">
        <f t="shared" si="2"/>
        <v>8069.1899999999914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6</v>
      </c>
      <c r="C93" s="298">
        <v>46261</v>
      </c>
      <c r="D93" s="299" t="s">
        <v>300</v>
      </c>
      <c r="E93" s="522">
        <v>53.12</v>
      </c>
      <c r="F93" s="522"/>
      <c r="G93" s="333">
        <f t="shared" si="2"/>
        <v>8117.1799999999912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2</v>
      </c>
      <c r="C94" s="298">
        <v>46261</v>
      </c>
      <c r="D94" s="299" t="s">
        <v>1030</v>
      </c>
      <c r="E94" s="522">
        <v>20</v>
      </c>
      <c r="F94" s="522"/>
      <c r="G94" s="333">
        <f t="shared" si="2"/>
        <v>8170.2999999999911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2</v>
      </c>
      <c r="C95" s="298">
        <v>46260</v>
      </c>
      <c r="D95" s="299" t="s">
        <v>1031</v>
      </c>
      <c r="E95" s="522">
        <v>11.38</v>
      </c>
      <c r="F95" s="522"/>
      <c r="G95" s="333">
        <f t="shared" si="2"/>
        <v>8190.2999999999911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2</v>
      </c>
      <c r="C96" s="298">
        <v>46260</v>
      </c>
      <c r="D96" s="299" t="s">
        <v>1032</v>
      </c>
      <c r="E96" s="522">
        <v>74.91</v>
      </c>
      <c r="F96" s="522"/>
      <c r="G96" s="333">
        <f t="shared" ref="G96:G113" si="3">G97-E96+F96</f>
        <v>8201.6799999999912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294</v>
      </c>
      <c r="B97" s="330">
        <v>42</v>
      </c>
      <c r="C97" s="298">
        <v>46260</v>
      </c>
      <c r="D97" s="299" t="s">
        <v>200</v>
      </c>
      <c r="E97" s="522">
        <v>59</v>
      </c>
      <c r="F97" s="522"/>
      <c r="G97" s="333">
        <f t="shared" si="3"/>
        <v>8276.5899999999911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294</v>
      </c>
      <c r="B98" s="330">
        <v>43</v>
      </c>
      <c r="C98" s="298">
        <v>46260</v>
      </c>
      <c r="D98" s="299" t="s">
        <v>201</v>
      </c>
      <c r="E98" s="522">
        <v>42.84</v>
      </c>
      <c r="F98" s="522"/>
      <c r="G98" s="333">
        <f t="shared" si="3"/>
        <v>8335.5899999999911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291</v>
      </c>
      <c r="B99" s="330">
        <v>40</v>
      </c>
      <c r="C99" s="298">
        <v>46260</v>
      </c>
      <c r="D99" s="299" t="s">
        <v>316</v>
      </c>
      <c r="E99" s="522"/>
      <c r="F99" s="522">
        <v>59.74</v>
      </c>
      <c r="G99" s="333">
        <f t="shared" si="3"/>
        <v>8378.4299999999912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4</v>
      </c>
      <c r="C100" s="298">
        <v>46260</v>
      </c>
      <c r="D100" s="299" t="s">
        <v>296</v>
      </c>
      <c r="E100" s="522">
        <v>78.510000000000005</v>
      </c>
      <c r="F100" s="522"/>
      <c r="G100" s="333">
        <f t="shared" si="3"/>
        <v>8318.6899999999914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6</v>
      </c>
      <c r="C101" s="298">
        <v>46259</v>
      </c>
      <c r="D101" s="299" t="s">
        <v>312</v>
      </c>
      <c r="E101" s="522">
        <v>54.95</v>
      </c>
      <c r="F101" s="522"/>
      <c r="G101" s="333">
        <f t="shared" si="3"/>
        <v>8397.1999999999916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2</v>
      </c>
      <c r="C102" s="298">
        <v>46259</v>
      </c>
      <c r="D102" s="299" t="s">
        <v>358</v>
      </c>
      <c r="E102" s="522">
        <v>5.28</v>
      </c>
      <c r="F102" s="522"/>
      <c r="G102" s="333">
        <f t="shared" si="3"/>
        <v>8452.1499999999924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8</v>
      </c>
      <c r="C103" s="298">
        <v>46259</v>
      </c>
      <c r="D103" s="299" t="s">
        <v>308</v>
      </c>
      <c r="E103" s="522">
        <v>71.75</v>
      </c>
      <c r="F103" s="522"/>
      <c r="G103" s="333">
        <f t="shared" si="3"/>
        <v>8457.429999999993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5</v>
      </c>
      <c r="C104" s="298">
        <v>46259</v>
      </c>
      <c r="D104" s="299" t="s">
        <v>1029</v>
      </c>
      <c r="E104" s="522">
        <v>30</v>
      </c>
      <c r="F104" s="522"/>
      <c r="G104" s="333">
        <f t="shared" si="3"/>
        <v>8529.179999999993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2</v>
      </c>
      <c r="C105" s="298">
        <v>46259</v>
      </c>
      <c r="D105" s="299" t="s">
        <v>334</v>
      </c>
      <c r="E105" s="522">
        <v>18.18</v>
      </c>
      <c r="F105" s="522"/>
      <c r="G105" s="333">
        <f t="shared" si="3"/>
        <v>8559.179999999993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294</v>
      </c>
      <c r="B106" s="330">
        <v>12</v>
      </c>
      <c r="C106" s="298">
        <v>46259</v>
      </c>
      <c r="D106" s="299" t="s">
        <v>314</v>
      </c>
      <c r="E106" s="522">
        <v>225</v>
      </c>
      <c r="F106" s="522"/>
      <c r="G106" s="333">
        <f t="shared" si="3"/>
        <v>8577.3599999999933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5</v>
      </c>
      <c r="C107" s="298">
        <v>46259</v>
      </c>
      <c r="D107" s="299" t="s">
        <v>1027</v>
      </c>
      <c r="E107" s="522">
        <v>-125</v>
      </c>
      <c r="F107" s="522"/>
      <c r="G107" s="333">
        <f t="shared" si="3"/>
        <v>8802.3599999999933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5</v>
      </c>
      <c r="C108" s="298">
        <v>46259</v>
      </c>
      <c r="D108" s="299" t="s">
        <v>1026</v>
      </c>
      <c r="E108" s="522">
        <v>-125</v>
      </c>
      <c r="F108" s="522"/>
      <c r="G108" s="333">
        <f t="shared" si="3"/>
        <v>8677.3599999999933</v>
      </c>
      <c r="H108" s="334" t="s">
        <v>298</v>
      </c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287</v>
      </c>
      <c r="B109" s="330" t="s">
        <v>287</v>
      </c>
      <c r="C109" s="298">
        <v>46259</v>
      </c>
      <c r="D109" s="299" t="s">
        <v>1028</v>
      </c>
      <c r="E109" s="522"/>
      <c r="F109" s="522">
        <v>430</v>
      </c>
      <c r="G109" s="333">
        <f t="shared" si="3"/>
        <v>8552.3599999999933</v>
      </c>
      <c r="H109" s="334" t="s">
        <v>298</v>
      </c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287</v>
      </c>
      <c r="B110" s="330" t="s">
        <v>287</v>
      </c>
      <c r="C110" s="298">
        <v>46259</v>
      </c>
      <c r="D110" s="299" t="s">
        <v>1028</v>
      </c>
      <c r="E110" s="522">
        <v>430</v>
      </c>
      <c r="F110" s="522"/>
      <c r="G110" s="333">
        <f t="shared" si="3"/>
        <v>8122.3599999999933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2</v>
      </c>
      <c r="C111" s="298">
        <v>46259</v>
      </c>
      <c r="D111" s="299" t="s">
        <v>358</v>
      </c>
      <c r="E111" s="522">
        <v>37.71</v>
      </c>
      <c r="F111" s="522"/>
      <c r="G111" s="333">
        <f t="shared" si="3"/>
        <v>8552.3599999999933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291</v>
      </c>
      <c r="B112" s="330">
        <v>41</v>
      </c>
      <c r="C112" s="298">
        <v>46258</v>
      </c>
      <c r="D112" s="299" t="s">
        <v>1023</v>
      </c>
      <c r="E112" s="522"/>
      <c r="F112" s="522">
        <v>800</v>
      </c>
      <c r="G112" s="333">
        <f t="shared" si="3"/>
        <v>8590.0699999999924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6</v>
      </c>
      <c r="C113" s="298">
        <v>46258</v>
      </c>
      <c r="D113" s="299" t="s">
        <v>300</v>
      </c>
      <c r="E113" s="522">
        <v>63.98</v>
      </c>
      <c r="F113" s="522"/>
      <c r="G113" s="333">
        <f t="shared" si="3"/>
        <v>7790.0699999999924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8</v>
      </c>
      <c r="C114" s="298">
        <v>46258</v>
      </c>
      <c r="D114" s="299" t="s">
        <v>296</v>
      </c>
      <c r="E114" s="522">
        <v>15.3</v>
      </c>
      <c r="F114" s="522"/>
      <c r="G114" s="333">
        <f t="shared" ref="G114:G127" si="4">G115-E114+F114</f>
        <v>7854.049999999992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4</v>
      </c>
      <c r="C115" s="298">
        <v>46258</v>
      </c>
      <c r="D115" s="299" t="s">
        <v>296</v>
      </c>
      <c r="E115" s="522">
        <v>41.09</v>
      </c>
      <c r="F115" s="522"/>
      <c r="G115" s="333">
        <f t="shared" si="4"/>
        <v>7869.3499999999922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6</v>
      </c>
      <c r="C116" s="298">
        <v>46258</v>
      </c>
      <c r="D116" s="299" t="s">
        <v>300</v>
      </c>
      <c r="E116" s="522">
        <v>51.08</v>
      </c>
      <c r="F116" s="522"/>
      <c r="G116" s="333">
        <f t="shared" si="4"/>
        <v>7910.4399999999923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6</v>
      </c>
      <c r="C117" s="298">
        <v>46258</v>
      </c>
      <c r="D117" s="299" t="s">
        <v>300</v>
      </c>
      <c r="E117" s="522">
        <v>66.010000000000005</v>
      </c>
      <c r="F117" s="522"/>
      <c r="G117" s="333">
        <f t="shared" si="4"/>
        <v>7961.5199999999923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5</v>
      </c>
      <c r="C118" s="298">
        <v>46256</v>
      </c>
      <c r="D118" s="299" t="s">
        <v>1024</v>
      </c>
      <c r="E118" s="522">
        <v>134.19</v>
      </c>
      <c r="F118" s="522"/>
      <c r="G118" s="333">
        <f t="shared" si="4"/>
        <v>8027.5299999999925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5</v>
      </c>
      <c r="C119" s="298">
        <v>46256</v>
      </c>
      <c r="D119" s="299" t="s">
        <v>1019</v>
      </c>
      <c r="E119" s="522">
        <v>50</v>
      </c>
      <c r="F119" s="522"/>
      <c r="G119" s="333">
        <f t="shared" si="4"/>
        <v>8161.7199999999921</v>
      </c>
      <c r="H119" s="334" t="s">
        <v>298</v>
      </c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8</v>
      </c>
      <c r="C120" s="298">
        <v>46255</v>
      </c>
      <c r="D120" s="299" t="s">
        <v>319</v>
      </c>
      <c r="E120" s="522">
        <v>39.270000000000003</v>
      </c>
      <c r="F120" s="522"/>
      <c r="G120" s="333">
        <f t="shared" si="4"/>
        <v>8211.7199999999921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8</v>
      </c>
      <c r="C121" s="298">
        <v>46255</v>
      </c>
      <c r="D121" s="299" t="s">
        <v>319</v>
      </c>
      <c r="E121" s="522">
        <v>8.48</v>
      </c>
      <c r="F121" s="522"/>
      <c r="G121" s="333">
        <f t="shared" si="4"/>
        <v>8250.9899999999925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6</v>
      </c>
      <c r="C122" s="298">
        <v>46255</v>
      </c>
      <c r="D122" s="299" t="s">
        <v>397</v>
      </c>
      <c r="E122" s="522">
        <v>157.32</v>
      </c>
      <c r="F122" s="522"/>
      <c r="G122" s="333">
        <f t="shared" si="4"/>
        <v>8259.4699999999921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7</v>
      </c>
      <c r="C123" s="298">
        <v>46254</v>
      </c>
      <c r="D123" s="299" t="s">
        <v>1025</v>
      </c>
      <c r="E123" s="522">
        <v>100</v>
      </c>
      <c r="F123" s="522"/>
      <c r="G123" s="333">
        <f t="shared" si="4"/>
        <v>8416.7899999999918</v>
      </c>
      <c r="H123" s="334" t="s">
        <v>298</v>
      </c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8</v>
      </c>
      <c r="C124" s="298">
        <v>46254</v>
      </c>
      <c r="D124" s="299" t="s">
        <v>319</v>
      </c>
      <c r="E124" s="522">
        <v>119.58</v>
      </c>
      <c r="F124" s="522"/>
      <c r="G124" s="333">
        <f t="shared" si="4"/>
        <v>8516.7899999999918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291</v>
      </c>
      <c r="B125" s="330">
        <v>39</v>
      </c>
      <c r="C125" s="298">
        <v>46254</v>
      </c>
      <c r="D125" s="299" t="s">
        <v>292</v>
      </c>
      <c r="E125" s="522"/>
      <c r="F125" s="522">
        <v>2763.78</v>
      </c>
      <c r="G125" s="333">
        <f t="shared" si="4"/>
        <v>8636.3699999999917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287</v>
      </c>
      <c r="B126" s="330" t="s">
        <v>287</v>
      </c>
      <c r="C126" s="298">
        <v>46253</v>
      </c>
      <c r="D126" s="299" t="s">
        <v>891</v>
      </c>
      <c r="E126" s="522">
        <v>219.38</v>
      </c>
      <c r="F126" s="522">
        <v>219.38</v>
      </c>
      <c r="G126" s="333">
        <f t="shared" si="4"/>
        <v>5872.5899999999911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294</v>
      </c>
      <c r="B127" s="330">
        <v>22</v>
      </c>
      <c r="C127" s="298">
        <v>46253</v>
      </c>
      <c r="D127" s="299" t="s">
        <v>923</v>
      </c>
      <c r="E127" s="522">
        <v>7.46</v>
      </c>
      <c r="F127" s="522"/>
      <c r="G127" s="333">
        <f t="shared" si="4"/>
        <v>5872.5899999999911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294</v>
      </c>
      <c r="B128" s="330">
        <v>22</v>
      </c>
      <c r="C128" s="298">
        <v>46253</v>
      </c>
      <c r="D128" s="299" t="s">
        <v>323</v>
      </c>
      <c r="E128" s="522">
        <v>23.42</v>
      </c>
      <c r="F128" s="522"/>
      <c r="G128" s="333">
        <f t="shared" ref="G128:G130" si="5">G129-E128+F128</f>
        <v>5880.0499999999911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8</v>
      </c>
      <c r="C129" s="298">
        <v>46252</v>
      </c>
      <c r="D129" s="299" t="s">
        <v>319</v>
      </c>
      <c r="E129" s="522">
        <v>13</v>
      </c>
      <c r="F129" s="522"/>
      <c r="G129" s="333">
        <f t="shared" si="5"/>
        <v>5903.4699999999912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294</v>
      </c>
      <c r="B130" s="330">
        <v>22</v>
      </c>
      <c r="C130" s="298">
        <v>46252</v>
      </c>
      <c r="D130" s="299" t="s">
        <v>930</v>
      </c>
      <c r="E130" s="522">
        <v>13.84</v>
      </c>
      <c r="F130" s="522"/>
      <c r="G130" s="333">
        <f t="shared" si="5"/>
        <v>5916.4699999999912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287</v>
      </c>
      <c r="B131" s="330" t="s">
        <v>287</v>
      </c>
      <c r="C131" s="298">
        <v>46252</v>
      </c>
      <c r="D131" s="299" t="s">
        <v>1020</v>
      </c>
      <c r="E131" s="522">
        <v>2518.46</v>
      </c>
      <c r="F131" s="522">
        <v>2518.46</v>
      </c>
      <c r="G131" s="333">
        <f t="shared" ref="G131:G193" si="6">G132-E131+F131</f>
        <v>5930.3099999999913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6</v>
      </c>
      <c r="C132" s="298">
        <v>46252</v>
      </c>
      <c r="D132" s="299" t="s">
        <v>322</v>
      </c>
      <c r="E132" s="522">
        <v>25</v>
      </c>
      <c r="F132" s="522"/>
      <c r="G132" s="333">
        <f t="shared" si="6"/>
        <v>5930.3099999999913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294</v>
      </c>
      <c r="B133" s="330">
        <v>21</v>
      </c>
      <c r="C133" s="298">
        <v>46251</v>
      </c>
      <c r="D133" s="299" t="s">
        <v>194</v>
      </c>
      <c r="E133" s="522">
        <v>81</v>
      </c>
      <c r="F133" s="522"/>
      <c r="G133" s="333">
        <f t="shared" si="6"/>
        <v>5955.3099999999913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294</v>
      </c>
      <c r="B134" s="330">
        <v>42</v>
      </c>
      <c r="C134" s="298">
        <v>46251</v>
      </c>
      <c r="D134" s="299" t="s">
        <v>333</v>
      </c>
      <c r="E134" s="522">
        <v>22.35</v>
      </c>
      <c r="F134" s="522"/>
      <c r="G134" s="333">
        <f t="shared" si="6"/>
        <v>6036.3099999999913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294</v>
      </c>
      <c r="B135" s="330">
        <v>43</v>
      </c>
      <c r="C135" s="298">
        <v>46251</v>
      </c>
      <c r="D135" s="299" t="s">
        <v>333</v>
      </c>
      <c r="E135" s="522">
        <v>22.35</v>
      </c>
      <c r="F135" s="522"/>
      <c r="G135" s="333">
        <f t="shared" si="6"/>
        <v>6058.6599999999917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1</v>
      </c>
      <c r="C136" s="298">
        <v>46251</v>
      </c>
      <c r="D136" s="299" t="s">
        <v>329</v>
      </c>
      <c r="E136" s="522">
        <v>120</v>
      </c>
      <c r="F136" s="522"/>
      <c r="G136" s="333">
        <f t="shared" si="6"/>
        <v>6081.009999999992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2</v>
      </c>
      <c r="C137" s="298">
        <v>46251</v>
      </c>
      <c r="D137" s="299" t="s">
        <v>332</v>
      </c>
      <c r="E137" s="522">
        <v>15.5</v>
      </c>
      <c r="F137" s="522"/>
      <c r="G137" s="333">
        <f t="shared" si="6"/>
        <v>6201.009999999992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6</v>
      </c>
      <c r="C138" s="298">
        <v>46251</v>
      </c>
      <c r="D138" s="299" t="s">
        <v>1003</v>
      </c>
      <c r="E138" s="522">
        <v>30</v>
      </c>
      <c r="F138" s="522"/>
      <c r="G138" s="333">
        <f t="shared" si="6"/>
        <v>6216.509999999992</v>
      </c>
      <c r="H138" s="334" t="s">
        <v>298</v>
      </c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294</v>
      </c>
      <c r="B139" s="330">
        <v>17</v>
      </c>
      <c r="C139" s="298">
        <v>46251</v>
      </c>
      <c r="D139" s="299" t="s">
        <v>188</v>
      </c>
      <c r="E139" s="522">
        <v>42.65</v>
      </c>
      <c r="F139" s="522"/>
      <c r="G139" s="333">
        <f t="shared" si="6"/>
        <v>6246.509999999992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294</v>
      </c>
      <c r="B140" s="330">
        <v>11</v>
      </c>
      <c r="C140" s="298">
        <v>46251</v>
      </c>
      <c r="D140" s="299" t="s">
        <v>178</v>
      </c>
      <c r="E140" s="522">
        <v>256.83999999999997</v>
      </c>
      <c r="F140" s="522"/>
      <c r="G140" s="333">
        <f t="shared" si="6"/>
        <v>6289.1599999999917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294</v>
      </c>
      <c r="B141" s="330">
        <v>23</v>
      </c>
      <c r="C141" s="298">
        <v>46251</v>
      </c>
      <c r="D141" s="299" t="s">
        <v>63</v>
      </c>
      <c r="E141" s="522">
        <v>529.46</v>
      </c>
      <c r="F141" s="522"/>
      <c r="G141" s="333">
        <f t="shared" si="6"/>
        <v>6545.9999999999918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1</v>
      </c>
      <c r="C142" s="298">
        <v>46250</v>
      </c>
      <c r="D142" s="299" t="s">
        <v>1021</v>
      </c>
      <c r="E142" s="522">
        <v>25.5</v>
      </c>
      <c r="F142" s="522"/>
      <c r="G142" s="333">
        <f t="shared" si="6"/>
        <v>7075.4599999999919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5</v>
      </c>
      <c r="C143" s="298">
        <v>46250</v>
      </c>
      <c r="D143" s="299" t="s">
        <v>340</v>
      </c>
      <c r="E143" s="522">
        <v>21.3</v>
      </c>
      <c r="F143" s="522"/>
      <c r="G143" s="333">
        <f t="shared" si="6"/>
        <v>7100.9599999999919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1</v>
      </c>
      <c r="C144" s="298">
        <v>46250</v>
      </c>
      <c r="D144" s="299" t="s">
        <v>1021</v>
      </c>
      <c r="E144" s="522">
        <v>28.1</v>
      </c>
      <c r="F144" s="522"/>
      <c r="G144" s="333">
        <f t="shared" si="6"/>
        <v>7122.259999999992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8</v>
      </c>
      <c r="C145" s="298">
        <v>46250</v>
      </c>
      <c r="D145" s="299" t="s">
        <v>319</v>
      </c>
      <c r="E145" s="522">
        <v>13.58</v>
      </c>
      <c r="F145" s="522"/>
      <c r="G145" s="333">
        <f t="shared" si="6"/>
        <v>7150.3599999999924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7</v>
      </c>
      <c r="C146" s="298">
        <v>46250</v>
      </c>
      <c r="D146" s="299" t="s">
        <v>300</v>
      </c>
      <c r="E146" s="522">
        <v>85.15</v>
      </c>
      <c r="F146" s="522"/>
      <c r="G146" s="333">
        <f t="shared" si="6"/>
        <v>7163.9399999999923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6</v>
      </c>
      <c r="C147" s="298">
        <v>46250</v>
      </c>
      <c r="D147" s="299" t="s">
        <v>300</v>
      </c>
      <c r="E147" s="522">
        <v>33</v>
      </c>
      <c r="F147" s="522"/>
      <c r="G147" s="333">
        <f t="shared" si="6"/>
        <v>7249.089999999992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1</v>
      </c>
      <c r="C148" s="298">
        <v>46249</v>
      </c>
      <c r="D148" s="299" t="s">
        <v>831</v>
      </c>
      <c r="E148" s="522">
        <v>72.239999999999995</v>
      </c>
      <c r="F148" s="522"/>
      <c r="G148" s="333">
        <f t="shared" si="6"/>
        <v>7282.089999999992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1</v>
      </c>
      <c r="C149" s="298">
        <v>46249</v>
      </c>
      <c r="D149" s="299" t="s">
        <v>428</v>
      </c>
      <c r="E149" s="522">
        <v>46</v>
      </c>
      <c r="F149" s="522"/>
      <c r="G149" s="333">
        <f t="shared" si="6"/>
        <v>7354.3299999999917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4</v>
      </c>
      <c r="C150" s="298">
        <v>46249</v>
      </c>
      <c r="D150" s="299" t="s">
        <v>329</v>
      </c>
      <c r="E150" s="522">
        <v>32.06</v>
      </c>
      <c r="F150" s="522"/>
      <c r="G150" s="333">
        <f t="shared" si="6"/>
        <v>7400.3299999999917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6</v>
      </c>
      <c r="C151" s="298">
        <v>46249</v>
      </c>
      <c r="D151" s="299" t="s">
        <v>300</v>
      </c>
      <c r="E151" s="522">
        <v>18.079999999999998</v>
      </c>
      <c r="F151" s="522"/>
      <c r="G151" s="333">
        <f t="shared" si="6"/>
        <v>7432.3899999999921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7</v>
      </c>
      <c r="C152" s="298">
        <v>46248</v>
      </c>
      <c r="D152" s="299" t="s">
        <v>1022</v>
      </c>
      <c r="E152" s="522">
        <v>37.26</v>
      </c>
      <c r="F152" s="522"/>
      <c r="G152" s="333">
        <f t="shared" si="6"/>
        <v>7450.4699999999921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7</v>
      </c>
      <c r="C153" s="298">
        <v>46248</v>
      </c>
      <c r="D153" s="299" t="s">
        <v>444</v>
      </c>
      <c r="E153" s="522">
        <v>151.94</v>
      </c>
      <c r="F153" s="522"/>
      <c r="G153" s="333">
        <f t="shared" si="6"/>
        <v>7487.7299999999923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291</v>
      </c>
      <c r="B154" s="330">
        <v>38</v>
      </c>
      <c r="C154" s="298">
        <v>46248</v>
      </c>
      <c r="D154" s="299" t="s">
        <v>293</v>
      </c>
      <c r="E154" s="522"/>
      <c r="F154" s="522">
        <v>4729.33</v>
      </c>
      <c r="G154" s="333">
        <f t="shared" si="6"/>
        <v>7639.6699999999919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8</v>
      </c>
      <c r="C155" s="298">
        <v>46247</v>
      </c>
      <c r="D155" s="299" t="s">
        <v>319</v>
      </c>
      <c r="E155" s="522">
        <v>237.21</v>
      </c>
      <c r="F155" s="522"/>
      <c r="G155" s="333">
        <f t="shared" si="6"/>
        <v>2910.339999999992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6</v>
      </c>
      <c r="C156" s="298">
        <v>46246</v>
      </c>
      <c r="D156" s="299" t="s">
        <v>412</v>
      </c>
      <c r="E156" s="522">
        <v>-3.54</v>
      </c>
      <c r="F156" s="522"/>
      <c r="G156" s="333">
        <f t="shared" si="6"/>
        <v>3147.549999999992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294</v>
      </c>
      <c r="B157" s="330">
        <v>19</v>
      </c>
      <c r="C157" s="298">
        <v>46246</v>
      </c>
      <c r="D157" s="299" t="s">
        <v>191</v>
      </c>
      <c r="E157" s="522">
        <v>200</v>
      </c>
      <c r="F157" s="522"/>
      <c r="G157" s="333">
        <f t="shared" si="6"/>
        <v>3144.009999999992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335</v>
      </c>
      <c r="B158" s="330" t="s">
        <v>335</v>
      </c>
      <c r="C158" s="298">
        <v>46246</v>
      </c>
      <c r="D158" s="299" t="s">
        <v>336</v>
      </c>
      <c r="E158" s="522">
        <v>63.55</v>
      </c>
      <c r="F158" s="522"/>
      <c r="G158" s="333">
        <f t="shared" si="6"/>
        <v>3344.009999999992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294</v>
      </c>
      <c r="B159" s="330">
        <v>15</v>
      </c>
      <c r="C159" s="298">
        <v>46246</v>
      </c>
      <c r="D159" s="299" t="s">
        <v>185</v>
      </c>
      <c r="E159" s="522">
        <v>64.28</v>
      </c>
      <c r="F159" s="522"/>
      <c r="G159" s="333">
        <f t="shared" si="6"/>
        <v>3407.5599999999922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294</v>
      </c>
      <c r="B160" s="330">
        <v>22</v>
      </c>
      <c r="C160" s="298">
        <v>46245</v>
      </c>
      <c r="D160" s="299" t="s">
        <v>352</v>
      </c>
      <c r="E160" s="522">
        <v>21.29</v>
      </c>
      <c r="F160" s="522"/>
      <c r="G160" s="333">
        <f t="shared" si="6"/>
        <v>3471.8399999999924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6</v>
      </c>
      <c r="C161" s="298">
        <v>46245</v>
      </c>
      <c r="D161" s="299" t="s">
        <v>427</v>
      </c>
      <c r="E161" s="522">
        <v>-130</v>
      </c>
      <c r="F161" s="522"/>
      <c r="G161" s="333">
        <f t="shared" si="6"/>
        <v>3493.1299999999924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291</v>
      </c>
      <c r="B162" s="330">
        <v>41</v>
      </c>
      <c r="C162" s="298">
        <v>46244</v>
      </c>
      <c r="D162" s="299" t="s">
        <v>1011</v>
      </c>
      <c r="E162" s="522"/>
      <c r="F162" s="522">
        <v>800</v>
      </c>
      <c r="G162" s="333">
        <f t="shared" si="6"/>
        <v>3363.1299999999924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294</v>
      </c>
      <c r="B163" s="330">
        <v>22</v>
      </c>
      <c r="C163" s="298">
        <v>46244</v>
      </c>
      <c r="D163" s="299" t="s">
        <v>979</v>
      </c>
      <c r="E163" s="522">
        <v>5.31</v>
      </c>
      <c r="F163" s="522"/>
      <c r="G163" s="333">
        <f t="shared" si="6"/>
        <v>2563.1299999999924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8</v>
      </c>
      <c r="C164" s="298">
        <v>46244</v>
      </c>
      <c r="D164" s="299" t="s">
        <v>319</v>
      </c>
      <c r="E164" s="522">
        <v>9.5</v>
      </c>
      <c r="F164" s="522"/>
      <c r="G164" s="333">
        <f t="shared" si="6"/>
        <v>2568.4399999999923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2</v>
      </c>
      <c r="C165" s="298">
        <v>46244</v>
      </c>
      <c r="D165" s="299" t="s">
        <v>334</v>
      </c>
      <c r="E165" s="522">
        <v>16.16</v>
      </c>
      <c r="F165" s="522"/>
      <c r="G165" s="333">
        <f t="shared" si="6"/>
        <v>2577.9399999999923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5</v>
      </c>
      <c r="C166" s="298">
        <v>46243</v>
      </c>
      <c r="D166" s="299" t="s">
        <v>854</v>
      </c>
      <c r="E166" s="522">
        <v>10.68</v>
      </c>
      <c r="F166" s="522"/>
      <c r="G166" s="333">
        <f t="shared" si="6"/>
        <v>2594.0999999999922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287</v>
      </c>
      <c r="B167" s="330" t="s">
        <v>287</v>
      </c>
      <c r="C167" s="298">
        <v>46243</v>
      </c>
      <c r="D167" s="299" t="s">
        <v>845</v>
      </c>
      <c r="E167" s="522">
        <v>116.04</v>
      </c>
      <c r="F167" s="522">
        <v>116.04</v>
      </c>
      <c r="G167" s="333">
        <f t="shared" si="6"/>
        <v>2604.779999999992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1</v>
      </c>
      <c r="C168" s="298">
        <v>46243</v>
      </c>
      <c r="D168" s="299" t="s">
        <v>306</v>
      </c>
      <c r="E168" s="522">
        <v>228.43</v>
      </c>
      <c r="F168" s="522"/>
      <c r="G168" s="333">
        <f t="shared" si="6"/>
        <v>2604.779999999992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4</v>
      </c>
      <c r="C169" s="298">
        <v>46242</v>
      </c>
      <c r="D169" s="299" t="s">
        <v>319</v>
      </c>
      <c r="E169" s="522">
        <v>39.92</v>
      </c>
      <c r="F169" s="522"/>
      <c r="G169" s="333">
        <f t="shared" si="6"/>
        <v>2833.2099999999919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4</v>
      </c>
      <c r="C170" s="298">
        <v>46242</v>
      </c>
      <c r="D170" s="299" t="s">
        <v>296</v>
      </c>
      <c r="E170" s="522">
        <v>73.16</v>
      </c>
      <c r="F170" s="522"/>
      <c r="G170" s="333">
        <f t="shared" si="6"/>
        <v>2873.1299999999919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1</v>
      </c>
      <c r="C171" s="298">
        <v>46242</v>
      </c>
      <c r="D171" s="299" t="s">
        <v>300</v>
      </c>
      <c r="E171" s="522">
        <v>28.7</v>
      </c>
      <c r="F171" s="522"/>
      <c r="G171" s="333">
        <f t="shared" si="6"/>
        <v>2946.2899999999918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2</v>
      </c>
      <c r="C172" s="298">
        <v>46242</v>
      </c>
      <c r="D172" s="299" t="s">
        <v>345</v>
      </c>
      <c r="E172" s="522">
        <v>121.55</v>
      </c>
      <c r="F172" s="522"/>
      <c r="G172" s="333">
        <f t="shared" si="6"/>
        <v>2974.9899999999916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8</v>
      </c>
      <c r="C173" s="298">
        <v>46242</v>
      </c>
      <c r="D173" s="299" t="s">
        <v>1016</v>
      </c>
      <c r="E173" s="522">
        <v>25</v>
      </c>
      <c r="F173" s="522"/>
      <c r="G173" s="333">
        <f t="shared" si="6"/>
        <v>3096.5399999999918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2</v>
      </c>
      <c r="C174" s="298">
        <v>46242</v>
      </c>
      <c r="D174" s="299" t="s">
        <v>353</v>
      </c>
      <c r="E174" s="522">
        <v>21.99</v>
      </c>
      <c r="F174" s="522"/>
      <c r="G174" s="333">
        <f t="shared" si="6"/>
        <v>3121.5399999999918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5</v>
      </c>
      <c r="C175" s="298">
        <v>46242</v>
      </c>
      <c r="D175" s="299" t="s">
        <v>1019</v>
      </c>
      <c r="E175" s="522">
        <v>60</v>
      </c>
      <c r="F175" s="522"/>
      <c r="G175" s="333">
        <f t="shared" si="6"/>
        <v>3143.5299999999916</v>
      </c>
      <c r="H175" s="334" t="s">
        <v>298</v>
      </c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8</v>
      </c>
      <c r="C176" s="298">
        <v>46241</v>
      </c>
      <c r="D176" s="299" t="s">
        <v>319</v>
      </c>
      <c r="E176" s="522">
        <v>19.690000000000001</v>
      </c>
      <c r="F176" s="522"/>
      <c r="G176" s="333">
        <f t="shared" si="6"/>
        <v>3203.5299999999916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2</v>
      </c>
      <c r="C177" s="298">
        <v>46241</v>
      </c>
      <c r="D177" s="299" t="s">
        <v>296</v>
      </c>
      <c r="E177" s="522">
        <v>8.93</v>
      </c>
      <c r="F177" s="522"/>
      <c r="G177" s="333">
        <f t="shared" si="6"/>
        <v>3223.2199999999916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6</v>
      </c>
      <c r="C178" s="298">
        <v>46241</v>
      </c>
      <c r="D178" s="299" t="s">
        <v>320</v>
      </c>
      <c r="E178" s="522">
        <v>178.24</v>
      </c>
      <c r="F178" s="522"/>
      <c r="G178" s="333">
        <f t="shared" si="6"/>
        <v>3232.1499999999915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2</v>
      </c>
      <c r="C179" s="298">
        <v>46241</v>
      </c>
      <c r="D179" s="299" t="s">
        <v>404</v>
      </c>
      <c r="E179" s="522">
        <v>107.68</v>
      </c>
      <c r="F179" s="522"/>
      <c r="G179" s="333">
        <f t="shared" si="6"/>
        <v>3410.3899999999917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335</v>
      </c>
      <c r="B180" s="330" t="s">
        <v>335</v>
      </c>
      <c r="C180" s="298">
        <v>46241</v>
      </c>
      <c r="D180" s="299" t="s">
        <v>447</v>
      </c>
      <c r="E180" s="522">
        <v>83.63</v>
      </c>
      <c r="F180" s="522"/>
      <c r="G180" s="333">
        <f t="shared" si="6"/>
        <v>3518.0699999999915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294</v>
      </c>
      <c r="B181" s="330">
        <v>9</v>
      </c>
      <c r="C181" s="298">
        <v>46241</v>
      </c>
      <c r="D181" s="299" t="s">
        <v>58</v>
      </c>
      <c r="E181" s="522">
        <v>1231.68</v>
      </c>
      <c r="F181" s="522"/>
      <c r="G181" s="333">
        <f t="shared" si="6"/>
        <v>3601.6999999999916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2</v>
      </c>
      <c r="C182" s="298">
        <v>46240</v>
      </c>
      <c r="D182" s="299" t="s">
        <v>1017</v>
      </c>
      <c r="E182" s="522">
        <v>33.700000000000003</v>
      </c>
      <c r="F182" s="522"/>
      <c r="G182" s="333">
        <f t="shared" si="6"/>
        <v>4833.3799999999919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8</v>
      </c>
      <c r="C183" s="298">
        <v>46240</v>
      </c>
      <c r="D183" s="299" t="s">
        <v>347</v>
      </c>
      <c r="E183" s="522">
        <v>23.33</v>
      </c>
      <c r="F183" s="522"/>
      <c r="G183" s="333">
        <f t="shared" si="6"/>
        <v>4867.0799999999917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294</v>
      </c>
      <c r="B184" s="330">
        <v>14</v>
      </c>
      <c r="C184" s="298">
        <v>46240</v>
      </c>
      <c r="D184" s="299" t="s">
        <v>958</v>
      </c>
      <c r="E184" s="522">
        <v>66.67</v>
      </c>
      <c r="F184" s="522"/>
      <c r="G184" s="333">
        <f t="shared" si="6"/>
        <v>4890.4099999999917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6</v>
      </c>
      <c r="C185" s="298">
        <v>46240</v>
      </c>
      <c r="D185" s="299" t="s">
        <v>344</v>
      </c>
      <c r="E185" s="522">
        <v>75</v>
      </c>
      <c r="F185" s="522"/>
      <c r="G185" s="333">
        <f t="shared" si="6"/>
        <v>4957.0799999999917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294</v>
      </c>
      <c r="B186" s="330">
        <v>13</v>
      </c>
      <c r="C186" s="298">
        <v>46240</v>
      </c>
      <c r="D186" s="299" t="s">
        <v>182</v>
      </c>
      <c r="E186" s="522">
        <v>331.81</v>
      </c>
      <c r="F186" s="522"/>
      <c r="G186" s="333">
        <f t="shared" si="6"/>
        <v>5032.0799999999917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291</v>
      </c>
      <c r="B187" s="330">
        <v>39</v>
      </c>
      <c r="C187" s="298">
        <v>46240</v>
      </c>
      <c r="D187" s="299" t="s">
        <v>292</v>
      </c>
      <c r="E187" s="522"/>
      <c r="F187" s="522">
        <v>2763.78</v>
      </c>
      <c r="G187" s="333">
        <f t="shared" si="6"/>
        <v>5363.8899999999921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2</v>
      </c>
      <c r="C188" s="298">
        <v>46239</v>
      </c>
      <c r="D188" s="299" t="s">
        <v>353</v>
      </c>
      <c r="E188" s="522">
        <v>36.549999999999997</v>
      </c>
      <c r="F188" s="522"/>
      <c r="G188" s="333">
        <f t="shared" si="6"/>
        <v>2600.1099999999915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4</v>
      </c>
      <c r="C189" s="298">
        <v>46239</v>
      </c>
      <c r="D189" s="299" t="s">
        <v>310</v>
      </c>
      <c r="E189" s="522">
        <v>40.76</v>
      </c>
      <c r="F189" s="522"/>
      <c r="G189" s="333">
        <f t="shared" si="6"/>
        <v>2636.6599999999917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3</v>
      </c>
      <c r="C190" s="298">
        <v>46239</v>
      </c>
      <c r="D190" s="299" t="s">
        <v>310</v>
      </c>
      <c r="E190" s="522">
        <v>5.86</v>
      </c>
      <c r="F190" s="522"/>
      <c r="G190" s="333">
        <f t="shared" si="6"/>
        <v>2677.4199999999919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8</v>
      </c>
      <c r="C191" s="298">
        <v>46239</v>
      </c>
      <c r="D191" s="299" t="s">
        <v>296</v>
      </c>
      <c r="E191" s="522">
        <v>63.22</v>
      </c>
      <c r="F191" s="522"/>
      <c r="G191" s="333">
        <f t="shared" si="6"/>
        <v>2683.279999999992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8</v>
      </c>
      <c r="C192" s="298">
        <v>46239</v>
      </c>
      <c r="D192" s="299" t="s">
        <v>1012</v>
      </c>
      <c r="E192" s="522">
        <v>49.41</v>
      </c>
      <c r="F192" s="522"/>
      <c r="G192" s="333">
        <f t="shared" si="6"/>
        <v>2746.4999999999918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5</v>
      </c>
      <c r="C193" s="298">
        <v>46239</v>
      </c>
      <c r="D193" s="299" t="s">
        <v>1013</v>
      </c>
      <c r="E193" s="522">
        <v>-60</v>
      </c>
      <c r="F193" s="522"/>
      <c r="G193" s="333">
        <f t="shared" si="6"/>
        <v>2795.9099999999917</v>
      </c>
      <c r="H193" s="334" t="s">
        <v>298</v>
      </c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5</v>
      </c>
      <c r="C194" s="298">
        <v>46239</v>
      </c>
      <c r="D194" s="299" t="s">
        <v>1013</v>
      </c>
      <c r="E194" s="522">
        <v>263.89</v>
      </c>
      <c r="F194" s="522"/>
      <c r="G194" s="333">
        <f t="shared" ref="G194:G224" si="7">G195-E194+F194</f>
        <v>2735.9099999999917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5</v>
      </c>
      <c r="C195" s="298">
        <v>46239</v>
      </c>
      <c r="D195" s="299" t="s">
        <v>1014</v>
      </c>
      <c r="E195" s="522">
        <v>25</v>
      </c>
      <c r="F195" s="522"/>
      <c r="G195" s="333">
        <f t="shared" si="7"/>
        <v>2999.7999999999915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8</v>
      </c>
      <c r="C196" s="298">
        <v>46239</v>
      </c>
      <c r="D196" s="299" t="s">
        <v>1015</v>
      </c>
      <c r="E196" s="522">
        <v>36.81</v>
      </c>
      <c r="F196" s="522"/>
      <c r="G196" s="333">
        <f t="shared" si="7"/>
        <v>3024.7999999999915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291</v>
      </c>
      <c r="B197" s="330">
        <v>40</v>
      </c>
      <c r="C197" s="298">
        <v>46239</v>
      </c>
      <c r="D197" s="299" t="s">
        <v>316</v>
      </c>
      <c r="E197" s="522"/>
      <c r="F197" s="522">
        <v>837.18</v>
      </c>
      <c r="G197" s="333">
        <f t="shared" si="7"/>
        <v>3061.6099999999915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6</v>
      </c>
      <c r="C198" s="298">
        <v>46238</v>
      </c>
      <c r="D198" s="299" t="s">
        <v>1010</v>
      </c>
      <c r="E198" s="522">
        <v>10</v>
      </c>
      <c r="F198" s="522"/>
      <c r="G198" s="333">
        <f t="shared" si="7"/>
        <v>2224.4299999999917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294</v>
      </c>
      <c r="B199" s="330">
        <v>17</v>
      </c>
      <c r="C199" s="298">
        <v>46238</v>
      </c>
      <c r="D199" s="299" t="s">
        <v>370</v>
      </c>
      <c r="E199" s="522">
        <v>99</v>
      </c>
      <c r="F199" s="522"/>
      <c r="G199" s="333">
        <f t="shared" si="7"/>
        <v>2234.4299999999917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294</v>
      </c>
      <c r="B200" s="330">
        <v>14</v>
      </c>
      <c r="C200" s="298">
        <v>46238</v>
      </c>
      <c r="D200" s="299" t="s">
        <v>367</v>
      </c>
      <c r="E200" s="522">
        <v>70.25</v>
      </c>
      <c r="F200" s="522"/>
      <c r="G200" s="333">
        <f t="shared" si="7"/>
        <v>2333.4299999999917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284</v>
      </c>
      <c r="B201" s="330">
        <v>37</v>
      </c>
      <c r="C201" s="298">
        <v>46238</v>
      </c>
      <c r="D201" s="299" t="s">
        <v>374</v>
      </c>
      <c r="E201" s="522">
        <v>50</v>
      </c>
      <c r="F201" s="522"/>
      <c r="G201" s="333">
        <f t="shared" si="7"/>
        <v>2403.6799999999917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4</v>
      </c>
      <c r="C202" s="298">
        <v>46237</v>
      </c>
      <c r="D202" s="299" t="s">
        <v>296</v>
      </c>
      <c r="E202" s="522">
        <v>41.93</v>
      </c>
      <c r="F202" s="522"/>
      <c r="G202" s="333">
        <f t="shared" si="7"/>
        <v>2453.6799999999917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2</v>
      </c>
      <c r="C203" s="298">
        <v>46237</v>
      </c>
      <c r="D203" s="299" t="s">
        <v>334</v>
      </c>
      <c r="E203" s="522">
        <v>15.09</v>
      </c>
      <c r="F203" s="522"/>
      <c r="G203" s="333">
        <f t="shared" si="7"/>
        <v>2495.6099999999915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294</v>
      </c>
      <c r="B204" s="330">
        <v>22</v>
      </c>
      <c r="C204" s="298">
        <v>46237</v>
      </c>
      <c r="D204" s="299" t="s">
        <v>953</v>
      </c>
      <c r="E204" s="522">
        <v>12.77</v>
      </c>
      <c r="F204" s="522"/>
      <c r="G204" s="333">
        <f t="shared" si="7"/>
        <v>2510.6999999999916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1</v>
      </c>
      <c r="C205" s="298">
        <v>46236</v>
      </c>
      <c r="D205" s="299" t="s">
        <v>306</v>
      </c>
      <c r="E205" s="522">
        <v>132.79</v>
      </c>
      <c r="F205" s="522"/>
      <c r="G205" s="333">
        <f t="shared" si="7"/>
        <v>2523.4699999999916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2</v>
      </c>
      <c r="C206" s="298">
        <v>46236</v>
      </c>
      <c r="D206" s="299" t="s">
        <v>358</v>
      </c>
      <c r="E206" s="522">
        <v>10.25</v>
      </c>
      <c r="F206" s="522"/>
      <c r="G206" s="333">
        <f t="shared" si="7"/>
        <v>2656.2599999999916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6</v>
      </c>
      <c r="C207" s="298">
        <v>46236</v>
      </c>
      <c r="D207" s="299" t="s">
        <v>300</v>
      </c>
      <c r="E207" s="522">
        <v>24.48</v>
      </c>
      <c r="F207" s="522"/>
      <c r="G207" s="333">
        <f t="shared" si="7"/>
        <v>2666.5099999999916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4</v>
      </c>
      <c r="C208" s="298">
        <v>46236</v>
      </c>
      <c r="D208" s="299" t="s">
        <v>455</v>
      </c>
      <c r="E208" s="522">
        <v>40.21</v>
      </c>
      <c r="F208" s="522"/>
      <c r="G208" s="333">
        <f t="shared" si="7"/>
        <v>2690.9899999999916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8</v>
      </c>
      <c r="C209" s="298">
        <v>46235</v>
      </c>
      <c r="D209" s="299" t="s">
        <v>1008</v>
      </c>
      <c r="E209" s="522">
        <v>22.12</v>
      </c>
      <c r="F209" s="522"/>
      <c r="G209" s="333">
        <f t="shared" si="7"/>
        <v>2731.1999999999916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5</v>
      </c>
      <c r="C210" s="298">
        <v>46235</v>
      </c>
      <c r="D210" s="299" t="s">
        <v>1009</v>
      </c>
      <c r="E210" s="522">
        <v>40</v>
      </c>
      <c r="F210" s="522"/>
      <c r="G210" s="333">
        <f t="shared" si="7"/>
        <v>2753.3199999999915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8</v>
      </c>
      <c r="C211" s="298">
        <v>46235</v>
      </c>
      <c r="D211" s="299" t="s">
        <v>319</v>
      </c>
      <c r="E211" s="522">
        <v>8.86</v>
      </c>
      <c r="F211" s="522"/>
      <c r="G211" s="333">
        <f t="shared" si="7"/>
        <v>2793.3199999999915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5</v>
      </c>
      <c r="C212" s="298">
        <v>46235</v>
      </c>
      <c r="D212" s="299" t="s">
        <v>484</v>
      </c>
      <c r="E212" s="522">
        <v>52.06</v>
      </c>
      <c r="F212" s="522"/>
      <c r="G212" s="333">
        <f t="shared" si="7"/>
        <v>2802.1799999999917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6</v>
      </c>
      <c r="C213" s="298">
        <v>46235</v>
      </c>
      <c r="D213" s="299" t="s">
        <v>484</v>
      </c>
      <c r="E213" s="522">
        <v>52.06</v>
      </c>
      <c r="F213" s="522"/>
      <c r="G213" s="333">
        <f t="shared" si="7"/>
        <v>2854.2399999999916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294</v>
      </c>
      <c r="B214" s="330">
        <v>22</v>
      </c>
      <c r="C214" s="298">
        <v>46235</v>
      </c>
      <c r="D214" s="299" t="s">
        <v>375</v>
      </c>
      <c r="E214" s="522">
        <v>6.37</v>
      </c>
      <c r="F214" s="522"/>
      <c r="G214" s="333">
        <f t="shared" si="7"/>
        <v>2906.2999999999915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287</v>
      </c>
      <c r="B215" s="330" t="s">
        <v>287</v>
      </c>
      <c r="C215" s="298">
        <v>46235</v>
      </c>
      <c r="D215" s="299" t="s">
        <v>1007</v>
      </c>
      <c r="E215" s="522">
        <v>121.4</v>
      </c>
      <c r="F215" s="522">
        <v>121.4</v>
      </c>
      <c r="G215" s="333">
        <f t="shared" si="7"/>
        <v>2912.6699999999914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6</v>
      </c>
      <c r="C216" s="298">
        <v>46235</v>
      </c>
      <c r="D216" s="299" t="s">
        <v>1018</v>
      </c>
      <c r="E216" s="522">
        <v>-25.39</v>
      </c>
      <c r="F216" s="522"/>
      <c r="G216" s="333">
        <f t="shared" si="7"/>
        <v>2912.6699999999914</v>
      </c>
      <c r="H216" s="334" t="s">
        <v>298</v>
      </c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287</v>
      </c>
      <c r="B217" s="330" t="s">
        <v>287</v>
      </c>
      <c r="C217" s="298">
        <v>46235</v>
      </c>
      <c r="D217" s="299" t="s">
        <v>986</v>
      </c>
      <c r="E217" s="522"/>
      <c r="F217" s="522">
        <v>174.61</v>
      </c>
      <c r="G217" s="333">
        <f t="shared" si="7"/>
        <v>2887.2799999999916</v>
      </c>
      <c r="H217" s="334" t="s">
        <v>298</v>
      </c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287</v>
      </c>
      <c r="B218" s="330" t="s">
        <v>287</v>
      </c>
      <c r="C218" s="298">
        <v>46235</v>
      </c>
      <c r="D218" s="299" t="s">
        <v>986</v>
      </c>
      <c r="E218" s="522">
        <v>174.61</v>
      </c>
      <c r="F218" s="522"/>
      <c r="G218" s="333">
        <f t="shared" si="7"/>
        <v>2712.6699999999914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284</v>
      </c>
      <c r="B219" s="330">
        <v>37</v>
      </c>
      <c r="C219" s="298">
        <v>46234</v>
      </c>
      <c r="D219" s="299" t="s">
        <v>1004</v>
      </c>
      <c r="E219" s="522">
        <v>8746.27</v>
      </c>
      <c r="F219" s="522"/>
      <c r="G219" s="333">
        <f t="shared" si="7"/>
        <v>2887.2799999999916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286</v>
      </c>
      <c r="B220" s="330">
        <v>25</v>
      </c>
      <c r="C220" s="298">
        <v>46234</v>
      </c>
      <c r="D220" s="298" t="s">
        <v>204</v>
      </c>
      <c r="E220" s="331">
        <v>350</v>
      </c>
      <c r="F220" s="522"/>
      <c r="G220" s="333">
        <f t="shared" si="7"/>
        <v>11633.549999999992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286</v>
      </c>
      <c r="B221" s="330">
        <v>26</v>
      </c>
      <c r="C221" s="298">
        <v>46234</v>
      </c>
      <c r="D221" s="298" t="s">
        <v>205</v>
      </c>
      <c r="E221" s="331">
        <v>320</v>
      </c>
      <c r="F221" s="522"/>
      <c r="G221" s="333">
        <f t="shared" si="7"/>
        <v>11983.549999999992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286</v>
      </c>
      <c r="B222" s="330">
        <v>27</v>
      </c>
      <c r="C222" s="298">
        <v>46234</v>
      </c>
      <c r="D222" s="298" t="s">
        <v>206</v>
      </c>
      <c r="E222" s="331">
        <v>25</v>
      </c>
      <c r="F222" s="522"/>
      <c r="G222" s="333">
        <f t="shared" si="7"/>
        <v>12303.549999999992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286</v>
      </c>
      <c r="B223" s="330">
        <v>28</v>
      </c>
      <c r="C223" s="298">
        <v>46234</v>
      </c>
      <c r="D223" s="298" t="s">
        <v>207</v>
      </c>
      <c r="E223" s="331">
        <v>25</v>
      </c>
      <c r="F223" s="522"/>
      <c r="G223" s="333">
        <f t="shared" si="7"/>
        <v>12328.549999999992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286</v>
      </c>
      <c r="B224" s="330">
        <v>29</v>
      </c>
      <c r="C224" s="298">
        <v>46234</v>
      </c>
      <c r="D224" s="298" t="s">
        <v>208</v>
      </c>
      <c r="E224" s="331">
        <v>45</v>
      </c>
      <c r="F224" s="522"/>
      <c r="G224" s="333">
        <f t="shared" si="7"/>
        <v>12353.549999999992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286</v>
      </c>
      <c r="B225" s="330">
        <v>30</v>
      </c>
      <c r="C225" s="298">
        <v>46234</v>
      </c>
      <c r="D225" s="298" t="s">
        <v>209</v>
      </c>
      <c r="E225" s="331">
        <v>400</v>
      </c>
      <c r="F225" s="522"/>
      <c r="G225" s="333">
        <f t="shared" ref="G225:G247" si="8">G226-E225+F225</f>
        <v>12398.549999999992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286</v>
      </c>
      <c r="B226" s="330">
        <v>31</v>
      </c>
      <c r="C226" s="298">
        <v>46234</v>
      </c>
      <c r="D226" s="298" t="s">
        <v>210</v>
      </c>
      <c r="E226" s="331">
        <v>375</v>
      </c>
      <c r="F226" s="522"/>
      <c r="G226" s="333">
        <f t="shared" si="8"/>
        <v>12798.549999999992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286</v>
      </c>
      <c r="B227" s="330">
        <v>32</v>
      </c>
      <c r="C227" s="298">
        <v>46234</v>
      </c>
      <c r="D227" s="298" t="s">
        <v>211</v>
      </c>
      <c r="E227" s="331">
        <v>100</v>
      </c>
      <c r="F227" s="522"/>
      <c r="G227" s="333">
        <f t="shared" si="8"/>
        <v>13173.549999999992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286</v>
      </c>
      <c r="B228" s="330">
        <v>33</v>
      </c>
      <c r="C228" s="298">
        <v>46234</v>
      </c>
      <c r="D228" s="298" t="s">
        <v>212</v>
      </c>
      <c r="E228" s="331">
        <v>85</v>
      </c>
      <c r="F228" s="522"/>
      <c r="G228" s="333">
        <f t="shared" si="8"/>
        <v>13273.549999999992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286</v>
      </c>
      <c r="B229" s="330">
        <v>34</v>
      </c>
      <c r="C229" s="298">
        <v>46234</v>
      </c>
      <c r="D229" s="298" t="s">
        <v>213</v>
      </c>
      <c r="E229" s="331">
        <v>230</v>
      </c>
      <c r="F229" s="522"/>
      <c r="G229" s="333">
        <f t="shared" si="8"/>
        <v>13358.549999999992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286</v>
      </c>
      <c r="B230" s="330">
        <v>35</v>
      </c>
      <c r="C230" s="298">
        <v>46234</v>
      </c>
      <c r="D230" s="298" t="s">
        <v>214</v>
      </c>
      <c r="E230" s="331">
        <v>45</v>
      </c>
      <c r="F230" s="522"/>
      <c r="G230" s="333">
        <f t="shared" si="8"/>
        <v>13588.549999999992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291</v>
      </c>
      <c r="B231" s="330">
        <v>38</v>
      </c>
      <c r="C231" s="298">
        <v>46234</v>
      </c>
      <c r="D231" s="299" t="s">
        <v>293</v>
      </c>
      <c r="E231" s="522"/>
      <c r="F231" s="522">
        <v>4720.8599999999997</v>
      </c>
      <c r="G231" s="333">
        <f t="shared" si="8"/>
        <v>13633.549999999992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294</v>
      </c>
      <c r="B232" s="330">
        <v>10</v>
      </c>
      <c r="C232" s="298">
        <v>46234</v>
      </c>
      <c r="D232" s="299" t="s">
        <v>176</v>
      </c>
      <c r="E232" s="522">
        <v>17.899999999999999</v>
      </c>
      <c r="F232" s="522"/>
      <c r="G232" s="333">
        <f t="shared" si="8"/>
        <v>8912.6899999999932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5</v>
      </c>
      <c r="C233" s="298">
        <v>46233</v>
      </c>
      <c r="D233" s="299" t="s">
        <v>484</v>
      </c>
      <c r="E233" s="522">
        <v>20.59</v>
      </c>
      <c r="F233" s="522"/>
      <c r="G233" s="333">
        <f t="shared" si="8"/>
        <v>8930.5899999999929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2</v>
      </c>
      <c r="C234" s="298">
        <v>46233</v>
      </c>
      <c r="D234" s="299" t="s">
        <v>386</v>
      </c>
      <c r="E234" s="522">
        <v>23.87</v>
      </c>
      <c r="F234" s="522"/>
      <c r="G234" s="333">
        <f t="shared" si="8"/>
        <v>8951.179999999993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6</v>
      </c>
      <c r="C235" s="298">
        <v>46233</v>
      </c>
      <c r="D235" s="299" t="s">
        <v>1003</v>
      </c>
      <c r="E235" s="522">
        <v>-100</v>
      </c>
      <c r="F235" s="522"/>
      <c r="G235" s="333">
        <f t="shared" si="8"/>
        <v>8975.0499999999938</v>
      </c>
      <c r="H235" s="334" t="s">
        <v>298</v>
      </c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6</v>
      </c>
      <c r="C236" s="298">
        <v>46233</v>
      </c>
      <c r="D236" s="299" t="s">
        <v>1000</v>
      </c>
      <c r="E236" s="522">
        <v>-100</v>
      </c>
      <c r="F236" s="522"/>
      <c r="G236" s="333">
        <f t="shared" si="8"/>
        <v>8875.0499999999938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2</v>
      </c>
      <c r="C237" s="298">
        <v>46233</v>
      </c>
      <c r="D237" s="299" t="s">
        <v>1006</v>
      </c>
      <c r="E237" s="522">
        <v>16</v>
      </c>
      <c r="F237" s="522"/>
      <c r="G237" s="333">
        <f t="shared" si="8"/>
        <v>8775.0499999999938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2</v>
      </c>
      <c r="C238" s="298">
        <v>46232</v>
      </c>
      <c r="D238" s="299" t="s">
        <v>308</v>
      </c>
      <c r="E238" s="522">
        <v>60.77</v>
      </c>
      <c r="F238" s="522"/>
      <c r="G238" s="333">
        <f t="shared" si="8"/>
        <v>8791.0499999999938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294</v>
      </c>
      <c r="B239" s="330">
        <v>21</v>
      </c>
      <c r="C239" s="298">
        <v>46232</v>
      </c>
      <c r="D239" s="299" t="s">
        <v>194</v>
      </c>
      <c r="E239" s="522">
        <v>31.47</v>
      </c>
      <c r="F239" s="522"/>
      <c r="G239" s="333">
        <f t="shared" si="8"/>
        <v>8851.8199999999943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294</v>
      </c>
      <c r="B240" s="330">
        <v>21</v>
      </c>
      <c r="C240" s="298">
        <v>46232</v>
      </c>
      <c r="D240" s="299" t="s">
        <v>194</v>
      </c>
      <c r="E240" s="522">
        <v>16.2</v>
      </c>
      <c r="F240" s="522"/>
      <c r="G240" s="333">
        <f t="shared" si="8"/>
        <v>8883.2899999999936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2</v>
      </c>
      <c r="C241" s="298">
        <v>46232</v>
      </c>
      <c r="D241" s="299" t="s">
        <v>346</v>
      </c>
      <c r="E241" s="522">
        <v>11.43</v>
      </c>
      <c r="F241" s="522"/>
      <c r="G241" s="333">
        <f t="shared" si="8"/>
        <v>8899.4899999999943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2</v>
      </c>
      <c r="C242" s="298">
        <v>46232</v>
      </c>
      <c r="D242" s="299" t="s">
        <v>358</v>
      </c>
      <c r="E242" s="522">
        <v>9.9700000000000006</v>
      </c>
      <c r="F242" s="522"/>
      <c r="G242" s="333">
        <f t="shared" si="8"/>
        <v>8910.9199999999946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5</v>
      </c>
      <c r="C243" s="298">
        <v>46232</v>
      </c>
      <c r="D243" s="299" t="s">
        <v>484</v>
      </c>
      <c r="E243" s="522">
        <v>82.36</v>
      </c>
      <c r="F243" s="522"/>
      <c r="G243" s="333">
        <f t="shared" si="8"/>
        <v>8920.889999999994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294</v>
      </c>
      <c r="B244" s="330">
        <v>24</v>
      </c>
      <c r="C244" s="298">
        <v>46232</v>
      </c>
      <c r="D244" s="299" t="s">
        <v>860</v>
      </c>
      <c r="E244" s="522">
        <v>92.25</v>
      </c>
      <c r="F244" s="522"/>
      <c r="G244" s="333">
        <f t="shared" si="8"/>
        <v>9003.2499999999945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4</v>
      </c>
      <c r="C245" s="298">
        <v>46232</v>
      </c>
      <c r="D245" s="299" t="s">
        <v>296</v>
      </c>
      <c r="E245" s="522">
        <v>39.5</v>
      </c>
      <c r="F245" s="522"/>
      <c r="G245" s="333">
        <f t="shared" si="8"/>
        <v>9095.4999999999945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2</v>
      </c>
      <c r="C246" s="298">
        <v>46232</v>
      </c>
      <c r="D246" s="299" t="s">
        <v>296</v>
      </c>
      <c r="E246" s="522">
        <v>15.1</v>
      </c>
      <c r="F246" s="522"/>
      <c r="G246" s="333">
        <f t="shared" si="8"/>
        <v>9134.9999999999945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2</v>
      </c>
      <c r="C247" s="298">
        <v>46232</v>
      </c>
      <c r="D247" s="299" t="s">
        <v>334</v>
      </c>
      <c r="E247" s="522">
        <v>17.68</v>
      </c>
      <c r="F247" s="522"/>
      <c r="G247" s="333">
        <f t="shared" si="8"/>
        <v>9150.0999999999949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5</v>
      </c>
      <c r="C248" s="298">
        <v>46232</v>
      </c>
      <c r="D248" s="299" t="s">
        <v>988</v>
      </c>
      <c r="E248" s="522">
        <v>-205</v>
      </c>
      <c r="F248" s="522"/>
      <c r="G248" s="333">
        <f t="shared" ref="G248:G310" si="9">G249-E248+F248</f>
        <v>9167.7799999999952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294</v>
      </c>
      <c r="B249" s="330">
        <v>20</v>
      </c>
      <c r="C249" s="298">
        <v>46232</v>
      </c>
      <c r="D249" s="299" t="s">
        <v>193</v>
      </c>
      <c r="E249" s="522">
        <v>600</v>
      </c>
      <c r="F249" s="522"/>
      <c r="G249" s="333">
        <f t="shared" si="9"/>
        <v>8962.7799999999952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287</v>
      </c>
      <c r="B250" s="330" t="s">
        <v>287</v>
      </c>
      <c r="C250" s="298">
        <v>46231</v>
      </c>
      <c r="D250" s="299" t="s">
        <v>525</v>
      </c>
      <c r="E250" s="522">
        <v>1171.3800000000001</v>
      </c>
      <c r="F250" s="522">
        <v>1171.3800000000001</v>
      </c>
      <c r="G250" s="333">
        <f t="shared" si="9"/>
        <v>9562.7799999999952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2</v>
      </c>
      <c r="C251" s="298">
        <v>46231</v>
      </c>
      <c r="D251" s="299" t="s">
        <v>334</v>
      </c>
      <c r="E251" s="522">
        <v>11.58</v>
      </c>
      <c r="F251" s="522"/>
      <c r="G251" s="333">
        <f t="shared" si="9"/>
        <v>9562.7799999999934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294</v>
      </c>
      <c r="B252" s="330">
        <v>42</v>
      </c>
      <c r="C252" s="298">
        <v>46231</v>
      </c>
      <c r="D252" s="299" t="s">
        <v>200</v>
      </c>
      <c r="E252" s="522">
        <v>59</v>
      </c>
      <c r="F252" s="522"/>
      <c r="G252" s="333">
        <f t="shared" si="9"/>
        <v>9574.3599999999933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294</v>
      </c>
      <c r="B253" s="330">
        <v>43</v>
      </c>
      <c r="C253" s="298">
        <v>46231</v>
      </c>
      <c r="D253" s="299" t="s">
        <v>201</v>
      </c>
      <c r="E253" s="522">
        <v>50.92</v>
      </c>
      <c r="F253" s="522"/>
      <c r="G253" s="333">
        <f t="shared" si="9"/>
        <v>9633.3599999999933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8</v>
      </c>
      <c r="C254" s="298">
        <v>46231</v>
      </c>
      <c r="D254" s="299" t="s">
        <v>308</v>
      </c>
      <c r="E254" s="522">
        <v>71.75</v>
      </c>
      <c r="F254" s="522"/>
      <c r="G254" s="333">
        <f t="shared" si="9"/>
        <v>9684.2799999999934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6</v>
      </c>
      <c r="C255" s="298">
        <v>46230</v>
      </c>
      <c r="D255" s="299" t="s">
        <v>999</v>
      </c>
      <c r="E255" s="522">
        <v>49.2</v>
      </c>
      <c r="F255" s="522"/>
      <c r="G255" s="333">
        <f t="shared" si="9"/>
        <v>9756.0299999999934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2</v>
      </c>
      <c r="C256" s="298">
        <v>46230</v>
      </c>
      <c r="D256" s="299" t="s">
        <v>353</v>
      </c>
      <c r="E256" s="522">
        <v>20.98</v>
      </c>
      <c r="F256" s="522"/>
      <c r="G256" s="333">
        <f t="shared" si="9"/>
        <v>9805.2299999999941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6</v>
      </c>
      <c r="C257" s="298">
        <v>46230</v>
      </c>
      <c r="D257" s="299" t="s">
        <v>300</v>
      </c>
      <c r="E257" s="522">
        <v>19.16</v>
      </c>
      <c r="F257" s="522"/>
      <c r="G257" s="333">
        <f t="shared" si="9"/>
        <v>9826.2099999999937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2</v>
      </c>
      <c r="C258" s="298">
        <v>46230</v>
      </c>
      <c r="D258" s="299" t="s">
        <v>994</v>
      </c>
      <c r="E258" s="522">
        <v>15.89</v>
      </c>
      <c r="F258" s="522"/>
      <c r="G258" s="333">
        <f t="shared" si="9"/>
        <v>9845.3699999999935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294</v>
      </c>
      <c r="B259" s="330">
        <v>22</v>
      </c>
      <c r="C259" s="298">
        <v>46230</v>
      </c>
      <c r="D259" s="299" t="s">
        <v>998</v>
      </c>
      <c r="E259" s="522">
        <v>15.96</v>
      </c>
      <c r="F259" s="522"/>
      <c r="G259" s="333">
        <f t="shared" si="9"/>
        <v>9861.2599999999929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1</v>
      </c>
      <c r="C260" s="298">
        <v>46230</v>
      </c>
      <c r="D260" s="299" t="s">
        <v>306</v>
      </c>
      <c r="E260" s="522">
        <v>183.73</v>
      </c>
      <c r="F260" s="522"/>
      <c r="G260" s="333">
        <f t="shared" si="9"/>
        <v>9877.2199999999921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4</v>
      </c>
      <c r="C261" s="298">
        <v>46230</v>
      </c>
      <c r="D261" s="299" t="s">
        <v>296</v>
      </c>
      <c r="E261" s="522">
        <v>86.71</v>
      </c>
      <c r="F261" s="522"/>
      <c r="G261" s="333">
        <f t="shared" si="9"/>
        <v>10060.949999999992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2</v>
      </c>
      <c r="C262" s="298">
        <v>46230</v>
      </c>
      <c r="D262" s="299" t="s">
        <v>296</v>
      </c>
      <c r="E262" s="522">
        <v>8.7200000000000006</v>
      </c>
      <c r="F262" s="522"/>
      <c r="G262" s="333">
        <f t="shared" si="9"/>
        <v>10147.659999999991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2</v>
      </c>
      <c r="C263" s="298">
        <v>46230</v>
      </c>
      <c r="D263" s="299" t="s">
        <v>301</v>
      </c>
      <c r="E263" s="522">
        <v>23.5</v>
      </c>
      <c r="F263" s="522"/>
      <c r="G263" s="333">
        <f t="shared" si="9"/>
        <v>10156.37999999999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3</v>
      </c>
      <c r="C264" s="298">
        <v>46230</v>
      </c>
      <c r="D264" s="299" t="s">
        <v>983</v>
      </c>
      <c r="E264" s="522">
        <v>7.18</v>
      </c>
      <c r="F264" s="522"/>
      <c r="G264" s="333">
        <f t="shared" si="9"/>
        <v>10179.87999999999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2</v>
      </c>
      <c r="C265" s="298">
        <v>46229</v>
      </c>
      <c r="D265" s="299" t="s">
        <v>996</v>
      </c>
      <c r="E265" s="522">
        <v>18.350000000000001</v>
      </c>
      <c r="F265" s="522"/>
      <c r="G265" s="333">
        <f t="shared" si="9"/>
        <v>10187.05999999999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8</v>
      </c>
      <c r="C266" s="298">
        <v>46229</v>
      </c>
      <c r="D266" s="299" t="s">
        <v>319</v>
      </c>
      <c r="E266" s="522">
        <v>64.400000000000006</v>
      </c>
      <c r="F266" s="522"/>
      <c r="G266" s="333">
        <f t="shared" si="9"/>
        <v>10205.409999999991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4</v>
      </c>
      <c r="C267" s="298">
        <v>46229</v>
      </c>
      <c r="D267" s="299" t="s">
        <v>296</v>
      </c>
      <c r="E267" s="522">
        <v>42.19</v>
      </c>
      <c r="F267" s="522"/>
      <c r="G267" s="333">
        <f t="shared" si="9"/>
        <v>10269.80999999999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8</v>
      </c>
      <c r="C268" s="298">
        <v>46229</v>
      </c>
      <c r="D268" s="299" t="s">
        <v>296</v>
      </c>
      <c r="E268" s="522">
        <v>60.67</v>
      </c>
      <c r="F268" s="522"/>
      <c r="G268" s="333">
        <f t="shared" si="9"/>
        <v>10311.999999999991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8</v>
      </c>
      <c r="C269" s="298">
        <v>46228</v>
      </c>
      <c r="D269" s="299" t="s">
        <v>995</v>
      </c>
      <c r="E269" s="522">
        <v>40.32</v>
      </c>
      <c r="F269" s="522"/>
      <c r="G269" s="333">
        <f t="shared" si="9"/>
        <v>10372.669999999991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3</v>
      </c>
      <c r="C270" s="298">
        <v>46228</v>
      </c>
      <c r="D270" s="299" t="s">
        <v>455</v>
      </c>
      <c r="E270" s="522">
        <v>7.38</v>
      </c>
      <c r="F270" s="522"/>
      <c r="G270" s="333">
        <f t="shared" si="9"/>
        <v>10412.989999999991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4</v>
      </c>
      <c r="C271" s="298">
        <v>46228</v>
      </c>
      <c r="D271" s="299" t="s">
        <v>455</v>
      </c>
      <c r="E271" s="522">
        <v>39.83</v>
      </c>
      <c r="F271" s="522"/>
      <c r="G271" s="333">
        <f t="shared" si="9"/>
        <v>10420.36999999999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5</v>
      </c>
      <c r="C272" s="298">
        <v>46228</v>
      </c>
      <c r="D272" s="299" t="s">
        <v>475</v>
      </c>
      <c r="E272" s="522">
        <v>20</v>
      </c>
      <c r="F272" s="522"/>
      <c r="G272" s="333">
        <f t="shared" si="9"/>
        <v>10460.19999999999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294</v>
      </c>
      <c r="B273" s="330">
        <v>12</v>
      </c>
      <c r="C273" s="298">
        <v>46228</v>
      </c>
      <c r="D273" s="299" t="s">
        <v>314</v>
      </c>
      <c r="E273" s="522">
        <v>204.48</v>
      </c>
      <c r="F273" s="522"/>
      <c r="G273" s="333">
        <f t="shared" si="9"/>
        <v>10480.19999999999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3</v>
      </c>
      <c r="C274" s="298">
        <v>46228</v>
      </c>
      <c r="D274" s="299" t="s">
        <v>991</v>
      </c>
      <c r="E274" s="522">
        <v>11.33</v>
      </c>
      <c r="F274" s="522"/>
      <c r="G274" s="333">
        <f t="shared" si="9"/>
        <v>10684.679999999989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2</v>
      </c>
      <c r="C275" s="298">
        <v>46228</v>
      </c>
      <c r="D275" s="299" t="s">
        <v>997</v>
      </c>
      <c r="E275" s="522">
        <v>120.77</v>
      </c>
      <c r="F275" s="522"/>
      <c r="G275" s="333">
        <f t="shared" si="9"/>
        <v>10696.009999999989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2</v>
      </c>
      <c r="C276" s="298">
        <v>46227</v>
      </c>
      <c r="D276" s="299" t="s">
        <v>990</v>
      </c>
      <c r="E276" s="522">
        <v>46.21</v>
      </c>
      <c r="F276" s="522"/>
      <c r="G276" s="333">
        <f t="shared" si="9"/>
        <v>10816.77999999999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5</v>
      </c>
      <c r="C277" s="298">
        <v>46227</v>
      </c>
      <c r="D277" s="299" t="s">
        <v>340</v>
      </c>
      <c r="E277" s="522">
        <v>95.85</v>
      </c>
      <c r="F277" s="522"/>
      <c r="G277" s="333">
        <f t="shared" si="9"/>
        <v>10862.989999999989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2</v>
      </c>
      <c r="C278" s="298">
        <v>46227</v>
      </c>
      <c r="D278" s="299" t="s">
        <v>324</v>
      </c>
      <c r="E278" s="522">
        <v>9.06</v>
      </c>
      <c r="F278" s="522"/>
      <c r="G278" s="333">
        <f t="shared" si="9"/>
        <v>10958.839999999989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2</v>
      </c>
      <c r="C279" s="298">
        <v>46227</v>
      </c>
      <c r="D279" s="299" t="s">
        <v>358</v>
      </c>
      <c r="E279" s="522">
        <v>26.47</v>
      </c>
      <c r="F279" s="522"/>
      <c r="G279" s="333">
        <f t="shared" si="9"/>
        <v>10967.899999999989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6</v>
      </c>
      <c r="C280" s="298">
        <v>46227</v>
      </c>
      <c r="D280" s="299" t="s">
        <v>1003</v>
      </c>
      <c r="E280" s="522">
        <v>90</v>
      </c>
      <c r="F280" s="522"/>
      <c r="G280" s="333">
        <f t="shared" si="9"/>
        <v>10994.369999999988</v>
      </c>
      <c r="H280" s="334" t="s">
        <v>298</v>
      </c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3</v>
      </c>
      <c r="C281" s="298">
        <v>46226</v>
      </c>
      <c r="D281" s="299" t="s">
        <v>455</v>
      </c>
      <c r="E281" s="522">
        <v>29.72</v>
      </c>
      <c r="F281" s="522"/>
      <c r="G281" s="333">
        <f t="shared" si="9"/>
        <v>11084.369999999988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287</v>
      </c>
      <c r="B282" s="330" t="s">
        <v>287</v>
      </c>
      <c r="C282" s="298">
        <v>46226</v>
      </c>
      <c r="D282" s="299" t="s">
        <v>315</v>
      </c>
      <c r="E282" s="522">
        <v>133.13999999999999</v>
      </c>
      <c r="F282" s="522">
        <v>133.13999999999999</v>
      </c>
      <c r="G282" s="333">
        <f t="shared" si="9"/>
        <v>11114.089999999987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291</v>
      </c>
      <c r="B283" s="330">
        <v>39</v>
      </c>
      <c r="C283" s="298">
        <v>46226</v>
      </c>
      <c r="D283" s="299" t="s">
        <v>292</v>
      </c>
      <c r="E283" s="522"/>
      <c r="F283" s="522">
        <v>2763.78</v>
      </c>
      <c r="G283" s="333">
        <f t="shared" si="9"/>
        <v>11114.089999999987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8</v>
      </c>
      <c r="C284" s="298">
        <v>46226</v>
      </c>
      <c r="D284" s="299" t="s">
        <v>992</v>
      </c>
      <c r="E284" s="522">
        <v>92.36</v>
      </c>
      <c r="F284" s="522"/>
      <c r="G284" s="333">
        <f t="shared" si="9"/>
        <v>8350.3099999999868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3</v>
      </c>
      <c r="C285" s="298">
        <v>46226</v>
      </c>
      <c r="D285" s="299" t="s">
        <v>983</v>
      </c>
      <c r="E285" s="522">
        <v>25</v>
      </c>
      <c r="F285" s="522"/>
      <c r="G285" s="333">
        <f t="shared" si="9"/>
        <v>8442.6699999999873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4</v>
      </c>
      <c r="C286" s="298">
        <v>46226</v>
      </c>
      <c r="D286" s="299" t="s">
        <v>296</v>
      </c>
      <c r="E286" s="522">
        <v>49.15</v>
      </c>
      <c r="F286" s="522"/>
      <c r="G286" s="333">
        <f t="shared" si="9"/>
        <v>8467.6699999999873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6</v>
      </c>
      <c r="C287" s="298">
        <v>46226</v>
      </c>
      <c r="D287" s="299" t="s">
        <v>993</v>
      </c>
      <c r="E287" s="522">
        <v>21.6</v>
      </c>
      <c r="F287" s="522"/>
      <c r="G287" s="333">
        <f t="shared" si="9"/>
        <v>8516.819999999987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8</v>
      </c>
      <c r="C288" s="298">
        <v>46225</v>
      </c>
      <c r="D288" s="299" t="s">
        <v>319</v>
      </c>
      <c r="E288" s="522">
        <v>21.28</v>
      </c>
      <c r="F288" s="522"/>
      <c r="G288" s="333">
        <f t="shared" si="9"/>
        <v>8538.4199999999873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2</v>
      </c>
      <c r="C289" s="298">
        <v>46225</v>
      </c>
      <c r="D289" s="299" t="s">
        <v>358</v>
      </c>
      <c r="E289" s="522">
        <v>17.260000000000002</v>
      </c>
      <c r="F289" s="522"/>
      <c r="G289" s="333">
        <f t="shared" si="9"/>
        <v>8559.699999999988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291</v>
      </c>
      <c r="B290" s="330">
        <v>40</v>
      </c>
      <c r="C290" s="298">
        <v>46225</v>
      </c>
      <c r="D290" s="299" t="s">
        <v>316</v>
      </c>
      <c r="E290" s="522"/>
      <c r="F290" s="522">
        <v>4292.68</v>
      </c>
      <c r="G290" s="333">
        <f t="shared" si="9"/>
        <v>8576.9599999999882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1</v>
      </c>
      <c r="C291" s="298">
        <v>46223</v>
      </c>
      <c r="D291" s="299" t="s">
        <v>306</v>
      </c>
      <c r="E291" s="522">
        <v>148.97999999999999</v>
      </c>
      <c r="F291" s="522"/>
      <c r="G291" s="333">
        <f t="shared" si="9"/>
        <v>4284.279999999987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294</v>
      </c>
      <c r="B292" s="330">
        <v>22</v>
      </c>
      <c r="C292" s="298">
        <v>46223</v>
      </c>
      <c r="D292" s="299" t="s">
        <v>323</v>
      </c>
      <c r="E292" s="522">
        <v>20.22</v>
      </c>
      <c r="F292" s="522"/>
      <c r="G292" s="333">
        <f t="shared" si="9"/>
        <v>4433.2599999999866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5</v>
      </c>
      <c r="C293" s="298">
        <v>46223</v>
      </c>
      <c r="D293" s="299" t="s">
        <v>988</v>
      </c>
      <c r="E293" s="522">
        <v>-313</v>
      </c>
      <c r="F293" s="522"/>
      <c r="G293" s="333">
        <f t="shared" si="9"/>
        <v>4453.4799999999868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4</v>
      </c>
      <c r="C294" s="298">
        <v>46222</v>
      </c>
      <c r="D294" s="299" t="s">
        <v>310</v>
      </c>
      <c r="E294" s="522">
        <v>43.41</v>
      </c>
      <c r="F294" s="522"/>
      <c r="G294" s="333">
        <f t="shared" si="9"/>
        <v>4140.4799999999868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1</v>
      </c>
      <c r="C295" s="298">
        <v>46222</v>
      </c>
      <c r="D295" s="299" t="s">
        <v>329</v>
      </c>
      <c r="E295" s="522">
        <v>70.98</v>
      </c>
      <c r="F295" s="522"/>
      <c r="G295" s="333">
        <f t="shared" si="9"/>
        <v>4183.8899999999867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1</v>
      </c>
      <c r="C296" s="298">
        <v>46222</v>
      </c>
      <c r="D296" s="299" t="s">
        <v>306</v>
      </c>
      <c r="E296" s="522">
        <v>0.42</v>
      </c>
      <c r="F296" s="522"/>
      <c r="G296" s="333">
        <f t="shared" si="9"/>
        <v>4254.8699999999862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294</v>
      </c>
      <c r="B297" s="330">
        <v>22</v>
      </c>
      <c r="C297" s="298">
        <v>46222</v>
      </c>
      <c r="D297" s="299" t="s">
        <v>923</v>
      </c>
      <c r="E297" s="522">
        <v>7.46</v>
      </c>
      <c r="F297" s="522"/>
      <c r="G297" s="333">
        <f t="shared" si="9"/>
        <v>4255.2899999999863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6</v>
      </c>
      <c r="C298" s="298">
        <v>46222</v>
      </c>
      <c r="D298" s="299" t="s">
        <v>987</v>
      </c>
      <c r="E298" s="522">
        <v>60</v>
      </c>
      <c r="F298" s="522"/>
      <c r="G298" s="333">
        <f t="shared" si="9"/>
        <v>4262.7499999999864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2</v>
      </c>
      <c r="C299" s="298">
        <v>46221</v>
      </c>
      <c r="D299" s="299" t="s">
        <v>346</v>
      </c>
      <c r="E299" s="522">
        <v>11.77</v>
      </c>
      <c r="F299" s="522"/>
      <c r="G299" s="333">
        <f t="shared" si="9"/>
        <v>4322.7499999999864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2</v>
      </c>
      <c r="C300" s="298">
        <v>46221</v>
      </c>
      <c r="D300" s="299" t="s">
        <v>308</v>
      </c>
      <c r="E300" s="522">
        <v>123.68</v>
      </c>
      <c r="F300" s="522"/>
      <c r="G300" s="333">
        <f t="shared" si="9"/>
        <v>4334.5199999999868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8</v>
      </c>
      <c r="C301" s="298">
        <v>46221</v>
      </c>
      <c r="D301" s="299" t="s">
        <v>989</v>
      </c>
      <c r="E301" s="522">
        <v>27.37</v>
      </c>
      <c r="F301" s="522"/>
      <c r="G301" s="333">
        <f t="shared" si="9"/>
        <v>4458.1999999999871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8</v>
      </c>
      <c r="C302" s="298">
        <v>46221</v>
      </c>
      <c r="D302" s="299" t="s">
        <v>989</v>
      </c>
      <c r="E302" s="522">
        <v>25.2</v>
      </c>
      <c r="F302" s="522"/>
      <c r="G302" s="333">
        <f t="shared" si="9"/>
        <v>4485.569999999987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294</v>
      </c>
      <c r="B303" s="330">
        <v>22</v>
      </c>
      <c r="C303" s="298">
        <v>46221</v>
      </c>
      <c r="D303" s="299" t="s">
        <v>930</v>
      </c>
      <c r="E303" s="522">
        <v>13.84</v>
      </c>
      <c r="F303" s="522"/>
      <c r="G303" s="333">
        <f t="shared" si="9"/>
        <v>4510.7699999999868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294</v>
      </c>
      <c r="B304" s="330">
        <v>21</v>
      </c>
      <c r="C304" s="298">
        <v>46220</v>
      </c>
      <c r="D304" s="299" t="s">
        <v>194</v>
      </c>
      <c r="E304" s="522">
        <v>81</v>
      </c>
      <c r="F304" s="522"/>
      <c r="G304" s="333">
        <f t="shared" si="9"/>
        <v>4524.6099999999869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294</v>
      </c>
      <c r="B305" s="330">
        <v>43</v>
      </c>
      <c r="C305" s="298">
        <v>46220</v>
      </c>
      <c r="D305" s="299" t="s">
        <v>333</v>
      </c>
      <c r="E305" s="522">
        <v>22.35</v>
      </c>
      <c r="F305" s="522"/>
      <c r="G305" s="333">
        <f t="shared" si="9"/>
        <v>4605.6099999999869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294</v>
      </c>
      <c r="B306" s="330">
        <v>42</v>
      </c>
      <c r="C306" s="298">
        <v>46220</v>
      </c>
      <c r="D306" s="299" t="s">
        <v>333</v>
      </c>
      <c r="E306" s="522">
        <v>29.8</v>
      </c>
      <c r="F306" s="522"/>
      <c r="G306" s="333">
        <f t="shared" si="9"/>
        <v>4627.9599999999873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294</v>
      </c>
      <c r="B307" s="330">
        <v>17</v>
      </c>
      <c r="C307" s="298">
        <v>46220</v>
      </c>
      <c r="D307" s="299" t="s">
        <v>188</v>
      </c>
      <c r="E307" s="522">
        <v>42.65</v>
      </c>
      <c r="F307" s="522"/>
      <c r="G307" s="333">
        <f t="shared" si="9"/>
        <v>4657.7599999999875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294</v>
      </c>
      <c r="B308" s="330">
        <v>23</v>
      </c>
      <c r="C308" s="298">
        <v>46220</v>
      </c>
      <c r="D308" s="299" t="s">
        <v>63</v>
      </c>
      <c r="E308" s="522">
        <v>529.46</v>
      </c>
      <c r="F308" s="522"/>
      <c r="G308" s="333">
        <f t="shared" si="9"/>
        <v>4700.4099999999871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294</v>
      </c>
      <c r="B309" s="330">
        <v>11</v>
      </c>
      <c r="C309" s="298">
        <v>46219</v>
      </c>
      <c r="D309" s="299" t="s">
        <v>178</v>
      </c>
      <c r="E309" s="522">
        <v>256.64</v>
      </c>
      <c r="F309" s="522"/>
      <c r="G309" s="333">
        <f t="shared" si="9"/>
        <v>5229.8699999999872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5</v>
      </c>
      <c r="C310" s="298">
        <v>46219</v>
      </c>
      <c r="D310" s="299" t="s">
        <v>340</v>
      </c>
      <c r="E310" s="522">
        <v>21.3</v>
      </c>
      <c r="F310" s="522"/>
      <c r="G310" s="333">
        <f t="shared" si="9"/>
        <v>5486.5099999999875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291</v>
      </c>
      <c r="B311" s="330">
        <v>38</v>
      </c>
      <c r="C311" s="298">
        <v>46218</v>
      </c>
      <c r="D311" s="299" t="s">
        <v>293</v>
      </c>
      <c r="E311" s="522"/>
      <c r="F311" s="522">
        <v>4720.84</v>
      </c>
      <c r="G311" s="333">
        <f t="shared" ref="G311:G316" si="10">G312-E311+F311</f>
        <v>5507.8099999999877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5</v>
      </c>
      <c r="C312" s="298">
        <v>46218</v>
      </c>
      <c r="D312" s="299" t="s">
        <v>985</v>
      </c>
      <c r="E312" s="522">
        <v>429.82</v>
      </c>
      <c r="F312" s="522"/>
      <c r="G312" s="333">
        <f t="shared" si="10"/>
        <v>786.96999999998775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2</v>
      </c>
      <c r="C313" s="298">
        <v>46218</v>
      </c>
      <c r="D313" s="299" t="s">
        <v>981</v>
      </c>
      <c r="E313" s="522">
        <v>80.319999999999993</v>
      </c>
      <c r="F313" s="522"/>
      <c r="G313" s="333">
        <f t="shared" si="10"/>
        <v>1216.7899999999877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6</v>
      </c>
      <c r="C314" s="298">
        <v>46216</v>
      </c>
      <c r="D314" s="299" t="s">
        <v>312</v>
      </c>
      <c r="E314" s="522">
        <v>51.94</v>
      </c>
      <c r="F314" s="522"/>
      <c r="G314" s="333">
        <f t="shared" si="10"/>
        <v>1297.1099999999876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2</v>
      </c>
      <c r="C315" s="298">
        <v>46216</v>
      </c>
      <c r="D315" s="299" t="s">
        <v>984</v>
      </c>
      <c r="E315" s="522">
        <v>43.13</v>
      </c>
      <c r="F315" s="522"/>
      <c r="G315" s="333">
        <f t="shared" si="10"/>
        <v>1349.0499999999877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294</v>
      </c>
      <c r="B316" s="330">
        <v>19</v>
      </c>
      <c r="C316" s="298">
        <v>46216</v>
      </c>
      <c r="D316" s="299" t="s">
        <v>191</v>
      </c>
      <c r="E316" s="522">
        <v>200</v>
      </c>
      <c r="F316" s="522"/>
      <c r="G316" s="333">
        <f t="shared" si="10"/>
        <v>1392.1799999999878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294</v>
      </c>
      <c r="B317" s="330">
        <v>15</v>
      </c>
      <c r="C317" s="298">
        <v>46216</v>
      </c>
      <c r="D317" s="299" t="s">
        <v>185</v>
      </c>
      <c r="E317" s="522">
        <v>64.05</v>
      </c>
      <c r="F317" s="522"/>
      <c r="G317" s="333">
        <f t="shared" ref="G317:G419" si="11">G318-E317+F317</f>
        <v>1592.1799999999878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335</v>
      </c>
      <c r="B318" s="330" t="s">
        <v>335</v>
      </c>
      <c r="C318" s="298">
        <v>46216</v>
      </c>
      <c r="D318" s="299" t="s">
        <v>336</v>
      </c>
      <c r="E318" s="522">
        <v>63.44</v>
      </c>
      <c r="F318" s="522"/>
      <c r="G318" s="333">
        <f t="shared" si="11"/>
        <v>1656.2299999999877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4</v>
      </c>
      <c r="C319" s="298">
        <v>46215</v>
      </c>
      <c r="D319" s="299" t="s">
        <v>310</v>
      </c>
      <c r="E319" s="522">
        <v>34.85</v>
      </c>
      <c r="F319" s="522"/>
      <c r="G319" s="333">
        <f t="shared" si="11"/>
        <v>1719.6699999999878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8</v>
      </c>
      <c r="C320" s="298">
        <v>46215</v>
      </c>
      <c r="D320" s="299" t="s">
        <v>982</v>
      </c>
      <c r="E320" s="522">
        <v>29.2</v>
      </c>
      <c r="F320" s="522"/>
      <c r="G320" s="333">
        <f t="shared" si="11"/>
        <v>1754.5199999999877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6</v>
      </c>
      <c r="C321" s="298">
        <v>46215</v>
      </c>
      <c r="D321" s="299" t="s">
        <v>980</v>
      </c>
      <c r="E321" s="522">
        <v>81.75</v>
      </c>
      <c r="F321" s="522"/>
      <c r="G321" s="333">
        <f t="shared" si="11"/>
        <v>1783.7199999999877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5</v>
      </c>
      <c r="C322" s="298">
        <v>46215</v>
      </c>
      <c r="D322" s="299" t="s">
        <v>980</v>
      </c>
      <c r="E322" s="522">
        <v>81.75</v>
      </c>
      <c r="F322" s="522"/>
      <c r="G322" s="333">
        <f t="shared" si="11"/>
        <v>1865.4699999999877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3</v>
      </c>
      <c r="C323" s="298">
        <v>46214</v>
      </c>
      <c r="D323" s="299" t="s">
        <v>983</v>
      </c>
      <c r="E323" s="522">
        <v>25</v>
      </c>
      <c r="F323" s="522"/>
      <c r="G323" s="333">
        <f t="shared" si="11"/>
        <v>1947.2199999999877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294</v>
      </c>
      <c r="B324" s="330">
        <v>22</v>
      </c>
      <c r="C324" s="298">
        <v>46214</v>
      </c>
      <c r="D324" s="299" t="s">
        <v>352</v>
      </c>
      <c r="E324" s="522">
        <v>21.29</v>
      </c>
      <c r="F324" s="522"/>
      <c r="G324" s="333">
        <f t="shared" si="11"/>
        <v>1972.2199999999877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2</v>
      </c>
      <c r="C325" s="298">
        <v>46214</v>
      </c>
      <c r="D325" s="299" t="s">
        <v>308</v>
      </c>
      <c r="E325" s="522">
        <v>54.48</v>
      </c>
      <c r="F325" s="522"/>
      <c r="G325" s="333">
        <f t="shared" si="11"/>
        <v>1993.5099999999877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8</v>
      </c>
      <c r="C326" s="298">
        <v>46214</v>
      </c>
      <c r="D326" s="299" t="s">
        <v>308</v>
      </c>
      <c r="E326" s="522">
        <v>54.49</v>
      </c>
      <c r="F326" s="522"/>
      <c r="G326" s="333">
        <f t="shared" si="11"/>
        <v>2047.9899999999877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1</v>
      </c>
      <c r="C327" s="298">
        <v>46214</v>
      </c>
      <c r="D327" s="299" t="s">
        <v>311</v>
      </c>
      <c r="E327" s="522">
        <v>167.26</v>
      </c>
      <c r="F327" s="522"/>
      <c r="G327" s="333">
        <f t="shared" si="11"/>
        <v>2102.4799999999877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1</v>
      </c>
      <c r="C328" s="298">
        <v>46214</v>
      </c>
      <c r="D328" s="299" t="s">
        <v>329</v>
      </c>
      <c r="E328" s="522">
        <v>81.73</v>
      </c>
      <c r="F328" s="522"/>
      <c r="G328" s="333">
        <f t="shared" si="11"/>
        <v>2269.7399999999875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6</v>
      </c>
      <c r="C329" s="298">
        <v>46213</v>
      </c>
      <c r="D329" s="299" t="s">
        <v>885</v>
      </c>
      <c r="E329" s="522">
        <v>120</v>
      </c>
      <c r="F329" s="522"/>
      <c r="G329" s="333">
        <f t="shared" si="11"/>
        <v>2351.4699999999875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6</v>
      </c>
      <c r="C330" s="298">
        <v>46213</v>
      </c>
      <c r="D330" s="299" t="s">
        <v>907</v>
      </c>
      <c r="E330" s="522">
        <v>-0.06</v>
      </c>
      <c r="F330" s="522"/>
      <c r="G330" s="333">
        <f t="shared" si="11"/>
        <v>2471.4699999999875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294</v>
      </c>
      <c r="B331" s="330">
        <v>22</v>
      </c>
      <c r="C331" s="298">
        <v>46213</v>
      </c>
      <c r="D331" s="299" t="s">
        <v>979</v>
      </c>
      <c r="E331" s="522">
        <v>5.31</v>
      </c>
      <c r="F331" s="522"/>
      <c r="G331" s="333">
        <f t="shared" si="11"/>
        <v>2471.4099999999876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6</v>
      </c>
      <c r="C332" s="298">
        <v>46213</v>
      </c>
      <c r="D332" s="299" t="s">
        <v>300</v>
      </c>
      <c r="E332" s="522">
        <v>25.52</v>
      </c>
      <c r="F332" s="522"/>
      <c r="G332" s="333">
        <f t="shared" si="11"/>
        <v>2476.7199999999875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1</v>
      </c>
      <c r="C333" s="298">
        <v>46213</v>
      </c>
      <c r="D333" s="299" t="s">
        <v>831</v>
      </c>
      <c r="E333" s="522">
        <v>13.03</v>
      </c>
      <c r="F333" s="522"/>
      <c r="G333" s="333">
        <f t="shared" si="11"/>
        <v>2502.2399999999875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2</v>
      </c>
      <c r="C334" s="298">
        <v>46213</v>
      </c>
      <c r="D334" s="299" t="s">
        <v>371</v>
      </c>
      <c r="E334" s="522">
        <v>9.4600000000000009</v>
      </c>
      <c r="F334" s="522"/>
      <c r="G334" s="333">
        <f t="shared" si="11"/>
        <v>2515.2699999999877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2</v>
      </c>
      <c r="C335" s="298">
        <v>46212</v>
      </c>
      <c r="D335" s="299" t="s">
        <v>981</v>
      </c>
      <c r="E335" s="522">
        <v>50.73</v>
      </c>
      <c r="F335" s="522"/>
      <c r="G335" s="333">
        <f t="shared" si="11"/>
        <v>2524.7299999999877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5</v>
      </c>
      <c r="C336" s="298">
        <v>46212</v>
      </c>
      <c r="D336" s="299" t="s">
        <v>854</v>
      </c>
      <c r="E336" s="522">
        <v>10.68</v>
      </c>
      <c r="F336" s="522"/>
      <c r="G336" s="333">
        <f t="shared" si="11"/>
        <v>2575.4599999999878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2</v>
      </c>
      <c r="C337" s="298">
        <v>46212</v>
      </c>
      <c r="D337" s="299" t="s">
        <v>977</v>
      </c>
      <c r="E337" s="522">
        <v>33.29</v>
      </c>
      <c r="F337" s="522"/>
      <c r="G337" s="333">
        <f t="shared" si="11"/>
        <v>2586.1399999999876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6</v>
      </c>
      <c r="C338" s="298">
        <v>46212</v>
      </c>
      <c r="D338" s="299" t="s">
        <v>978</v>
      </c>
      <c r="E338" s="522">
        <v>41.79</v>
      </c>
      <c r="F338" s="522"/>
      <c r="G338" s="333">
        <f t="shared" si="11"/>
        <v>2619.4299999999876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335</v>
      </c>
      <c r="B339" s="330" t="s">
        <v>335</v>
      </c>
      <c r="C339" s="298">
        <v>46212</v>
      </c>
      <c r="D339" s="299" t="s">
        <v>460</v>
      </c>
      <c r="E339" s="522"/>
      <c r="F339" s="522">
        <v>620</v>
      </c>
      <c r="G339" s="333">
        <f t="shared" si="11"/>
        <v>2661.2199999999875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291</v>
      </c>
      <c r="B340" s="330">
        <v>41</v>
      </c>
      <c r="C340" s="298">
        <v>46212</v>
      </c>
      <c r="D340" s="299" t="s">
        <v>974</v>
      </c>
      <c r="E340" s="522"/>
      <c r="F340" s="522">
        <v>800</v>
      </c>
      <c r="G340" s="333">
        <f t="shared" si="11"/>
        <v>2041.2199999999875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291</v>
      </c>
      <c r="B341" s="330">
        <v>39</v>
      </c>
      <c r="C341" s="298">
        <v>46212</v>
      </c>
      <c r="D341" s="299" t="s">
        <v>292</v>
      </c>
      <c r="E341" s="522"/>
      <c r="F341" s="522">
        <v>2763.78</v>
      </c>
      <c r="G341" s="333">
        <f t="shared" si="11"/>
        <v>1241.2199999999875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2</v>
      </c>
      <c r="C342" s="298">
        <v>46211</v>
      </c>
      <c r="D342" s="299" t="s">
        <v>390</v>
      </c>
      <c r="E342" s="522">
        <v>7.73</v>
      </c>
      <c r="F342" s="522"/>
      <c r="G342" s="333">
        <f t="shared" si="11"/>
        <v>-1522.5600000000127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3</v>
      </c>
      <c r="C343" s="298">
        <v>46211</v>
      </c>
      <c r="D343" s="299" t="s">
        <v>904</v>
      </c>
      <c r="E343" s="522">
        <v>3.5</v>
      </c>
      <c r="F343" s="522"/>
      <c r="G343" s="333">
        <f t="shared" si="11"/>
        <v>-1514.8300000000127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4</v>
      </c>
      <c r="C344" s="298">
        <v>46211</v>
      </c>
      <c r="D344" s="299" t="s">
        <v>904</v>
      </c>
      <c r="E344" s="522">
        <v>75.75</v>
      </c>
      <c r="F344" s="522"/>
      <c r="G344" s="333">
        <f t="shared" si="11"/>
        <v>-1511.3300000000127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3</v>
      </c>
      <c r="C345" s="298">
        <v>46211</v>
      </c>
      <c r="D345" s="299" t="s">
        <v>309</v>
      </c>
      <c r="E345" s="522">
        <v>4.1900000000000004</v>
      </c>
      <c r="F345" s="522"/>
      <c r="G345" s="333">
        <f t="shared" si="11"/>
        <v>-1435.5800000000127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1</v>
      </c>
      <c r="C346" s="298">
        <v>46211</v>
      </c>
      <c r="D346" s="299" t="s">
        <v>306</v>
      </c>
      <c r="E346" s="522">
        <v>145.94999999999999</v>
      </c>
      <c r="F346" s="522"/>
      <c r="G346" s="333">
        <f t="shared" si="11"/>
        <v>-1431.3900000000126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4</v>
      </c>
      <c r="C347" s="298">
        <v>46211</v>
      </c>
      <c r="D347" s="299" t="s">
        <v>296</v>
      </c>
      <c r="E347" s="522">
        <v>63.09</v>
      </c>
      <c r="F347" s="522"/>
      <c r="G347" s="333">
        <f t="shared" si="11"/>
        <v>-1285.4400000000126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8</v>
      </c>
      <c r="C348" s="298">
        <v>46211</v>
      </c>
      <c r="D348" s="299" t="s">
        <v>296</v>
      </c>
      <c r="E348" s="522">
        <v>17.739999999999998</v>
      </c>
      <c r="F348" s="522"/>
      <c r="G348" s="333">
        <f t="shared" si="11"/>
        <v>-1222.3500000000126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6</v>
      </c>
      <c r="C349" s="298">
        <v>46211</v>
      </c>
      <c r="D349" s="299" t="s">
        <v>306</v>
      </c>
      <c r="E349" s="522">
        <v>155.91999999999999</v>
      </c>
      <c r="F349" s="522"/>
      <c r="G349" s="333">
        <f t="shared" si="11"/>
        <v>-1204.6100000000126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1</v>
      </c>
      <c r="C350" s="298">
        <v>46211</v>
      </c>
      <c r="D350" s="299" t="s">
        <v>976</v>
      </c>
      <c r="E350" s="522">
        <v>31.58</v>
      </c>
      <c r="F350" s="522"/>
      <c r="G350" s="333">
        <f t="shared" si="11"/>
        <v>-1048.6900000000126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8</v>
      </c>
      <c r="C351" s="298">
        <v>46211</v>
      </c>
      <c r="D351" s="299" t="s">
        <v>455</v>
      </c>
      <c r="E351" s="522">
        <v>23.31</v>
      </c>
      <c r="F351" s="522"/>
      <c r="G351" s="333">
        <f t="shared" si="11"/>
        <v>-1017.1100000000125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6</v>
      </c>
      <c r="C352" s="298">
        <v>46211</v>
      </c>
      <c r="D352" s="299" t="s">
        <v>442</v>
      </c>
      <c r="E352" s="522">
        <v>16</v>
      </c>
      <c r="F352" s="522"/>
      <c r="G352" s="333">
        <f t="shared" si="11"/>
        <v>-993.80000000001257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4</v>
      </c>
      <c r="C353" s="298">
        <v>46210</v>
      </c>
      <c r="D353" s="299" t="s">
        <v>310</v>
      </c>
      <c r="E353" s="522">
        <v>39.11</v>
      </c>
      <c r="F353" s="522"/>
      <c r="G353" s="333">
        <f t="shared" si="11"/>
        <v>-977.80000000001257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294</v>
      </c>
      <c r="B354" s="330">
        <v>9</v>
      </c>
      <c r="C354" s="298">
        <v>46210</v>
      </c>
      <c r="D354" s="299" t="s">
        <v>58</v>
      </c>
      <c r="E354" s="522">
        <v>1231.68</v>
      </c>
      <c r="F354" s="522"/>
      <c r="G354" s="333">
        <f t="shared" si="11"/>
        <v>-938.69000000001256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335</v>
      </c>
      <c r="B355" s="330" t="s">
        <v>335</v>
      </c>
      <c r="C355" s="298">
        <v>46210</v>
      </c>
      <c r="D355" s="299" t="s">
        <v>447</v>
      </c>
      <c r="E355" s="522">
        <v>53.37</v>
      </c>
      <c r="F355" s="522"/>
      <c r="G355" s="333">
        <f t="shared" si="11"/>
        <v>292.9899999999875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294</v>
      </c>
      <c r="B356" s="330">
        <v>13</v>
      </c>
      <c r="C356" s="298">
        <v>46209</v>
      </c>
      <c r="D356" s="299" t="s">
        <v>902</v>
      </c>
      <c r="E356" s="522">
        <v>218.33</v>
      </c>
      <c r="F356" s="522"/>
      <c r="G356" s="333">
        <f t="shared" si="11"/>
        <v>346.35999999998751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287</v>
      </c>
      <c r="B357" s="330" t="s">
        <v>287</v>
      </c>
      <c r="C357" s="298">
        <v>46209</v>
      </c>
      <c r="D357" s="299" t="s">
        <v>959</v>
      </c>
      <c r="E357" s="522">
        <v>1182.68</v>
      </c>
      <c r="F357" s="522">
        <v>1182.68</v>
      </c>
      <c r="G357" s="333">
        <f t="shared" si="11"/>
        <v>564.68999999998755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3</v>
      </c>
      <c r="C358" s="298">
        <v>46209</v>
      </c>
      <c r="D358" s="299" t="s">
        <v>309</v>
      </c>
      <c r="E358" s="522">
        <v>6.19</v>
      </c>
      <c r="F358" s="522"/>
      <c r="G358" s="333">
        <f t="shared" si="11"/>
        <v>564.68999999998755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8</v>
      </c>
      <c r="C359" s="298">
        <v>46209</v>
      </c>
      <c r="D359" s="299" t="s">
        <v>969</v>
      </c>
      <c r="E359" s="522">
        <v>9.7200000000000006</v>
      </c>
      <c r="F359" s="522"/>
      <c r="G359" s="333">
        <f t="shared" si="11"/>
        <v>570.8799999999876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2</v>
      </c>
      <c r="C360" s="298">
        <v>46209</v>
      </c>
      <c r="D360" s="299" t="s">
        <v>353</v>
      </c>
      <c r="E360" s="522">
        <v>21.99</v>
      </c>
      <c r="F360" s="522"/>
      <c r="G360" s="333">
        <f t="shared" si="11"/>
        <v>580.59999999998763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2</v>
      </c>
      <c r="C361" s="298">
        <v>46209</v>
      </c>
      <c r="D361" s="299" t="s">
        <v>296</v>
      </c>
      <c r="E361" s="522">
        <v>10.02</v>
      </c>
      <c r="F361" s="522"/>
      <c r="G361" s="333">
        <f t="shared" si="11"/>
        <v>602.58999999998764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4</v>
      </c>
      <c r="C362" s="298">
        <v>46209</v>
      </c>
      <c r="D362" s="299" t="s">
        <v>296</v>
      </c>
      <c r="E362" s="522">
        <v>55.19</v>
      </c>
      <c r="F362" s="522"/>
      <c r="G362" s="333">
        <f t="shared" si="11"/>
        <v>612.60999999998762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294</v>
      </c>
      <c r="B363" s="330">
        <v>14</v>
      </c>
      <c r="C363" s="298">
        <v>46209</v>
      </c>
      <c r="D363" s="299" t="s">
        <v>958</v>
      </c>
      <c r="E363" s="522">
        <v>66.67</v>
      </c>
      <c r="F363" s="522"/>
      <c r="G363" s="333">
        <f t="shared" si="11"/>
        <v>667.79999999998756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294</v>
      </c>
      <c r="B364" s="330">
        <v>14</v>
      </c>
      <c r="C364" s="298">
        <v>46209</v>
      </c>
      <c r="D364" s="299" t="s">
        <v>367</v>
      </c>
      <c r="E364" s="522">
        <v>70.25</v>
      </c>
      <c r="F364" s="522"/>
      <c r="G364" s="333">
        <f t="shared" si="11"/>
        <v>734.46999999998752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4</v>
      </c>
      <c r="C365" s="298">
        <v>46209</v>
      </c>
      <c r="D365" s="299" t="s">
        <v>334</v>
      </c>
      <c r="E365" s="522">
        <v>36.090000000000003</v>
      </c>
      <c r="F365" s="522"/>
      <c r="G365" s="333">
        <f t="shared" si="11"/>
        <v>804.71999999998752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2</v>
      </c>
      <c r="C366" s="298">
        <v>46209</v>
      </c>
      <c r="D366" s="299" t="s">
        <v>301</v>
      </c>
      <c r="E366" s="522">
        <v>16.05</v>
      </c>
      <c r="F366" s="522"/>
      <c r="G366" s="333">
        <f t="shared" si="11"/>
        <v>840.80999999998755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2</v>
      </c>
      <c r="C367" s="298">
        <v>46208</v>
      </c>
      <c r="D367" s="299" t="s">
        <v>960</v>
      </c>
      <c r="E367" s="522">
        <v>23.03</v>
      </c>
      <c r="F367" s="522"/>
      <c r="G367" s="333">
        <f t="shared" si="11"/>
        <v>856.85999999998751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2</v>
      </c>
      <c r="C368" s="298">
        <v>46208</v>
      </c>
      <c r="D368" s="299" t="s">
        <v>371</v>
      </c>
      <c r="E368" s="522">
        <v>15.11</v>
      </c>
      <c r="F368" s="522"/>
      <c r="G368" s="333">
        <f t="shared" si="11"/>
        <v>879.88999999998748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8</v>
      </c>
      <c r="C369" s="298">
        <v>46207</v>
      </c>
      <c r="D369" s="299" t="s">
        <v>950</v>
      </c>
      <c r="E369" s="522">
        <v>47.95</v>
      </c>
      <c r="F369" s="522"/>
      <c r="G369" s="333">
        <f t="shared" si="11"/>
        <v>894.99999999998749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3</v>
      </c>
      <c r="C370" s="298">
        <v>46207</v>
      </c>
      <c r="D370" s="299" t="s">
        <v>951</v>
      </c>
      <c r="E370" s="522">
        <v>8.75</v>
      </c>
      <c r="F370" s="522"/>
      <c r="G370" s="333">
        <f t="shared" si="11"/>
        <v>942.94999999998754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294</v>
      </c>
      <c r="B371" s="330">
        <v>17</v>
      </c>
      <c r="C371" s="298">
        <v>46207</v>
      </c>
      <c r="D371" s="299" t="s">
        <v>370</v>
      </c>
      <c r="E371" s="522">
        <v>99</v>
      </c>
      <c r="F371" s="522"/>
      <c r="G371" s="333">
        <f t="shared" si="11"/>
        <v>951.69999999998754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8</v>
      </c>
      <c r="C372" s="298">
        <v>46206</v>
      </c>
      <c r="D372" s="299" t="s">
        <v>950</v>
      </c>
      <c r="E372" s="522">
        <v>85.56</v>
      </c>
      <c r="F372" s="522"/>
      <c r="G372" s="333">
        <f t="shared" si="11"/>
        <v>1050.6999999999875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3</v>
      </c>
      <c r="C373" s="298">
        <v>46206</v>
      </c>
      <c r="D373" s="299" t="s">
        <v>952</v>
      </c>
      <c r="E373" s="522">
        <v>25.07</v>
      </c>
      <c r="F373" s="522"/>
      <c r="G373" s="333">
        <f t="shared" si="11"/>
        <v>1136.2599999999875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294</v>
      </c>
      <c r="B374" s="330">
        <v>22</v>
      </c>
      <c r="C374" s="298">
        <v>46206</v>
      </c>
      <c r="D374" s="299" t="s">
        <v>953</v>
      </c>
      <c r="E374" s="522">
        <v>12.77</v>
      </c>
      <c r="F374" s="522"/>
      <c r="G374" s="333">
        <f t="shared" si="11"/>
        <v>1161.3299999999874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8</v>
      </c>
      <c r="C375" s="298">
        <v>46206</v>
      </c>
      <c r="D375" s="299" t="s">
        <v>963</v>
      </c>
      <c r="E375" s="522">
        <v>50</v>
      </c>
      <c r="F375" s="522"/>
      <c r="G375" s="333">
        <f t="shared" si="11"/>
        <v>1174.0999999999874</v>
      </c>
      <c r="H375" s="334" t="s">
        <v>298</v>
      </c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2</v>
      </c>
      <c r="C376" s="298">
        <v>46206</v>
      </c>
      <c r="D376" s="299" t="s">
        <v>964</v>
      </c>
      <c r="E376" s="522">
        <v>70</v>
      </c>
      <c r="F376" s="522"/>
      <c r="G376" s="333">
        <f t="shared" si="11"/>
        <v>1224.0999999999874</v>
      </c>
      <c r="H376" s="334" t="s">
        <v>298</v>
      </c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6</v>
      </c>
      <c r="C377" s="298">
        <v>46206</v>
      </c>
      <c r="D377" s="299" t="s">
        <v>965</v>
      </c>
      <c r="E377" s="522">
        <v>64</v>
      </c>
      <c r="F377" s="522"/>
      <c r="G377" s="333">
        <f t="shared" si="11"/>
        <v>1294.0999999999874</v>
      </c>
      <c r="H377" s="334" t="s">
        <v>298</v>
      </c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5</v>
      </c>
      <c r="C378" s="298">
        <v>46206</v>
      </c>
      <c r="D378" s="299" t="s">
        <v>962</v>
      </c>
      <c r="E378" s="522">
        <v>286.49</v>
      </c>
      <c r="F378" s="522"/>
      <c r="G378" s="333">
        <f t="shared" si="11"/>
        <v>1358.0999999999874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6</v>
      </c>
      <c r="C379" s="298">
        <v>46206</v>
      </c>
      <c r="D379" s="299" t="s">
        <v>954</v>
      </c>
      <c r="E379" s="522">
        <v>36</v>
      </c>
      <c r="F379" s="522"/>
      <c r="G379" s="333">
        <f t="shared" si="11"/>
        <v>1644.5899999999874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287</v>
      </c>
      <c r="B380" s="330" t="s">
        <v>287</v>
      </c>
      <c r="C380" s="298">
        <v>46205</v>
      </c>
      <c r="D380" s="299" t="s">
        <v>956</v>
      </c>
      <c r="E380" s="522">
        <v>-200</v>
      </c>
      <c r="F380" s="522"/>
      <c r="G380" s="333">
        <f t="shared" si="11"/>
        <v>1680.5899999999874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287</v>
      </c>
      <c r="B381" s="330" t="s">
        <v>287</v>
      </c>
      <c r="C381" s="298">
        <v>46205</v>
      </c>
      <c r="D381" s="299" t="s">
        <v>956</v>
      </c>
      <c r="E381" s="522">
        <v>-4</v>
      </c>
      <c r="F381" s="522"/>
      <c r="G381" s="333">
        <f t="shared" si="11"/>
        <v>1480.5899999999874</v>
      </c>
      <c r="H381" s="334" t="s">
        <v>298</v>
      </c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287</v>
      </c>
      <c r="B382" s="330" t="s">
        <v>287</v>
      </c>
      <c r="C382" s="298">
        <v>46205</v>
      </c>
      <c r="D382" s="299" t="s">
        <v>956</v>
      </c>
      <c r="E382" s="522">
        <v>204</v>
      </c>
      <c r="F382" s="522"/>
      <c r="G382" s="333">
        <f t="shared" si="11"/>
        <v>1476.5899999999874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6</v>
      </c>
      <c r="C383" s="298">
        <v>46205</v>
      </c>
      <c r="D383" s="299" t="s">
        <v>966</v>
      </c>
      <c r="E383" s="522">
        <v>20</v>
      </c>
      <c r="F383" s="522"/>
      <c r="G383" s="333">
        <f t="shared" si="11"/>
        <v>1680.5899999999874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287</v>
      </c>
      <c r="B384" s="330" t="s">
        <v>287</v>
      </c>
      <c r="C384" s="298">
        <v>46205</v>
      </c>
      <c r="D384" s="299" t="s">
        <v>967</v>
      </c>
      <c r="E384" s="522">
        <v>70</v>
      </c>
      <c r="F384" s="522">
        <v>70</v>
      </c>
      <c r="G384" s="333">
        <f t="shared" si="11"/>
        <v>1700.5899999999874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287</v>
      </c>
      <c r="B385" s="330" t="s">
        <v>287</v>
      </c>
      <c r="C385" s="298">
        <v>46205</v>
      </c>
      <c r="D385" s="299" t="s">
        <v>968</v>
      </c>
      <c r="E385" s="522">
        <v>783</v>
      </c>
      <c r="F385" s="522">
        <v>783</v>
      </c>
      <c r="G385" s="333">
        <f t="shared" si="11"/>
        <v>1700.5899999999874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294</v>
      </c>
      <c r="B386" s="330">
        <v>22</v>
      </c>
      <c r="C386" s="298">
        <v>46205</v>
      </c>
      <c r="D386" s="299" t="s">
        <v>375</v>
      </c>
      <c r="E386" s="522">
        <v>6.37</v>
      </c>
      <c r="F386" s="522"/>
      <c r="G386" s="333">
        <f t="shared" si="11"/>
        <v>1700.5899999999874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2</v>
      </c>
      <c r="C387" s="298">
        <v>46205</v>
      </c>
      <c r="D387" s="299" t="s">
        <v>961</v>
      </c>
      <c r="E387" s="522">
        <v>21</v>
      </c>
      <c r="F387" s="522"/>
      <c r="G387" s="333">
        <f t="shared" si="11"/>
        <v>1706.9599999999873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284</v>
      </c>
      <c r="B388" s="330">
        <v>36</v>
      </c>
      <c r="C388" s="298">
        <v>46205</v>
      </c>
      <c r="D388" s="299" t="s">
        <v>374</v>
      </c>
      <c r="E388" s="522">
        <v>50</v>
      </c>
      <c r="F388" s="522"/>
      <c r="G388" s="333">
        <f t="shared" si="11"/>
        <v>1727.9599999999873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8</v>
      </c>
      <c r="C389" s="298">
        <v>46205</v>
      </c>
      <c r="D389" s="299" t="s">
        <v>319</v>
      </c>
      <c r="E389" s="522">
        <v>53.8</v>
      </c>
      <c r="F389" s="522"/>
      <c r="G389" s="333">
        <f t="shared" si="11"/>
        <v>1777.9599999999873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3</v>
      </c>
      <c r="C390" s="298">
        <v>46204</v>
      </c>
      <c r="D390" s="299" t="s">
        <v>309</v>
      </c>
      <c r="E390" s="522">
        <v>4.1900000000000004</v>
      </c>
      <c r="F390" s="522"/>
      <c r="G390" s="333">
        <f t="shared" si="11"/>
        <v>1831.7599999999873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1</v>
      </c>
      <c r="C391" s="298">
        <v>46204</v>
      </c>
      <c r="D391" s="299" t="s">
        <v>311</v>
      </c>
      <c r="E391" s="522">
        <v>169.54</v>
      </c>
      <c r="F391" s="522"/>
      <c r="G391" s="333">
        <f t="shared" si="11"/>
        <v>1835.9499999999873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2</v>
      </c>
      <c r="C392" s="298">
        <v>46204</v>
      </c>
      <c r="D392" s="299" t="s">
        <v>955</v>
      </c>
      <c r="E392" s="522">
        <v>64.2</v>
      </c>
      <c r="F392" s="522"/>
      <c r="G392" s="333">
        <f t="shared" si="11"/>
        <v>2005.4899999999873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8</v>
      </c>
      <c r="C393" s="298">
        <v>46204</v>
      </c>
      <c r="D393" s="299" t="s">
        <v>319</v>
      </c>
      <c r="E393" s="522">
        <v>150.86000000000001</v>
      </c>
      <c r="F393" s="522"/>
      <c r="G393" s="333">
        <f t="shared" si="11"/>
        <v>2069.6899999999873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3</v>
      </c>
      <c r="C394" s="298">
        <v>46204</v>
      </c>
      <c r="D394" s="299" t="s">
        <v>455</v>
      </c>
      <c r="E394" s="522">
        <v>10.41</v>
      </c>
      <c r="F394" s="522"/>
      <c r="G394" s="333">
        <f t="shared" si="11"/>
        <v>2220.5499999999874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1</v>
      </c>
      <c r="C395" s="298">
        <v>46204</v>
      </c>
      <c r="D395" s="299" t="s">
        <v>306</v>
      </c>
      <c r="E395" s="522">
        <v>98.37</v>
      </c>
      <c r="F395" s="522"/>
      <c r="G395" s="333">
        <f t="shared" si="11"/>
        <v>2230.9599999999873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6</v>
      </c>
      <c r="C396" s="298">
        <v>46204</v>
      </c>
      <c r="D396" s="299" t="s">
        <v>397</v>
      </c>
      <c r="E396" s="522">
        <v>54.76</v>
      </c>
      <c r="F396" s="522"/>
      <c r="G396" s="333">
        <f t="shared" si="11"/>
        <v>2329.3299999999872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284</v>
      </c>
      <c r="B397" s="330">
        <v>37</v>
      </c>
      <c r="C397" s="298">
        <v>46203</v>
      </c>
      <c r="D397" s="299" t="s">
        <v>970</v>
      </c>
      <c r="E397" s="522">
        <v>6487.16</v>
      </c>
      <c r="F397" s="522"/>
      <c r="G397" s="333">
        <f t="shared" si="11"/>
        <v>2384.0899999999874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286</v>
      </c>
      <c r="B398" s="330">
        <v>25</v>
      </c>
      <c r="C398" s="298">
        <v>46203</v>
      </c>
      <c r="D398" s="298" t="s">
        <v>204</v>
      </c>
      <c r="E398" s="331">
        <v>350</v>
      </c>
      <c r="F398" s="522"/>
      <c r="G398" s="333">
        <f t="shared" si="11"/>
        <v>8871.2499999999873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286</v>
      </c>
      <c r="B399" s="330">
        <v>26</v>
      </c>
      <c r="C399" s="298">
        <v>46203</v>
      </c>
      <c r="D399" s="298" t="s">
        <v>205</v>
      </c>
      <c r="E399" s="331">
        <v>320</v>
      </c>
      <c r="F399" s="522"/>
      <c r="G399" s="333">
        <f t="shared" si="11"/>
        <v>9221.2499999999873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286</v>
      </c>
      <c r="B400" s="330">
        <v>27</v>
      </c>
      <c r="C400" s="298">
        <v>46203</v>
      </c>
      <c r="D400" s="298" t="s">
        <v>206</v>
      </c>
      <c r="E400" s="331">
        <v>25</v>
      </c>
      <c r="F400" s="522"/>
      <c r="G400" s="333">
        <f t="shared" si="11"/>
        <v>9541.2499999999873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286</v>
      </c>
      <c r="B401" s="330">
        <v>28</v>
      </c>
      <c r="C401" s="298">
        <v>46203</v>
      </c>
      <c r="D401" s="298" t="s">
        <v>207</v>
      </c>
      <c r="E401" s="331">
        <v>25</v>
      </c>
      <c r="F401" s="522"/>
      <c r="G401" s="333">
        <f t="shared" si="11"/>
        <v>9566.2499999999873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286</v>
      </c>
      <c r="B402" s="330">
        <v>29</v>
      </c>
      <c r="C402" s="298">
        <v>46203</v>
      </c>
      <c r="D402" s="298" t="s">
        <v>208</v>
      </c>
      <c r="E402" s="331">
        <v>45</v>
      </c>
      <c r="F402" s="522"/>
      <c r="G402" s="333">
        <f t="shared" si="11"/>
        <v>9591.2499999999873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286</v>
      </c>
      <c r="B403" s="330">
        <v>30</v>
      </c>
      <c r="C403" s="298">
        <v>46203</v>
      </c>
      <c r="D403" s="298" t="s">
        <v>209</v>
      </c>
      <c r="E403" s="331">
        <v>400</v>
      </c>
      <c r="F403" s="522"/>
      <c r="G403" s="333">
        <f t="shared" si="11"/>
        <v>9636.2499999999873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286</v>
      </c>
      <c r="B404" s="330">
        <v>31</v>
      </c>
      <c r="C404" s="298">
        <v>46203</v>
      </c>
      <c r="D404" s="298" t="s">
        <v>210</v>
      </c>
      <c r="E404" s="331">
        <v>375</v>
      </c>
      <c r="F404" s="522"/>
      <c r="G404" s="333">
        <f t="shared" si="11"/>
        <v>10036.249999999987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286</v>
      </c>
      <c r="B405" s="330">
        <v>32</v>
      </c>
      <c r="C405" s="298">
        <v>46203</v>
      </c>
      <c r="D405" s="298" t="s">
        <v>211</v>
      </c>
      <c r="E405" s="331">
        <v>100</v>
      </c>
      <c r="F405" s="522"/>
      <c r="G405" s="333">
        <f t="shared" si="11"/>
        <v>10411.249999999987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286</v>
      </c>
      <c r="B406" s="330">
        <v>33</v>
      </c>
      <c r="C406" s="298">
        <v>46203</v>
      </c>
      <c r="D406" s="298" t="s">
        <v>212</v>
      </c>
      <c r="E406" s="331">
        <v>85</v>
      </c>
      <c r="F406" s="522"/>
      <c r="G406" s="333">
        <f t="shared" si="11"/>
        <v>10511.249999999987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286</v>
      </c>
      <c r="B407" s="330">
        <v>34</v>
      </c>
      <c r="C407" s="298">
        <v>46203</v>
      </c>
      <c r="D407" s="298" t="s">
        <v>213</v>
      </c>
      <c r="E407" s="331">
        <v>230</v>
      </c>
      <c r="F407" s="522"/>
      <c r="G407" s="333">
        <f t="shared" si="11"/>
        <v>10596.249999999987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286</v>
      </c>
      <c r="B408" s="330">
        <v>35</v>
      </c>
      <c r="C408" s="298">
        <v>46203</v>
      </c>
      <c r="D408" s="298" t="s">
        <v>214</v>
      </c>
      <c r="E408" s="331">
        <v>45</v>
      </c>
      <c r="F408" s="522"/>
      <c r="G408" s="333">
        <f t="shared" si="11"/>
        <v>10826.249999999987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294</v>
      </c>
      <c r="B409" s="330">
        <v>10</v>
      </c>
      <c r="C409" s="298">
        <v>46203</v>
      </c>
      <c r="D409" s="298" t="s">
        <v>176</v>
      </c>
      <c r="E409" s="522">
        <v>17.899999999999999</v>
      </c>
      <c r="F409" s="522"/>
      <c r="G409" s="333">
        <f t="shared" si="11"/>
        <v>10871.249999999987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287</v>
      </c>
      <c r="B410" s="330" t="s">
        <v>287</v>
      </c>
      <c r="C410" s="298">
        <v>46203</v>
      </c>
      <c r="D410" s="299" t="s">
        <v>423</v>
      </c>
      <c r="E410" s="522">
        <v>185.64</v>
      </c>
      <c r="F410" s="522">
        <v>185.64</v>
      </c>
      <c r="G410" s="333">
        <f t="shared" si="11"/>
        <v>10889.149999999987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6</v>
      </c>
      <c r="C411" s="298">
        <v>46203</v>
      </c>
      <c r="D411" s="299" t="s">
        <v>947</v>
      </c>
      <c r="E411" s="522">
        <v>-20</v>
      </c>
      <c r="F411" s="522"/>
      <c r="G411" s="333">
        <f t="shared" si="11"/>
        <v>10889.149999999987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287</v>
      </c>
      <c r="B412" s="330" t="s">
        <v>287</v>
      </c>
      <c r="C412" s="298">
        <v>46202</v>
      </c>
      <c r="D412" s="299" t="s">
        <v>948</v>
      </c>
      <c r="E412" s="522">
        <v>580</v>
      </c>
      <c r="F412" s="522">
        <v>580</v>
      </c>
      <c r="G412" s="333">
        <f t="shared" si="11"/>
        <v>10869.149999999987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291</v>
      </c>
      <c r="B413" s="330">
        <v>38</v>
      </c>
      <c r="C413" s="298">
        <v>46202</v>
      </c>
      <c r="D413" s="299" t="s">
        <v>293</v>
      </c>
      <c r="E413" s="522"/>
      <c r="F413" s="522">
        <v>4720.8599999999997</v>
      </c>
      <c r="G413" s="333">
        <f t="shared" si="11"/>
        <v>10869.149999999987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287</v>
      </c>
      <c r="B414" s="330" t="s">
        <v>287</v>
      </c>
      <c r="C414" s="298">
        <v>46202</v>
      </c>
      <c r="D414" s="299" t="s">
        <v>942</v>
      </c>
      <c r="E414" s="522">
        <v>180</v>
      </c>
      <c r="F414" s="522">
        <v>180</v>
      </c>
      <c r="G414" s="333">
        <f t="shared" si="11"/>
        <v>6148.2899999999863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294</v>
      </c>
      <c r="B415" s="330">
        <v>20</v>
      </c>
      <c r="C415" s="298">
        <v>46202</v>
      </c>
      <c r="D415" s="299" t="s">
        <v>193</v>
      </c>
      <c r="E415" s="522">
        <v>600</v>
      </c>
      <c r="F415" s="522"/>
      <c r="G415" s="333">
        <f t="shared" si="11"/>
        <v>6148.2899999999863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1</v>
      </c>
      <c r="C416" s="298">
        <v>46202</v>
      </c>
      <c r="D416" s="299" t="s">
        <v>306</v>
      </c>
      <c r="E416" s="522">
        <v>102.13</v>
      </c>
      <c r="F416" s="522"/>
      <c r="G416" s="333">
        <f t="shared" si="11"/>
        <v>6748.2899999999863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4</v>
      </c>
      <c r="C417" s="298">
        <v>46202</v>
      </c>
      <c r="D417" s="299" t="s">
        <v>310</v>
      </c>
      <c r="E417" s="522">
        <v>40.56</v>
      </c>
      <c r="F417" s="522"/>
      <c r="G417" s="333">
        <f t="shared" si="11"/>
        <v>6850.4199999999864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3</v>
      </c>
      <c r="C418" s="298">
        <v>46202</v>
      </c>
      <c r="D418" s="299" t="s">
        <v>310</v>
      </c>
      <c r="E418" s="522">
        <v>6.84</v>
      </c>
      <c r="F418" s="522"/>
      <c r="G418" s="333">
        <f t="shared" si="11"/>
        <v>6890.9799999999868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3</v>
      </c>
      <c r="C419" s="298">
        <v>46202</v>
      </c>
      <c r="D419" s="299" t="s">
        <v>880</v>
      </c>
      <c r="E419" s="522">
        <v>11.98</v>
      </c>
      <c r="F419" s="522"/>
      <c r="G419" s="333">
        <f t="shared" si="11"/>
        <v>6897.819999999987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2</v>
      </c>
      <c r="C420" s="298">
        <v>46201</v>
      </c>
      <c r="D420" s="299" t="s">
        <v>353</v>
      </c>
      <c r="E420" s="522">
        <v>14.99</v>
      </c>
      <c r="F420" s="522"/>
      <c r="G420" s="333">
        <f t="shared" ref="G420:G433" si="12">G421-E420+F420</f>
        <v>6909.7999999999865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2</v>
      </c>
      <c r="C421" s="298">
        <v>46201</v>
      </c>
      <c r="D421" s="299" t="s">
        <v>358</v>
      </c>
      <c r="E421" s="522">
        <v>11.29</v>
      </c>
      <c r="F421" s="522"/>
      <c r="G421" s="333">
        <f t="shared" si="12"/>
        <v>6924.7899999999863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8</v>
      </c>
      <c r="C422" s="298">
        <v>46201</v>
      </c>
      <c r="D422" s="299" t="s">
        <v>319</v>
      </c>
      <c r="E422" s="522">
        <v>158.96</v>
      </c>
      <c r="F422" s="522"/>
      <c r="G422" s="333">
        <f t="shared" si="12"/>
        <v>6936.0799999999863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6</v>
      </c>
      <c r="C423" s="298">
        <v>46201</v>
      </c>
      <c r="D423" s="299" t="s">
        <v>397</v>
      </c>
      <c r="E423" s="522">
        <v>53.24</v>
      </c>
      <c r="F423" s="522"/>
      <c r="G423" s="333">
        <f t="shared" si="12"/>
        <v>7095.0399999999863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2</v>
      </c>
      <c r="C424" s="298">
        <v>46200</v>
      </c>
      <c r="D424" s="299" t="s">
        <v>917</v>
      </c>
      <c r="E424" s="522">
        <v>122.77</v>
      </c>
      <c r="F424" s="522"/>
      <c r="G424" s="333">
        <f t="shared" si="12"/>
        <v>7148.2799999999861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1</v>
      </c>
      <c r="C425" s="298">
        <v>46200</v>
      </c>
      <c r="D425" s="299" t="s">
        <v>831</v>
      </c>
      <c r="E425" s="522">
        <v>77.67</v>
      </c>
      <c r="F425" s="522"/>
      <c r="G425" s="333">
        <f t="shared" si="12"/>
        <v>7271.0499999999865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5</v>
      </c>
      <c r="C426" s="298">
        <v>46200</v>
      </c>
      <c r="D426" s="299" t="s">
        <v>943</v>
      </c>
      <c r="E426" s="522">
        <v>32.99</v>
      </c>
      <c r="F426" s="522"/>
      <c r="G426" s="333">
        <f t="shared" si="12"/>
        <v>7348.7199999999866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287</v>
      </c>
      <c r="B427" s="330" t="s">
        <v>287</v>
      </c>
      <c r="C427" s="298">
        <v>46200</v>
      </c>
      <c r="D427" s="299" t="s">
        <v>945</v>
      </c>
      <c r="E427" s="522">
        <v>207.96</v>
      </c>
      <c r="F427" s="522">
        <v>207.96</v>
      </c>
      <c r="G427" s="333">
        <f t="shared" si="12"/>
        <v>7381.7099999999864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2</v>
      </c>
      <c r="C428" s="298">
        <v>46199</v>
      </c>
      <c r="D428" s="299" t="s">
        <v>868</v>
      </c>
      <c r="E428" s="522">
        <v>51.84</v>
      </c>
      <c r="F428" s="522"/>
      <c r="G428" s="333">
        <f t="shared" si="12"/>
        <v>7381.7099999999864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3</v>
      </c>
      <c r="C429" s="298">
        <v>46199</v>
      </c>
      <c r="D429" s="299" t="s">
        <v>296</v>
      </c>
      <c r="E429" s="522">
        <v>10.31</v>
      </c>
      <c r="F429" s="522"/>
      <c r="G429" s="333">
        <f t="shared" si="12"/>
        <v>7433.5499999999865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4</v>
      </c>
      <c r="C430" s="298">
        <v>46199</v>
      </c>
      <c r="D430" s="299" t="s">
        <v>296</v>
      </c>
      <c r="E430" s="522">
        <v>87.14</v>
      </c>
      <c r="F430" s="522"/>
      <c r="G430" s="333">
        <f t="shared" si="12"/>
        <v>7443.8599999999869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5</v>
      </c>
      <c r="C431" s="298">
        <v>46199</v>
      </c>
      <c r="D431" s="299" t="s">
        <v>940</v>
      </c>
      <c r="E431" s="522">
        <v>20</v>
      </c>
      <c r="F431" s="522"/>
      <c r="G431" s="333">
        <f t="shared" si="12"/>
        <v>7530.9999999999873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294</v>
      </c>
      <c r="B432" s="330">
        <v>12</v>
      </c>
      <c r="C432" s="298">
        <v>46198</v>
      </c>
      <c r="D432" s="299" t="s">
        <v>314</v>
      </c>
      <c r="E432" s="522">
        <v>204.48</v>
      </c>
      <c r="F432" s="522"/>
      <c r="G432" s="333">
        <f t="shared" si="12"/>
        <v>7550.9999999999873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291</v>
      </c>
      <c r="B433" s="330">
        <v>39</v>
      </c>
      <c r="C433" s="298">
        <v>46198</v>
      </c>
      <c r="D433" s="299" t="s">
        <v>292</v>
      </c>
      <c r="E433" s="522"/>
      <c r="F433" s="522">
        <v>2763.77</v>
      </c>
      <c r="G433" s="333">
        <f t="shared" si="12"/>
        <v>7755.4799999999868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5</v>
      </c>
      <c r="C434" s="298">
        <v>46198</v>
      </c>
      <c r="D434" s="299" t="s">
        <v>846</v>
      </c>
      <c r="E434" s="522">
        <v>11.2</v>
      </c>
      <c r="F434" s="522"/>
      <c r="G434" s="333">
        <f t="shared" ref="G434:G454" si="13">G435-E434+F434</f>
        <v>4991.7099999999864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2</v>
      </c>
      <c r="C435" s="298">
        <v>46197</v>
      </c>
      <c r="D435" s="299" t="s">
        <v>941</v>
      </c>
      <c r="E435" s="522">
        <v>15.99</v>
      </c>
      <c r="F435" s="522"/>
      <c r="G435" s="333">
        <f t="shared" si="13"/>
        <v>5002.9099999999862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5</v>
      </c>
      <c r="C436" s="298">
        <v>46197</v>
      </c>
      <c r="D436" s="299" t="s">
        <v>340</v>
      </c>
      <c r="E436" s="522">
        <v>47.93</v>
      </c>
      <c r="F436" s="522"/>
      <c r="G436" s="333">
        <f t="shared" si="13"/>
        <v>5018.899999999986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294</v>
      </c>
      <c r="B437" s="330">
        <v>43</v>
      </c>
      <c r="C437" s="298">
        <v>46197</v>
      </c>
      <c r="D437" s="299" t="s">
        <v>201</v>
      </c>
      <c r="E437" s="522">
        <v>42.84</v>
      </c>
      <c r="F437" s="522"/>
      <c r="G437" s="333">
        <f t="shared" si="13"/>
        <v>5066.8299999999863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294</v>
      </c>
      <c r="B438" s="330">
        <v>42</v>
      </c>
      <c r="C438" s="298">
        <v>46197</v>
      </c>
      <c r="D438" s="299" t="s">
        <v>200</v>
      </c>
      <c r="E438" s="522">
        <v>99.4</v>
      </c>
      <c r="F438" s="522"/>
      <c r="G438" s="333">
        <f t="shared" si="13"/>
        <v>5109.6699999999864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8</v>
      </c>
      <c r="C439" s="298">
        <v>46196</v>
      </c>
      <c r="D439" s="299" t="s">
        <v>319</v>
      </c>
      <c r="E439" s="522">
        <v>5.68</v>
      </c>
      <c r="F439" s="522"/>
      <c r="G439" s="333">
        <f t="shared" si="13"/>
        <v>5209.0699999999861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1</v>
      </c>
      <c r="C440" s="298">
        <v>46196</v>
      </c>
      <c r="D440" s="299" t="s">
        <v>306</v>
      </c>
      <c r="E440" s="522">
        <v>167.73</v>
      </c>
      <c r="F440" s="522"/>
      <c r="G440" s="333">
        <f t="shared" si="13"/>
        <v>5214.7499999999864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4</v>
      </c>
      <c r="C441" s="298">
        <v>46196</v>
      </c>
      <c r="D441" s="299" t="s">
        <v>296</v>
      </c>
      <c r="E441" s="522">
        <v>40.81</v>
      </c>
      <c r="F441" s="522"/>
      <c r="G441" s="333">
        <f t="shared" si="13"/>
        <v>5382.4799999999859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2</v>
      </c>
      <c r="C442" s="298">
        <v>46196</v>
      </c>
      <c r="D442" s="299" t="s">
        <v>334</v>
      </c>
      <c r="E442" s="522">
        <v>17.68</v>
      </c>
      <c r="F442" s="522"/>
      <c r="G442" s="333">
        <f t="shared" si="13"/>
        <v>5423.2899999999863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3</v>
      </c>
      <c r="C443" s="298">
        <v>46196</v>
      </c>
      <c r="D443" s="299" t="s">
        <v>320</v>
      </c>
      <c r="E443" s="522">
        <v>5.19</v>
      </c>
      <c r="F443" s="522"/>
      <c r="G443" s="333">
        <f t="shared" si="13"/>
        <v>5440.9699999999866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8</v>
      </c>
      <c r="C444" s="298">
        <v>46196</v>
      </c>
      <c r="D444" s="299" t="s">
        <v>308</v>
      </c>
      <c r="E444" s="522">
        <v>71.75</v>
      </c>
      <c r="F444" s="522"/>
      <c r="G444" s="333">
        <f t="shared" si="13"/>
        <v>5446.1599999999862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294</v>
      </c>
      <c r="B445" s="330">
        <v>22</v>
      </c>
      <c r="C445" s="298">
        <v>46196</v>
      </c>
      <c r="D445" s="299" t="s">
        <v>835</v>
      </c>
      <c r="E445" s="522">
        <v>15.96</v>
      </c>
      <c r="F445" s="522"/>
      <c r="G445" s="333">
        <f t="shared" si="13"/>
        <v>5517.9099999999862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2</v>
      </c>
      <c r="C446" s="298">
        <v>46195</v>
      </c>
      <c r="D446" s="299" t="s">
        <v>334</v>
      </c>
      <c r="E446" s="522">
        <v>7.89</v>
      </c>
      <c r="F446" s="522"/>
      <c r="G446" s="333">
        <f t="shared" si="13"/>
        <v>5533.8699999999862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287</v>
      </c>
      <c r="B447" s="330" t="s">
        <v>287</v>
      </c>
      <c r="C447" s="298">
        <v>46195</v>
      </c>
      <c r="D447" s="299" t="s">
        <v>939</v>
      </c>
      <c r="E447" s="522">
        <v>86.07</v>
      </c>
      <c r="F447" s="522">
        <v>86.07</v>
      </c>
      <c r="G447" s="333">
        <f t="shared" si="13"/>
        <v>5541.7599999999866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287</v>
      </c>
      <c r="B448" s="330" t="s">
        <v>287</v>
      </c>
      <c r="C448" s="298">
        <v>46195</v>
      </c>
      <c r="D448" s="299" t="s">
        <v>922</v>
      </c>
      <c r="E448" s="522">
        <v>14.98</v>
      </c>
      <c r="F448" s="522">
        <v>14.98</v>
      </c>
      <c r="G448" s="333">
        <f t="shared" si="13"/>
        <v>5541.7599999999866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287</v>
      </c>
      <c r="B449" s="330" t="s">
        <v>287</v>
      </c>
      <c r="C449" s="298">
        <v>46195</v>
      </c>
      <c r="D449" s="299" t="s">
        <v>936</v>
      </c>
      <c r="E449" s="522">
        <v>83.52</v>
      </c>
      <c r="F449" s="522">
        <v>83.52</v>
      </c>
      <c r="G449" s="333">
        <f t="shared" si="13"/>
        <v>5541.7599999999866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287</v>
      </c>
      <c r="B450" s="330" t="s">
        <v>287</v>
      </c>
      <c r="C450" s="298">
        <v>46195</v>
      </c>
      <c r="D450" s="299" t="s">
        <v>937</v>
      </c>
      <c r="E450" s="522">
        <v>62.19</v>
      </c>
      <c r="F450" s="522">
        <v>62.19</v>
      </c>
      <c r="G450" s="333">
        <f t="shared" si="13"/>
        <v>5541.7599999999866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3</v>
      </c>
      <c r="C451" s="298">
        <v>46195</v>
      </c>
      <c r="D451" s="299" t="s">
        <v>310</v>
      </c>
      <c r="E451" s="522">
        <v>6.99</v>
      </c>
      <c r="F451" s="522"/>
      <c r="G451" s="333">
        <f t="shared" si="13"/>
        <v>5541.7599999999866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287</v>
      </c>
      <c r="B452" s="330" t="s">
        <v>287</v>
      </c>
      <c r="C452" s="298">
        <v>46195</v>
      </c>
      <c r="D452" s="299" t="s">
        <v>938</v>
      </c>
      <c r="E452" s="522">
        <v>60.47</v>
      </c>
      <c r="F452" s="522">
        <v>60.47</v>
      </c>
      <c r="G452" s="333">
        <f t="shared" si="13"/>
        <v>5548.7499999999864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294</v>
      </c>
      <c r="B453" s="330">
        <v>22</v>
      </c>
      <c r="C453" s="298">
        <v>46195</v>
      </c>
      <c r="D453" s="299" t="s">
        <v>323</v>
      </c>
      <c r="E453" s="522">
        <v>20.22</v>
      </c>
      <c r="F453" s="522"/>
      <c r="G453" s="333">
        <f t="shared" si="13"/>
        <v>5548.7499999999864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6</v>
      </c>
      <c r="C454" s="298">
        <v>46195</v>
      </c>
      <c r="D454" s="299" t="s">
        <v>919</v>
      </c>
      <c r="E454" s="522">
        <v>200</v>
      </c>
      <c r="F454" s="522"/>
      <c r="G454" s="333">
        <f t="shared" si="13"/>
        <v>5568.9699999999866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5</v>
      </c>
      <c r="C455" s="298">
        <v>46194</v>
      </c>
      <c r="D455" s="299" t="s">
        <v>340</v>
      </c>
      <c r="E455" s="522">
        <v>47.93</v>
      </c>
      <c r="F455" s="522"/>
      <c r="G455" s="333">
        <f t="shared" ref="G455:G475" si="14">G456-E455+F455</f>
        <v>5768.9699999999866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287</v>
      </c>
      <c r="B456" s="330" t="s">
        <v>287</v>
      </c>
      <c r="C456" s="298">
        <v>46194</v>
      </c>
      <c r="D456" s="299" t="s">
        <v>935</v>
      </c>
      <c r="E456" s="522"/>
      <c r="F456" s="522">
        <v>50</v>
      </c>
      <c r="G456" s="333">
        <f t="shared" si="14"/>
        <v>5816.8999999999869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287</v>
      </c>
      <c r="B457" s="330" t="s">
        <v>287</v>
      </c>
      <c r="C457" s="298">
        <v>46194</v>
      </c>
      <c r="D457" s="299" t="s">
        <v>935</v>
      </c>
      <c r="E457" s="522">
        <v>50</v>
      </c>
      <c r="F457" s="522"/>
      <c r="G457" s="333">
        <f t="shared" si="14"/>
        <v>5766.8999999999869</v>
      </c>
      <c r="H457" s="334" t="s">
        <v>298</v>
      </c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287</v>
      </c>
      <c r="B458" s="330" t="s">
        <v>287</v>
      </c>
      <c r="C458" s="298">
        <v>46194</v>
      </c>
      <c r="D458" s="299" t="s">
        <v>922</v>
      </c>
      <c r="E458" s="522">
        <v>28.38</v>
      </c>
      <c r="F458" s="522">
        <v>28.38</v>
      </c>
      <c r="G458" s="333">
        <f t="shared" si="14"/>
        <v>5816.8999999999869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287</v>
      </c>
      <c r="B459" s="330" t="s">
        <v>287</v>
      </c>
      <c r="C459" s="298">
        <v>46194</v>
      </c>
      <c r="D459" s="299" t="s">
        <v>920</v>
      </c>
      <c r="E459" s="522">
        <v>35.020000000000003</v>
      </c>
      <c r="F459" s="522">
        <v>35.020000000000003</v>
      </c>
      <c r="G459" s="333">
        <f t="shared" si="14"/>
        <v>5816.8999999999869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287</v>
      </c>
      <c r="B460" s="330" t="s">
        <v>287</v>
      </c>
      <c r="C460" s="298">
        <v>46194</v>
      </c>
      <c r="D460" s="299" t="s">
        <v>927</v>
      </c>
      <c r="E460" s="522">
        <v>83.81</v>
      </c>
      <c r="F460" s="522">
        <v>83.81</v>
      </c>
      <c r="G460" s="333">
        <f t="shared" si="14"/>
        <v>5816.8999999999869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287</v>
      </c>
      <c r="B461" s="330" t="s">
        <v>287</v>
      </c>
      <c r="C461" s="298">
        <v>46194</v>
      </c>
      <c r="D461" s="299" t="s">
        <v>928</v>
      </c>
      <c r="E461" s="522">
        <v>27.43</v>
      </c>
      <c r="F461" s="522">
        <v>27.43</v>
      </c>
      <c r="G461" s="333">
        <f t="shared" si="14"/>
        <v>5816.8999999999869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287</v>
      </c>
      <c r="B462" s="330" t="s">
        <v>287</v>
      </c>
      <c r="C462" s="298">
        <v>46193</v>
      </c>
      <c r="D462" s="299" t="s">
        <v>932</v>
      </c>
      <c r="E462" s="522">
        <v>30.86</v>
      </c>
      <c r="F462" s="522">
        <v>30.86</v>
      </c>
      <c r="G462" s="333">
        <f t="shared" si="14"/>
        <v>5816.8999999999869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287</v>
      </c>
      <c r="B463" s="330" t="s">
        <v>287</v>
      </c>
      <c r="C463" s="298">
        <v>46193</v>
      </c>
      <c r="D463" s="299" t="s">
        <v>922</v>
      </c>
      <c r="E463" s="522">
        <v>13.95</v>
      </c>
      <c r="F463" s="522">
        <v>13.95</v>
      </c>
      <c r="G463" s="333">
        <f t="shared" si="14"/>
        <v>5816.8999999999869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287</v>
      </c>
      <c r="B464" s="330" t="s">
        <v>287</v>
      </c>
      <c r="C464" s="298">
        <v>46192</v>
      </c>
      <c r="D464" s="299" t="s">
        <v>934</v>
      </c>
      <c r="E464" s="522">
        <v>148.54</v>
      </c>
      <c r="F464" s="522">
        <v>148.54</v>
      </c>
      <c r="G464" s="333">
        <f t="shared" si="14"/>
        <v>5816.8999999999869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287</v>
      </c>
      <c r="B465" s="330" t="s">
        <v>287</v>
      </c>
      <c r="C465" s="298">
        <v>46192</v>
      </c>
      <c r="D465" s="299" t="s">
        <v>921</v>
      </c>
      <c r="E465" s="522">
        <v>80</v>
      </c>
      <c r="F465" s="522">
        <v>80</v>
      </c>
      <c r="G465" s="333">
        <f t="shared" si="14"/>
        <v>5816.8999999999869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287</v>
      </c>
      <c r="B466" s="330" t="s">
        <v>287</v>
      </c>
      <c r="C466" s="298">
        <v>46192</v>
      </c>
      <c r="D466" s="299" t="s">
        <v>922</v>
      </c>
      <c r="E466" s="522">
        <v>27.98</v>
      </c>
      <c r="F466" s="522">
        <v>27.98</v>
      </c>
      <c r="G466" s="333">
        <f t="shared" si="14"/>
        <v>5816.8999999999869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287</v>
      </c>
      <c r="B467" s="330" t="s">
        <v>287</v>
      </c>
      <c r="C467" s="298">
        <v>46192</v>
      </c>
      <c r="D467" s="299" t="s">
        <v>933</v>
      </c>
      <c r="E467" s="522">
        <v>30.63</v>
      </c>
      <c r="F467" s="522">
        <v>30.63</v>
      </c>
      <c r="G467" s="333">
        <f t="shared" si="14"/>
        <v>5816.8999999999869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294</v>
      </c>
      <c r="B468" s="330">
        <v>22</v>
      </c>
      <c r="C468" s="298">
        <v>46192</v>
      </c>
      <c r="D468" s="299" t="s">
        <v>923</v>
      </c>
      <c r="E468" s="522">
        <v>7.46</v>
      </c>
      <c r="F468" s="522"/>
      <c r="G468" s="333">
        <f t="shared" si="14"/>
        <v>5816.8999999999869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287</v>
      </c>
      <c r="B469" s="330" t="s">
        <v>287</v>
      </c>
      <c r="C469" s="298">
        <v>46192</v>
      </c>
      <c r="D469" s="299" t="s">
        <v>924</v>
      </c>
      <c r="E469" s="522">
        <v>22.07</v>
      </c>
      <c r="F469" s="522">
        <v>22.07</v>
      </c>
      <c r="G469" s="333">
        <f t="shared" si="14"/>
        <v>5824.3599999999869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287</v>
      </c>
      <c r="B470" s="330" t="s">
        <v>287</v>
      </c>
      <c r="C470" s="298">
        <v>46192</v>
      </c>
      <c r="D470" s="299" t="s">
        <v>924</v>
      </c>
      <c r="E470" s="522">
        <v>51.04</v>
      </c>
      <c r="F470" s="522">
        <v>51.04</v>
      </c>
      <c r="G470" s="333">
        <f t="shared" si="14"/>
        <v>5824.3599999999869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287</v>
      </c>
      <c r="B471" s="330" t="s">
        <v>287</v>
      </c>
      <c r="C471" s="298">
        <v>46192</v>
      </c>
      <c r="D471" s="299" t="s">
        <v>924</v>
      </c>
      <c r="E471" s="522">
        <v>90.59</v>
      </c>
      <c r="F471" s="522">
        <v>90.59</v>
      </c>
      <c r="G471" s="333">
        <f t="shared" si="14"/>
        <v>5824.3599999999869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287</v>
      </c>
      <c r="B472" s="330" t="s">
        <v>287</v>
      </c>
      <c r="C472" s="298">
        <v>46192</v>
      </c>
      <c r="D472" s="299" t="s">
        <v>925</v>
      </c>
      <c r="E472" s="522">
        <v>26.02</v>
      </c>
      <c r="F472" s="522">
        <v>26.02</v>
      </c>
      <c r="G472" s="333">
        <f t="shared" si="14"/>
        <v>5824.3599999999869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287</v>
      </c>
      <c r="B473" s="330" t="s">
        <v>287</v>
      </c>
      <c r="C473" s="298">
        <v>46192</v>
      </c>
      <c r="D473" s="299" t="s">
        <v>925</v>
      </c>
      <c r="E473" s="522">
        <v>26.02</v>
      </c>
      <c r="F473" s="522">
        <v>26.02</v>
      </c>
      <c r="G473" s="333">
        <f t="shared" si="14"/>
        <v>5824.3599999999869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287</v>
      </c>
      <c r="B474" s="330" t="s">
        <v>287</v>
      </c>
      <c r="C474" s="298">
        <v>46192</v>
      </c>
      <c r="D474" s="299" t="s">
        <v>925</v>
      </c>
      <c r="E474" s="522">
        <v>38.03</v>
      </c>
      <c r="F474" s="522">
        <v>38.03</v>
      </c>
      <c r="G474" s="333">
        <f t="shared" si="14"/>
        <v>5824.3599999999869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287</v>
      </c>
      <c r="B475" s="330" t="s">
        <v>287</v>
      </c>
      <c r="C475" s="298">
        <v>46192</v>
      </c>
      <c r="D475" s="299" t="s">
        <v>925</v>
      </c>
      <c r="E475" s="522">
        <v>26.03</v>
      </c>
      <c r="F475" s="522">
        <v>26.03</v>
      </c>
      <c r="G475" s="333">
        <f t="shared" si="14"/>
        <v>5824.3599999999869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287</v>
      </c>
      <c r="B476" s="330" t="s">
        <v>287</v>
      </c>
      <c r="C476" s="298">
        <v>46192</v>
      </c>
      <c r="D476" s="299" t="s">
        <v>922</v>
      </c>
      <c r="E476" s="522">
        <v>21.98</v>
      </c>
      <c r="F476" s="522">
        <v>21.98</v>
      </c>
      <c r="G476" s="333">
        <f t="shared" ref="G476:G533" si="15">G477-E476+F476</f>
        <v>5824.3599999999869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287</v>
      </c>
      <c r="B477" s="330" t="s">
        <v>287</v>
      </c>
      <c r="C477" s="298">
        <v>46192</v>
      </c>
      <c r="D477" s="299" t="s">
        <v>922</v>
      </c>
      <c r="E477" s="522">
        <v>27.99</v>
      </c>
      <c r="F477" s="522">
        <v>27.99</v>
      </c>
      <c r="G477" s="333">
        <f t="shared" si="15"/>
        <v>5824.3599999999869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287</v>
      </c>
      <c r="B478" s="330" t="s">
        <v>287</v>
      </c>
      <c r="C478" s="298">
        <v>46191</v>
      </c>
      <c r="D478" s="299" t="s">
        <v>926</v>
      </c>
      <c r="E478" s="522">
        <v>22.69</v>
      </c>
      <c r="F478" s="522">
        <v>22.69</v>
      </c>
      <c r="G478" s="333">
        <f t="shared" si="15"/>
        <v>5824.3599999999869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287</v>
      </c>
      <c r="B479" s="330" t="s">
        <v>287</v>
      </c>
      <c r="C479" s="298">
        <v>46191</v>
      </c>
      <c r="D479" s="299" t="s">
        <v>927</v>
      </c>
      <c r="E479" s="522">
        <v>42.32</v>
      </c>
      <c r="F479" s="522">
        <v>42.32</v>
      </c>
      <c r="G479" s="333">
        <f t="shared" si="15"/>
        <v>5824.3599999999869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287</v>
      </c>
      <c r="B480" s="330" t="s">
        <v>287</v>
      </c>
      <c r="C480" s="298">
        <v>46191</v>
      </c>
      <c r="D480" s="299" t="s">
        <v>928</v>
      </c>
      <c r="E480" s="522">
        <v>72.86</v>
      </c>
      <c r="F480" s="522">
        <v>72.86</v>
      </c>
      <c r="G480" s="333">
        <f t="shared" si="15"/>
        <v>5824.3599999999869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287</v>
      </c>
      <c r="B481" s="330" t="s">
        <v>287</v>
      </c>
      <c r="C481" s="298">
        <v>46191</v>
      </c>
      <c r="D481" s="299" t="s">
        <v>929</v>
      </c>
      <c r="E481" s="522">
        <v>106.89</v>
      </c>
      <c r="F481" s="522">
        <v>106.89</v>
      </c>
      <c r="G481" s="333">
        <f t="shared" si="15"/>
        <v>5824.3599999999869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287</v>
      </c>
      <c r="B482" s="330" t="s">
        <v>287</v>
      </c>
      <c r="C482" s="298">
        <v>46191</v>
      </c>
      <c r="D482" s="299" t="s">
        <v>931</v>
      </c>
      <c r="E482" s="522">
        <v>94.74</v>
      </c>
      <c r="F482" s="522">
        <v>94.74</v>
      </c>
      <c r="G482" s="333">
        <f t="shared" si="15"/>
        <v>5824.3599999999869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1</v>
      </c>
      <c r="C483" s="298">
        <v>46191</v>
      </c>
      <c r="D483" s="299" t="s">
        <v>306</v>
      </c>
      <c r="E483" s="522">
        <v>99.97</v>
      </c>
      <c r="F483" s="522"/>
      <c r="G483" s="333">
        <f t="shared" si="15"/>
        <v>5824.3599999999869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294</v>
      </c>
      <c r="B484" s="330">
        <v>22</v>
      </c>
      <c r="C484" s="298">
        <v>46191</v>
      </c>
      <c r="D484" s="299" t="s">
        <v>930</v>
      </c>
      <c r="E484" s="522">
        <v>13.84</v>
      </c>
      <c r="F484" s="522"/>
      <c r="G484" s="333">
        <f t="shared" si="15"/>
        <v>5924.3299999999872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1</v>
      </c>
      <c r="C485" s="298">
        <v>46190</v>
      </c>
      <c r="D485" s="299" t="s">
        <v>306</v>
      </c>
      <c r="E485" s="522">
        <v>87.19</v>
      </c>
      <c r="F485" s="522"/>
      <c r="G485" s="333">
        <f t="shared" si="15"/>
        <v>5938.1699999999873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294</v>
      </c>
      <c r="B486" s="330">
        <v>21</v>
      </c>
      <c r="C486" s="298">
        <v>46190</v>
      </c>
      <c r="D486" s="299" t="s">
        <v>194</v>
      </c>
      <c r="E486" s="522">
        <v>81</v>
      </c>
      <c r="F486" s="522"/>
      <c r="G486" s="333">
        <f t="shared" si="15"/>
        <v>6025.3599999999869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294</v>
      </c>
      <c r="B487" s="330">
        <v>43</v>
      </c>
      <c r="C487" s="298">
        <v>46190</v>
      </c>
      <c r="D487" s="299" t="s">
        <v>333</v>
      </c>
      <c r="E487" s="522">
        <v>29.8</v>
      </c>
      <c r="F487" s="522"/>
      <c r="G487" s="333">
        <f t="shared" si="15"/>
        <v>6106.3599999999869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294</v>
      </c>
      <c r="B488" s="330">
        <v>42</v>
      </c>
      <c r="C488" s="298">
        <v>46190</v>
      </c>
      <c r="D488" s="299" t="s">
        <v>333</v>
      </c>
      <c r="E488" s="522">
        <v>74.5</v>
      </c>
      <c r="F488" s="522"/>
      <c r="G488" s="333">
        <f t="shared" si="15"/>
        <v>6136.1599999999871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4</v>
      </c>
      <c r="C489" s="298">
        <v>46190</v>
      </c>
      <c r="D489" s="299" t="s">
        <v>334</v>
      </c>
      <c r="E489" s="522">
        <v>82.35</v>
      </c>
      <c r="F489" s="522"/>
      <c r="G489" s="333">
        <f t="shared" si="15"/>
        <v>6210.6599999999871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2</v>
      </c>
      <c r="C490" s="298">
        <v>46190</v>
      </c>
      <c r="D490" s="299" t="s">
        <v>334</v>
      </c>
      <c r="E490" s="522">
        <v>17.68</v>
      </c>
      <c r="F490" s="522"/>
      <c r="G490" s="333">
        <f t="shared" si="15"/>
        <v>6293.0099999999875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6</v>
      </c>
      <c r="C491" s="298">
        <v>46190</v>
      </c>
      <c r="D491" s="299" t="s">
        <v>300</v>
      </c>
      <c r="E491" s="522">
        <v>14.67</v>
      </c>
      <c r="F491" s="522"/>
      <c r="G491" s="333">
        <f t="shared" si="15"/>
        <v>6310.6899999999878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6</v>
      </c>
      <c r="C492" s="298">
        <v>46190</v>
      </c>
      <c r="D492" s="299" t="s">
        <v>300</v>
      </c>
      <c r="E492" s="522">
        <v>56.42</v>
      </c>
      <c r="F492" s="522"/>
      <c r="G492" s="333">
        <f t="shared" si="15"/>
        <v>6325.3599999999878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6</v>
      </c>
      <c r="C493" s="298">
        <v>46190</v>
      </c>
      <c r="D493" s="299" t="s">
        <v>300</v>
      </c>
      <c r="E493" s="522">
        <v>53.23</v>
      </c>
      <c r="F493" s="522"/>
      <c r="G493" s="333">
        <f t="shared" si="15"/>
        <v>6381.7799999999879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294</v>
      </c>
      <c r="B494" s="330">
        <v>23</v>
      </c>
      <c r="C494" s="298">
        <v>46190</v>
      </c>
      <c r="D494" s="299" t="s">
        <v>63</v>
      </c>
      <c r="E494" s="522">
        <v>529.46</v>
      </c>
      <c r="F494" s="522"/>
      <c r="G494" s="333">
        <f t="shared" si="15"/>
        <v>6435.0099999999875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294</v>
      </c>
      <c r="B495" s="330">
        <v>17</v>
      </c>
      <c r="C495" s="298">
        <v>46190</v>
      </c>
      <c r="D495" s="299" t="s">
        <v>188</v>
      </c>
      <c r="E495" s="522">
        <v>42.65</v>
      </c>
      <c r="F495" s="522"/>
      <c r="G495" s="333">
        <f t="shared" si="15"/>
        <v>6964.4699999999875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294</v>
      </c>
      <c r="B496" s="330">
        <v>15</v>
      </c>
      <c r="C496" s="298">
        <v>46190</v>
      </c>
      <c r="D496" s="299" t="s">
        <v>185</v>
      </c>
      <c r="E496" s="522">
        <v>87.41</v>
      </c>
      <c r="F496" s="522"/>
      <c r="G496" s="333">
        <f t="shared" si="15"/>
        <v>7007.1199999999872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335</v>
      </c>
      <c r="B497" s="330" t="s">
        <v>335</v>
      </c>
      <c r="C497" s="298">
        <v>46190</v>
      </c>
      <c r="D497" s="299" t="s">
        <v>336</v>
      </c>
      <c r="E497" s="522">
        <v>86.48</v>
      </c>
      <c r="F497" s="522"/>
      <c r="G497" s="333">
        <f t="shared" si="15"/>
        <v>7094.529999999987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291</v>
      </c>
      <c r="B498" s="330">
        <v>40</v>
      </c>
      <c r="C498" s="298">
        <v>46190</v>
      </c>
      <c r="D498" s="299" t="s">
        <v>316</v>
      </c>
      <c r="E498" s="522"/>
      <c r="F498" s="522">
        <v>854.38</v>
      </c>
      <c r="G498" s="333">
        <f t="shared" si="15"/>
        <v>7181.0099999999866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5</v>
      </c>
      <c r="C499" s="298">
        <v>46189</v>
      </c>
      <c r="D499" s="299" t="s">
        <v>340</v>
      </c>
      <c r="E499" s="522">
        <v>21.3</v>
      </c>
      <c r="F499" s="522"/>
      <c r="G499" s="333">
        <f t="shared" si="15"/>
        <v>6326.6299999999865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294</v>
      </c>
      <c r="B500" s="330">
        <v>11</v>
      </c>
      <c r="C500" s="298">
        <v>46189</v>
      </c>
      <c r="D500" s="299" t="s">
        <v>178</v>
      </c>
      <c r="E500" s="522">
        <v>267.75</v>
      </c>
      <c r="F500" s="522"/>
      <c r="G500" s="333">
        <f t="shared" si="15"/>
        <v>6347.9299999999866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6</v>
      </c>
      <c r="C501" s="298">
        <v>46188</v>
      </c>
      <c r="D501" s="299" t="s">
        <v>885</v>
      </c>
      <c r="E501" s="522">
        <v>100</v>
      </c>
      <c r="F501" s="522"/>
      <c r="G501" s="333">
        <f t="shared" si="15"/>
        <v>6615.6799999999866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2</v>
      </c>
      <c r="C502" s="298">
        <v>46188</v>
      </c>
      <c r="D502" s="299" t="s">
        <v>334</v>
      </c>
      <c r="E502" s="522">
        <v>11.29</v>
      </c>
      <c r="F502" s="522"/>
      <c r="G502" s="333">
        <f t="shared" si="15"/>
        <v>6715.6799999999866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3</v>
      </c>
      <c r="C503" s="298">
        <v>46188</v>
      </c>
      <c r="D503" s="299" t="s">
        <v>334</v>
      </c>
      <c r="E503" s="522">
        <v>5.39</v>
      </c>
      <c r="F503" s="522"/>
      <c r="G503" s="333">
        <f t="shared" si="15"/>
        <v>6726.9699999999866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4</v>
      </c>
      <c r="C504" s="298">
        <v>46188</v>
      </c>
      <c r="D504" s="299" t="s">
        <v>334</v>
      </c>
      <c r="E504" s="522">
        <v>31.99</v>
      </c>
      <c r="F504" s="522"/>
      <c r="G504" s="333">
        <f t="shared" si="15"/>
        <v>6732.3599999999869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2</v>
      </c>
      <c r="C505" s="298">
        <v>46187</v>
      </c>
      <c r="D505" s="299" t="s">
        <v>917</v>
      </c>
      <c r="E505" s="522">
        <v>102.17</v>
      </c>
      <c r="F505" s="522"/>
      <c r="G505" s="333">
        <f t="shared" si="15"/>
        <v>6764.3499999999867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1</v>
      </c>
      <c r="C506" s="298">
        <v>46187</v>
      </c>
      <c r="D506" s="299" t="s">
        <v>831</v>
      </c>
      <c r="E506" s="522">
        <v>21.86</v>
      </c>
      <c r="F506" s="522"/>
      <c r="G506" s="333">
        <f t="shared" si="15"/>
        <v>6866.5199999999868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1</v>
      </c>
      <c r="C507" s="298">
        <v>46187</v>
      </c>
      <c r="D507" s="299" t="s">
        <v>311</v>
      </c>
      <c r="E507" s="522">
        <v>102.56</v>
      </c>
      <c r="F507" s="522"/>
      <c r="G507" s="333">
        <f t="shared" si="15"/>
        <v>6888.3799999999865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1</v>
      </c>
      <c r="C508" s="298">
        <v>46187</v>
      </c>
      <c r="D508" s="299" t="s">
        <v>329</v>
      </c>
      <c r="E508" s="522">
        <v>121.72</v>
      </c>
      <c r="F508" s="522"/>
      <c r="G508" s="333">
        <f t="shared" si="15"/>
        <v>6990.9399999999869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2</v>
      </c>
      <c r="C509" s="298">
        <v>46186</v>
      </c>
      <c r="D509" s="299" t="s">
        <v>308</v>
      </c>
      <c r="E509" s="522">
        <v>143.91999999999999</v>
      </c>
      <c r="F509" s="522"/>
      <c r="G509" s="333">
        <f t="shared" si="15"/>
        <v>7112.6599999999871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2</v>
      </c>
      <c r="C510" s="298">
        <v>46186</v>
      </c>
      <c r="D510" s="299" t="s">
        <v>346</v>
      </c>
      <c r="E510" s="522">
        <v>11.95</v>
      </c>
      <c r="F510" s="522"/>
      <c r="G510" s="333">
        <f t="shared" si="15"/>
        <v>7256.5799999999872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4</v>
      </c>
      <c r="C511" s="298">
        <v>46186</v>
      </c>
      <c r="D511" s="299" t="s">
        <v>310</v>
      </c>
      <c r="E511" s="522">
        <v>47.29</v>
      </c>
      <c r="F511" s="522"/>
      <c r="G511" s="333">
        <f t="shared" si="15"/>
        <v>7268.529999999987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1</v>
      </c>
      <c r="C512" s="298">
        <v>46186</v>
      </c>
      <c r="D512" s="299" t="s">
        <v>306</v>
      </c>
      <c r="E512" s="522">
        <v>52.7</v>
      </c>
      <c r="F512" s="522"/>
      <c r="G512" s="333">
        <f t="shared" si="15"/>
        <v>7315.819999999987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8</v>
      </c>
      <c r="C513" s="298">
        <v>46186</v>
      </c>
      <c r="D513" s="299" t="s">
        <v>308</v>
      </c>
      <c r="E513" s="522">
        <v>22.26</v>
      </c>
      <c r="F513" s="522"/>
      <c r="G513" s="333">
        <f t="shared" si="15"/>
        <v>7368.5199999999868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8</v>
      </c>
      <c r="C514" s="298">
        <v>46186</v>
      </c>
      <c r="D514" s="299" t="s">
        <v>308</v>
      </c>
      <c r="E514" s="522">
        <v>28.16</v>
      </c>
      <c r="F514" s="522"/>
      <c r="G514" s="333">
        <f t="shared" si="15"/>
        <v>7390.779999999987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2</v>
      </c>
      <c r="C515" s="298">
        <v>46186</v>
      </c>
      <c r="D515" s="299" t="s">
        <v>301</v>
      </c>
      <c r="E515" s="522">
        <v>32.049999999999997</v>
      </c>
      <c r="F515" s="522"/>
      <c r="G515" s="333">
        <f t="shared" si="15"/>
        <v>7418.9399999999869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5</v>
      </c>
      <c r="C516" s="298">
        <v>46186</v>
      </c>
      <c r="D516" s="299" t="s">
        <v>918</v>
      </c>
      <c r="E516" s="522">
        <v>24</v>
      </c>
      <c r="F516" s="522"/>
      <c r="G516" s="333">
        <f t="shared" si="15"/>
        <v>7450.989999999987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1</v>
      </c>
      <c r="C517" s="298">
        <v>46186</v>
      </c>
      <c r="D517" s="299" t="s">
        <v>306</v>
      </c>
      <c r="E517" s="522">
        <v>19.98</v>
      </c>
      <c r="F517" s="522"/>
      <c r="G517" s="333">
        <f t="shared" si="15"/>
        <v>7474.989999999987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6</v>
      </c>
      <c r="C518" s="298">
        <v>46186</v>
      </c>
      <c r="D518" s="299" t="s">
        <v>300</v>
      </c>
      <c r="E518" s="522">
        <v>60.07</v>
      </c>
      <c r="F518" s="522"/>
      <c r="G518" s="333">
        <f t="shared" si="15"/>
        <v>7494.9699999999866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287</v>
      </c>
      <c r="B519" s="330" t="s">
        <v>287</v>
      </c>
      <c r="C519" s="298">
        <v>46186</v>
      </c>
      <c r="D519" s="299" t="s">
        <v>915</v>
      </c>
      <c r="E519" s="522"/>
      <c r="F519" s="522">
        <v>319.49</v>
      </c>
      <c r="G519" s="333">
        <f t="shared" si="15"/>
        <v>7555.0399999999863</v>
      </c>
      <c r="H519" s="334" t="s">
        <v>298</v>
      </c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287</v>
      </c>
      <c r="B520" s="330" t="s">
        <v>287</v>
      </c>
      <c r="C520" s="298">
        <v>46186</v>
      </c>
      <c r="D520" s="299" t="s">
        <v>300</v>
      </c>
      <c r="E520" s="522">
        <v>319.49</v>
      </c>
      <c r="F520" s="522"/>
      <c r="G520" s="333">
        <f t="shared" si="15"/>
        <v>7235.5499999999865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6</v>
      </c>
      <c r="C521" s="298">
        <v>46186</v>
      </c>
      <c r="D521" s="299" t="s">
        <v>914</v>
      </c>
      <c r="E521" s="522">
        <v>-0.51</v>
      </c>
      <c r="F521" s="522"/>
      <c r="G521" s="333">
        <f t="shared" si="15"/>
        <v>7555.0399999999863</v>
      </c>
      <c r="H521" s="334" t="s">
        <v>298</v>
      </c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6</v>
      </c>
      <c r="C522" s="298">
        <v>46186</v>
      </c>
      <c r="D522" s="299" t="s">
        <v>319</v>
      </c>
      <c r="E522" s="522">
        <v>13.58</v>
      </c>
      <c r="F522" s="522"/>
      <c r="G522" s="333">
        <f t="shared" si="15"/>
        <v>7554.5299999999861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294</v>
      </c>
      <c r="B523" s="330">
        <v>24</v>
      </c>
      <c r="C523" s="298">
        <v>46186</v>
      </c>
      <c r="D523" s="299" t="s">
        <v>860</v>
      </c>
      <c r="E523" s="522">
        <v>109.5</v>
      </c>
      <c r="F523" s="522"/>
      <c r="G523" s="333">
        <f t="shared" si="15"/>
        <v>7568.109999999986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294</v>
      </c>
      <c r="B524" s="330">
        <v>19</v>
      </c>
      <c r="C524" s="298">
        <v>46186</v>
      </c>
      <c r="D524" s="299" t="s">
        <v>191</v>
      </c>
      <c r="E524" s="522">
        <v>200</v>
      </c>
      <c r="F524" s="522"/>
      <c r="G524" s="333">
        <f t="shared" si="15"/>
        <v>7677.609999999986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291</v>
      </c>
      <c r="B525" s="330">
        <v>38</v>
      </c>
      <c r="C525" s="298">
        <v>46186</v>
      </c>
      <c r="D525" s="299" t="s">
        <v>293</v>
      </c>
      <c r="E525" s="522"/>
      <c r="F525" s="522">
        <v>4597.82</v>
      </c>
      <c r="G525" s="333">
        <f t="shared" si="15"/>
        <v>7877.609999999986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2</v>
      </c>
      <c r="C526" s="298">
        <v>46185</v>
      </c>
      <c r="D526" s="299" t="s">
        <v>916</v>
      </c>
      <c r="E526" s="522">
        <v>90.54</v>
      </c>
      <c r="F526" s="522"/>
      <c r="G526" s="333">
        <f t="shared" si="15"/>
        <v>3279.7899999999863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8</v>
      </c>
      <c r="C527" s="298">
        <v>46185</v>
      </c>
      <c r="D527" s="299" t="s">
        <v>916</v>
      </c>
      <c r="E527" s="522">
        <v>50</v>
      </c>
      <c r="F527" s="522"/>
      <c r="G527" s="333">
        <f t="shared" si="15"/>
        <v>3370.3299999999863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6</v>
      </c>
      <c r="C528" s="298">
        <v>46185</v>
      </c>
      <c r="D528" s="299" t="s">
        <v>300</v>
      </c>
      <c r="E528" s="522">
        <v>79.849999999999994</v>
      </c>
      <c r="F528" s="522"/>
      <c r="G528" s="333">
        <f t="shared" si="15"/>
        <v>3420.3299999999863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6</v>
      </c>
      <c r="C529" s="298">
        <v>46184</v>
      </c>
      <c r="D529" s="299" t="s">
        <v>360</v>
      </c>
      <c r="E529" s="522">
        <v>70</v>
      </c>
      <c r="F529" s="522"/>
      <c r="G529" s="333">
        <f t="shared" si="15"/>
        <v>3500.1799999999862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287</v>
      </c>
      <c r="B530" s="330" t="s">
        <v>287</v>
      </c>
      <c r="C530" s="298">
        <v>46184</v>
      </c>
      <c r="D530" s="299" t="s">
        <v>911</v>
      </c>
      <c r="E530" s="522">
        <v>2159</v>
      </c>
      <c r="F530" s="522">
        <v>2159</v>
      </c>
      <c r="G530" s="333">
        <f t="shared" si="15"/>
        <v>3570.1799999999862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294</v>
      </c>
      <c r="B531" s="330">
        <v>22</v>
      </c>
      <c r="C531" s="298">
        <v>46184</v>
      </c>
      <c r="D531" s="299" t="s">
        <v>352</v>
      </c>
      <c r="E531" s="522">
        <v>21.29</v>
      </c>
      <c r="F531" s="522"/>
      <c r="G531" s="333">
        <f t="shared" si="15"/>
        <v>3570.1799999999862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4</v>
      </c>
      <c r="C532" s="298">
        <v>46184</v>
      </c>
      <c r="D532" s="299" t="s">
        <v>296</v>
      </c>
      <c r="E532" s="522">
        <v>40.67</v>
      </c>
      <c r="F532" s="522"/>
      <c r="G532" s="333">
        <f t="shared" si="15"/>
        <v>3591.4699999999862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8</v>
      </c>
      <c r="C533" s="298">
        <v>46184</v>
      </c>
      <c r="D533" s="299" t="s">
        <v>319</v>
      </c>
      <c r="E533" s="522">
        <v>15.53</v>
      </c>
      <c r="F533" s="522"/>
      <c r="G533" s="333">
        <f t="shared" si="15"/>
        <v>3632.1399999999862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2</v>
      </c>
      <c r="C534" s="298">
        <v>46184</v>
      </c>
      <c r="D534" s="299" t="s">
        <v>473</v>
      </c>
      <c r="E534" s="522">
        <v>83.89</v>
      </c>
      <c r="F534" s="522"/>
      <c r="G534" s="333">
        <f t="shared" ref="G534:G551" si="16">G535-E534+F534</f>
        <v>3647.6699999999864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294</v>
      </c>
      <c r="B535" s="330">
        <v>23</v>
      </c>
      <c r="C535" s="298">
        <v>46184</v>
      </c>
      <c r="D535" s="299" t="s">
        <v>67</v>
      </c>
      <c r="E535" s="522">
        <v>599.86</v>
      </c>
      <c r="F535" s="522"/>
      <c r="G535" s="333">
        <f t="shared" si="16"/>
        <v>3731.5599999999863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291</v>
      </c>
      <c r="B536" s="330">
        <v>41</v>
      </c>
      <c r="C536" s="298">
        <v>46184</v>
      </c>
      <c r="D536" s="299" t="s">
        <v>909</v>
      </c>
      <c r="E536" s="522"/>
      <c r="F536" s="522">
        <v>800</v>
      </c>
      <c r="G536" s="333">
        <f t="shared" si="16"/>
        <v>4331.4199999999864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291</v>
      </c>
      <c r="B537" s="330">
        <v>39</v>
      </c>
      <c r="C537" s="298">
        <v>46184</v>
      </c>
      <c r="D537" s="299" t="s">
        <v>292</v>
      </c>
      <c r="E537" s="522"/>
      <c r="F537" s="522">
        <v>2763.78</v>
      </c>
      <c r="G537" s="333">
        <f t="shared" si="16"/>
        <v>3531.4199999999864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287</v>
      </c>
      <c r="B538" s="330" t="s">
        <v>287</v>
      </c>
      <c r="C538" s="298">
        <v>46183</v>
      </c>
      <c r="D538" s="299" t="s">
        <v>910</v>
      </c>
      <c r="E538" s="522">
        <v>816.19</v>
      </c>
      <c r="F538" s="522">
        <v>816.19</v>
      </c>
      <c r="G538" s="333">
        <f t="shared" si="16"/>
        <v>767.639999999986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6</v>
      </c>
      <c r="C539" s="298">
        <v>46183</v>
      </c>
      <c r="D539" s="299" t="s">
        <v>412</v>
      </c>
      <c r="E539" s="522">
        <v>-3.99</v>
      </c>
      <c r="F539" s="522"/>
      <c r="G539" s="333">
        <f t="shared" si="16"/>
        <v>767.639999999986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6</v>
      </c>
      <c r="C540" s="298">
        <v>46183</v>
      </c>
      <c r="D540" s="299" t="s">
        <v>907</v>
      </c>
      <c r="E540" s="522">
        <v>-0.03</v>
      </c>
      <c r="F540" s="522"/>
      <c r="G540" s="333">
        <f t="shared" si="16"/>
        <v>763.64999999998599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291</v>
      </c>
      <c r="B541" s="330">
        <v>40</v>
      </c>
      <c r="C541" s="298">
        <v>46183</v>
      </c>
      <c r="D541" s="299" t="s">
        <v>316</v>
      </c>
      <c r="E541" s="522"/>
      <c r="F541" s="522">
        <v>1250.17</v>
      </c>
      <c r="G541" s="333">
        <f t="shared" si="16"/>
        <v>763.61999999998602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2</v>
      </c>
      <c r="C542" s="298">
        <v>46182</v>
      </c>
      <c r="D542" s="299" t="s">
        <v>353</v>
      </c>
      <c r="E542" s="522">
        <v>25.98</v>
      </c>
      <c r="F542" s="522"/>
      <c r="G542" s="333">
        <f t="shared" si="16"/>
        <v>-486.55000000001405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5</v>
      </c>
      <c r="C543" s="298">
        <v>46182</v>
      </c>
      <c r="D543" s="299" t="s">
        <v>854</v>
      </c>
      <c r="E543" s="522">
        <v>10.68</v>
      </c>
      <c r="F543" s="522"/>
      <c r="G543" s="333">
        <f t="shared" si="16"/>
        <v>-460.57000000001403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2</v>
      </c>
      <c r="C544" s="298">
        <v>46182</v>
      </c>
      <c r="D544" s="299" t="s">
        <v>301</v>
      </c>
      <c r="E544" s="522">
        <v>29.95</v>
      </c>
      <c r="F544" s="522"/>
      <c r="G544" s="333">
        <f t="shared" si="16"/>
        <v>-449.89000000001403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294</v>
      </c>
      <c r="B545" s="330">
        <v>22</v>
      </c>
      <c r="C545" s="298">
        <v>46182</v>
      </c>
      <c r="D545" s="299" t="s">
        <v>908</v>
      </c>
      <c r="E545" s="522">
        <v>5.31</v>
      </c>
      <c r="F545" s="522"/>
      <c r="G545" s="333">
        <f t="shared" si="16"/>
        <v>-419.94000000001404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2</v>
      </c>
      <c r="C546" s="298">
        <v>46182</v>
      </c>
      <c r="D546" s="299" t="s">
        <v>435</v>
      </c>
      <c r="E546" s="522">
        <v>58.69</v>
      </c>
      <c r="F546" s="522"/>
      <c r="G546" s="333">
        <f t="shared" si="16"/>
        <v>-414.63000000001404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8</v>
      </c>
      <c r="C547" s="298">
        <v>46182</v>
      </c>
      <c r="D547" s="299" t="s">
        <v>435</v>
      </c>
      <c r="E547" s="522">
        <v>58.69</v>
      </c>
      <c r="F547" s="522"/>
      <c r="G547" s="333">
        <f t="shared" si="16"/>
        <v>-355.94000000001404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8</v>
      </c>
      <c r="C548" s="298">
        <v>46181</v>
      </c>
      <c r="D548" s="299" t="s">
        <v>319</v>
      </c>
      <c r="E548" s="522">
        <v>8.86</v>
      </c>
      <c r="F548" s="522"/>
      <c r="G548" s="333">
        <f t="shared" si="16"/>
        <v>-297.25000000001404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6</v>
      </c>
      <c r="C549" s="298">
        <v>46181</v>
      </c>
      <c r="D549" s="299" t="s">
        <v>397</v>
      </c>
      <c r="E549" s="522">
        <v>12.84</v>
      </c>
      <c r="F549" s="522"/>
      <c r="G549" s="333">
        <f t="shared" si="16"/>
        <v>-288.39000000001403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294</v>
      </c>
      <c r="B550" s="330">
        <v>9</v>
      </c>
      <c r="C550" s="298">
        <v>46181</v>
      </c>
      <c r="D550" s="299" t="s">
        <v>58</v>
      </c>
      <c r="E550" s="522">
        <v>1231.68</v>
      </c>
      <c r="F550" s="522"/>
      <c r="G550" s="333">
        <f t="shared" si="16"/>
        <v>-275.55000000001405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4</v>
      </c>
      <c r="C551" s="298">
        <v>46180</v>
      </c>
      <c r="D551" s="299" t="s">
        <v>310</v>
      </c>
      <c r="E551" s="522">
        <v>47.6</v>
      </c>
      <c r="F551" s="522"/>
      <c r="G551" s="333">
        <f t="shared" si="16"/>
        <v>956.12999999998601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1</v>
      </c>
      <c r="C552" s="298">
        <v>46180</v>
      </c>
      <c r="D552" s="299" t="s">
        <v>368</v>
      </c>
      <c r="E552" s="522">
        <v>48.62</v>
      </c>
      <c r="F552" s="522"/>
      <c r="G552" s="333">
        <f t="shared" ref="G552:G562" si="17">G553-E552+F552</f>
        <v>1003.729999999986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8</v>
      </c>
      <c r="C553" s="298">
        <v>46180</v>
      </c>
      <c r="D553" s="299" t="s">
        <v>363</v>
      </c>
      <c r="E553" s="522">
        <v>6.37</v>
      </c>
      <c r="F553" s="522"/>
      <c r="G553" s="333">
        <f t="shared" si="17"/>
        <v>1052.349999999986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287</v>
      </c>
      <c r="B554" s="330" t="s">
        <v>287</v>
      </c>
      <c r="C554" s="298">
        <v>46180</v>
      </c>
      <c r="D554" s="299" t="s">
        <v>890</v>
      </c>
      <c r="E554" s="522">
        <v>313.77999999999997</v>
      </c>
      <c r="F554" s="522">
        <v>313.77999999999997</v>
      </c>
      <c r="G554" s="333">
        <f t="shared" si="17"/>
        <v>1058.7199999999859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6</v>
      </c>
      <c r="C555" s="298">
        <v>46180</v>
      </c>
      <c r="D555" s="299" t="s">
        <v>397</v>
      </c>
      <c r="E555" s="522">
        <v>10.86</v>
      </c>
      <c r="F555" s="522"/>
      <c r="G555" s="333">
        <f t="shared" si="17"/>
        <v>1058.7199999999859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294</v>
      </c>
      <c r="B556" s="330">
        <v>14</v>
      </c>
      <c r="C556" s="298">
        <v>46179</v>
      </c>
      <c r="D556" s="299" t="s">
        <v>366</v>
      </c>
      <c r="E556" s="522">
        <v>66.67</v>
      </c>
      <c r="F556" s="522"/>
      <c r="G556" s="333">
        <f t="shared" si="17"/>
        <v>1069.5799999999858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5</v>
      </c>
      <c r="C557" s="298">
        <v>46179</v>
      </c>
      <c r="D557" s="299" t="s">
        <v>906</v>
      </c>
      <c r="E557" s="522">
        <v>20</v>
      </c>
      <c r="F557" s="522"/>
      <c r="G557" s="333">
        <f t="shared" si="17"/>
        <v>1136.2499999999859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1</v>
      </c>
      <c r="C558" s="298">
        <v>46179</v>
      </c>
      <c r="D558" s="299" t="s">
        <v>831</v>
      </c>
      <c r="E558" s="522">
        <v>54.06</v>
      </c>
      <c r="F558" s="522"/>
      <c r="G558" s="333">
        <f t="shared" si="17"/>
        <v>1156.2499999999859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6</v>
      </c>
      <c r="C559" s="298">
        <v>46179</v>
      </c>
      <c r="D559" s="299" t="s">
        <v>903</v>
      </c>
      <c r="E559" s="522">
        <v>19.98</v>
      </c>
      <c r="F559" s="522"/>
      <c r="G559" s="333">
        <f t="shared" si="17"/>
        <v>1210.3099999999858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6</v>
      </c>
      <c r="C560" s="298">
        <v>46179</v>
      </c>
      <c r="D560" s="299" t="s">
        <v>885</v>
      </c>
      <c r="E560" s="522">
        <v>100</v>
      </c>
      <c r="F560" s="522"/>
      <c r="G560" s="333">
        <f t="shared" si="17"/>
        <v>1230.2899999999859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8</v>
      </c>
      <c r="C561" s="298">
        <v>46178</v>
      </c>
      <c r="D561" s="299" t="s">
        <v>319</v>
      </c>
      <c r="E561" s="522">
        <v>179.72</v>
      </c>
      <c r="F561" s="522"/>
      <c r="G561" s="333">
        <f t="shared" si="17"/>
        <v>1330.2899999999859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4</v>
      </c>
      <c r="C562" s="298">
        <v>46178</v>
      </c>
      <c r="D562" s="299" t="s">
        <v>904</v>
      </c>
      <c r="E562" s="522">
        <v>41.26</v>
      </c>
      <c r="F562" s="522"/>
      <c r="G562" s="333">
        <f t="shared" si="17"/>
        <v>1510.0099999999859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2</v>
      </c>
      <c r="C563" s="298">
        <v>46178</v>
      </c>
      <c r="D563" s="299" t="s">
        <v>358</v>
      </c>
      <c r="E563" s="522">
        <v>10.07</v>
      </c>
      <c r="F563" s="522"/>
      <c r="G563" s="333">
        <f t="shared" ref="G563:G575" si="18">G564-E563+F563</f>
        <v>1551.2699999999859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2</v>
      </c>
      <c r="C564" s="298">
        <v>46178</v>
      </c>
      <c r="D564" s="299" t="s">
        <v>905</v>
      </c>
      <c r="E564" s="522">
        <v>11.75</v>
      </c>
      <c r="F564" s="522"/>
      <c r="G564" s="333">
        <f t="shared" si="18"/>
        <v>1561.3399999999858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335</v>
      </c>
      <c r="B565" s="330" t="s">
        <v>335</v>
      </c>
      <c r="C565" s="298">
        <v>46178</v>
      </c>
      <c r="D565" s="299" t="s">
        <v>447</v>
      </c>
      <c r="E565" s="522">
        <v>39.659999999999997</v>
      </c>
      <c r="F565" s="522"/>
      <c r="G565" s="333">
        <f t="shared" si="18"/>
        <v>1573.0899999999858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6</v>
      </c>
      <c r="C566" s="298">
        <v>46178</v>
      </c>
      <c r="D566" s="299" t="s">
        <v>300</v>
      </c>
      <c r="E566" s="522">
        <v>9.57</v>
      </c>
      <c r="F566" s="522"/>
      <c r="G566" s="333">
        <f t="shared" si="18"/>
        <v>1612.7499999999859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2</v>
      </c>
      <c r="C567" s="298">
        <v>46178</v>
      </c>
      <c r="D567" s="299" t="s">
        <v>376</v>
      </c>
      <c r="E567" s="522">
        <v>46.65</v>
      </c>
      <c r="F567" s="522"/>
      <c r="G567" s="333">
        <f t="shared" si="18"/>
        <v>1622.3199999999858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4</v>
      </c>
      <c r="C568" s="298">
        <v>46177</v>
      </c>
      <c r="D568" s="299" t="s">
        <v>296</v>
      </c>
      <c r="E568" s="522">
        <v>43.69</v>
      </c>
      <c r="F568" s="522"/>
      <c r="G568" s="333">
        <f t="shared" si="18"/>
        <v>1668.9699999999859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3</v>
      </c>
      <c r="C569" s="298">
        <v>46177</v>
      </c>
      <c r="D569" s="299" t="s">
        <v>334</v>
      </c>
      <c r="E569" s="522">
        <v>8.52</v>
      </c>
      <c r="F569" s="522"/>
      <c r="G569" s="333">
        <f t="shared" si="18"/>
        <v>1712.659999999986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294</v>
      </c>
      <c r="B570" s="330">
        <v>14</v>
      </c>
      <c r="C570" s="298">
        <v>46177</v>
      </c>
      <c r="D570" s="299" t="s">
        <v>367</v>
      </c>
      <c r="E570" s="522">
        <v>70.25</v>
      </c>
      <c r="F570" s="522"/>
      <c r="G570" s="333">
        <f t="shared" si="18"/>
        <v>1721.179999999986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2</v>
      </c>
      <c r="C571" s="298">
        <v>46177</v>
      </c>
      <c r="D571" s="299" t="s">
        <v>386</v>
      </c>
      <c r="E571" s="522">
        <v>14.38</v>
      </c>
      <c r="F571" s="522"/>
      <c r="G571" s="333">
        <f t="shared" si="18"/>
        <v>1791.429999999986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294</v>
      </c>
      <c r="B572" s="330">
        <v>13</v>
      </c>
      <c r="C572" s="298">
        <v>46177</v>
      </c>
      <c r="D572" s="299" t="s">
        <v>902</v>
      </c>
      <c r="E572" s="522">
        <v>122.46</v>
      </c>
      <c r="F572" s="522"/>
      <c r="G572" s="333">
        <f t="shared" si="18"/>
        <v>1805.8099999999861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294</v>
      </c>
      <c r="B573" s="330">
        <v>17</v>
      </c>
      <c r="C573" s="298">
        <v>46177</v>
      </c>
      <c r="D573" s="299" t="s">
        <v>370</v>
      </c>
      <c r="E573" s="522">
        <v>99</v>
      </c>
      <c r="F573" s="522"/>
      <c r="G573" s="333">
        <f t="shared" si="18"/>
        <v>1928.2699999999861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294</v>
      </c>
      <c r="B574" s="330">
        <v>22</v>
      </c>
      <c r="C574" s="298">
        <v>46176</v>
      </c>
      <c r="D574" s="299" t="s">
        <v>861</v>
      </c>
      <c r="E574" s="522">
        <v>12.77</v>
      </c>
      <c r="F574" s="522"/>
      <c r="G574" s="333">
        <f t="shared" si="18"/>
        <v>2027.2699999999861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8</v>
      </c>
      <c r="C575" s="298">
        <v>46176</v>
      </c>
      <c r="D575" s="299" t="s">
        <v>319</v>
      </c>
      <c r="E575" s="522">
        <v>11.55</v>
      </c>
      <c r="F575" s="522"/>
      <c r="G575" s="333">
        <f t="shared" si="18"/>
        <v>2040.0399999999861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1</v>
      </c>
      <c r="C576" s="298">
        <v>46176</v>
      </c>
      <c r="D576" s="299" t="s">
        <v>306</v>
      </c>
      <c r="E576" s="522">
        <v>96.16</v>
      </c>
      <c r="F576" s="522"/>
      <c r="G576" s="333">
        <f t="shared" ref="G576:G634" si="19">G577-E576+F576</f>
        <v>2051.589999999986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2</v>
      </c>
      <c r="C577" s="298">
        <v>46175</v>
      </c>
      <c r="D577" s="299" t="s">
        <v>899</v>
      </c>
      <c r="E577" s="522">
        <v>21.38</v>
      </c>
      <c r="F577" s="522"/>
      <c r="G577" s="333">
        <f t="shared" si="19"/>
        <v>2147.7499999999859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2</v>
      </c>
      <c r="C578" s="298">
        <v>46175</v>
      </c>
      <c r="D578" s="299" t="s">
        <v>386</v>
      </c>
      <c r="E578" s="522">
        <v>14.38</v>
      </c>
      <c r="F578" s="522"/>
      <c r="G578" s="333">
        <f t="shared" si="19"/>
        <v>2169.129999999986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6</v>
      </c>
      <c r="C579" s="298">
        <v>46175</v>
      </c>
      <c r="D579" s="299" t="s">
        <v>433</v>
      </c>
      <c r="E579" s="522">
        <v>-142</v>
      </c>
      <c r="F579" s="522"/>
      <c r="G579" s="333">
        <f t="shared" si="19"/>
        <v>2183.5099999999861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284</v>
      </c>
      <c r="B580" s="330">
        <v>36</v>
      </c>
      <c r="C580" s="298">
        <v>46175</v>
      </c>
      <c r="D580" s="299" t="s">
        <v>374</v>
      </c>
      <c r="E580" s="522">
        <v>50</v>
      </c>
      <c r="F580" s="522"/>
      <c r="G580" s="333">
        <f t="shared" si="19"/>
        <v>2041.5099999999861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294</v>
      </c>
      <c r="B581" s="330">
        <v>22</v>
      </c>
      <c r="C581" s="298">
        <v>46175</v>
      </c>
      <c r="D581" s="299" t="s">
        <v>375</v>
      </c>
      <c r="E581" s="522">
        <v>6.37</v>
      </c>
      <c r="F581" s="522"/>
      <c r="G581" s="333">
        <f t="shared" si="19"/>
        <v>2091.5099999999861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1</v>
      </c>
      <c r="C582" s="298">
        <v>46174</v>
      </c>
      <c r="D582" s="299" t="s">
        <v>306</v>
      </c>
      <c r="E582" s="522">
        <v>84.03</v>
      </c>
      <c r="F582" s="522"/>
      <c r="G582" s="333">
        <f t="shared" si="19"/>
        <v>2097.879999999986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3</v>
      </c>
      <c r="C583" s="298">
        <v>46174</v>
      </c>
      <c r="D583" s="299" t="s">
        <v>296</v>
      </c>
      <c r="E583" s="522">
        <v>10.31</v>
      </c>
      <c r="F583" s="522"/>
      <c r="G583" s="333">
        <f t="shared" si="19"/>
        <v>2181.9099999999862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2</v>
      </c>
      <c r="C584" s="298">
        <v>46174</v>
      </c>
      <c r="D584" s="299" t="s">
        <v>301</v>
      </c>
      <c r="E584" s="522">
        <v>16.05</v>
      </c>
      <c r="F584" s="522"/>
      <c r="G584" s="333">
        <f t="shared" si="19"/>
        <v>2192.2199999999862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1</v>
      </c>
      <c r="C585" s="298">
        <v>46174</v>
      </c>
      <c r="D585" s="299" t="s">
        <v>457</v>
      </c>
      <c r="E585" s="522">
        <v>50.44</v>
      </c>
      <c r="F585" s="522"/>
      <c r="G585" s="333">
        <f t="shared" si="19"/>
        <v>2208.2699999999863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6</v>
      </c>
      <c r="C586" s="298">
        <v>46174</v>
      </c>
      <c r="D586" s="299" t="s">
        <v>898</v>
      </c>
      <c r="E586" s="522">
        <v>9.99</v>
      </c>
      <c r="F586" s="522"/>
      <c r="G586" s="333">
        <f t="shared" si="19"/>
        <v>2258.7099999999864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4</v>
      </c>
      <c r="C587" s="298">
        <v>46174</v>
      </c>
      <c r="D587" s="299" t="s">
        <v>310</v>
      </c>
      <c r="E587" s="522">
        <v>44.98</v>
      </c>
      <c r="F587" s="522"/>
      <c r="G587" s="333">
        <f t="shared" si="19"/>
        <v>2268.6999999999862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1</v>
      </c>
      <c r="C588" s="298">
        <v>46174</v>
      </c>
      <c r="D588" s="299" t="s">
        <v>311</v>
      </c>
      <c r="E588" s="522">
        <v>106.14</v>
      </c>
      <c r="F588" s="522"/>
      <c r="G588" s="333">
        <f t="shared" si="19"/>
        <v>2313.6799999999862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294</v>
      </c>
      <c r="B589" s="330">
        <v>16</v>
      </c>
      <c r="C589" s="298">
        <v>46174</v>
      </c>
      <c r="D589" s="299" t="s">
        <v>624</v>
      </c>
      <c r="E589" s="522">
        <v>62.31</v>
      </c>
      <c r="F589" s="522"/>
      <c r="G589" s="333">
        <f t="shared" si="19"/>
        <v>2419.8199999999861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3</v>
      </c>
      <c r="C590" s="298">
        <v>46174</v>
      </c>
      <c r="D590" s="299" t="s">
        <v>351</v>
      </c>
      <c r="E590" s="522">
        <v>8.1</v>
      </c>
      <c r="F590" s="522"/>
      <c r="G590" s="333">
        <f t="shared" si="19"/>
        <v>2482.129999999986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287</v>
      </c>
      <c r="B591" s="330" t="s">
        <v>287</v>
      </c>
      <c r="C591" s="298">
        <v>46174</v>
      </c>
      <c r="D591" s="299" t="s">
        <v>888</v>
      </c>
      <c r="E591" s="522">
        <v>320</v>
      </c>
      <c r="F591" s="522">
        <v>320</v>
      </c>
      <c r="G591" s="333">
        <f t="shared" si="19"/>
        <v>2490.2299999999859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6</v>
      </c>
      <c r="C592" s="298">
        <v>46174</v>
      </c>
      <c r="D592" s="299" t="s">
        <v>889</v>
      </c>
      <c r="E592" s="522">
        <v>20</v>
      </c>
      <c r="F592" s="522"/>
      <c r="G592" s="333">
        <f t="shared" si="19"/>
        <v>2490.2299999999859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284</v>
      </c>
      <c r="B593" s="330">
        <v>37</v>
      </c>
      <c r="C593" s="298">
        <v>46173</v>
      </c>
      <c r="D593" s="299" t="s">
        <v>895</v>
      </c>
      <c r="E593" s="522">
        <v>1160.3599999999999</v>
      </c>
      <c r="F593" s="522"/>
      <c r="G593" s="333">
        <f t="shared" si="19"/>
        <v>2510.2299999999859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286</v>
      </c>
      <c r="B594" s="330">
        <v>25</v>
      </c>
      <c r="C594" s="298">
        <v>46173</v>
      </c>
      <c r="D594" s="298" t="s">
        <v>204</v>
      </c>
      <c r="E594" s="331">
        <v>350</v>
      </c>
      <c r="F594" s="522"/>
      <c r="G594" s="333">
        <f t="shared" si="19"/>
        <v>3670.5899999999856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286</v>
      </c>
      <c r="B595" s="330">
        <v>26</v>
      </c>
      <c r="C595" s="298">
        <v>46173</v>
      </c>
      <c r="D595" s="298" t="s">
        <v>205</v>
      </c>
      <c r="E595" s="331">
        <v>320</v>
      </c>
      <c r="F595" s="522"/>
      <c r="G595" s="333">
        <f t="shared" si="19"/>
        <v>4020.5899999999856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286</v>
      </c>
      <c r="B596" s="330">
        <v>27</v>
      </c>
      <c r="C596" s="298">
        <v>46173</v>
      </c>
      <c r="D596" s="298" t="s">
        <v>206</v>
      </c>
      <c r="E596" s="331">
        <v>25</v>
      </c>
      <c r="F596" s="522"/>
      <c r="G596" s="333">
        <f t="shared" si="19"/>
        <v>4340.5899999999856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286</v>
      </c>
      <c r="B597" s="330">
        <v>28</v>
      </c>
      <c r="C597" s="298">
        <v>46173</v>
      </c>
      <c r="D597" s="298" t="s">
        <v>207</v>
      </c>
      <c r="E597" s="331">
        <v>25</v>
      </c>
      <c r="F597" s="522"/>
      <c r="G597" s="333">
        <f t="shared" si="19"/>
        <v>4365.5899999999856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286</v>
      </c>
      <c r="B598" s="330">
        <v>29</v>
      </c>
      <c r="C598" s="298">
        <v>46173</v>
      </c>
      <c r="D598" s="298" t="s">
        <v>208</v>
      </c>
      <c r="E598" s="331">
        <v>45</v>
      </c>
      <c r="F598" s="522"/>
      <c r="G598" s="333">
        <f t="shared" si="19"/>
        <v>4390.5899999999856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286</v>
      </c>
      <c r="B599" s="330">
        <v>30</v>
      </c>
      <c r="C599" s="298">
        <v>46173</v>
      </c>
      <c r="D599" s="298" t="s">
        <v>209</v>
      </c>
      <c r="E599" s="331">
        <v>400</v>
      </c>
      <c r="F599" s="522"/>
      <c r="G599" s="333">
        <f t="shared" si="19"/>
        <v>4435.5899999999856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286</v>
      </c>
      <c r="B600" s="330">
        <v>31</v>
      </c>
      <c r="C600" s="298">
        <v>46173</v>
      </c>
      <c r="D600" s="298" t="s">
        <v>210</v>
      </c>
      <c r="E600" s="331">
        <v>375</v>
      </c>
      <c r="F600" s="522"/>
      <c r="G600" s="333">
        <f t="shared" si="19"/>
        <v>4835.5899999999856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286</v>
      </c>
      <c r="B601" s="330">
        <v>32</v>
      </c>
      <c r="C601" s="298">
        <v>46173</v>
      </c>
      <c r="D601" s="298" t="s">
        <v>211</v>
      </c>
      <c r="E601" s="331">
        <v>100</v>
      </c>
      <c r="F601" s="522"/>
      <c r="G601" s="333">
        <f t="shared" si="19"/>
        <v>5210.5899999999856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286</v>
      </c>
      <c r="B602" s="330">
        <v>33</v>
      </c>
      <c r="C602" s="298">
        <v>46173</v>
      </c>
      <c r="D602" s="298" t="s">
        <v>212</v>
      </c>
      <c r="E602" s="331">
        <v>85</v>
      </c>
      <c r="F602" s="522"/>
      <c r="G602" s="333">
        <f t="shared" si="19"/>
        <v>5310.5899999999856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286</v>
      </c>
      <c r="B603" s="330">
        <v>34</v>
      </c>
      <c r="C603" s="298">
        <v>46173</v>
      </c>
      <c r="D603" s="298" t="s">
        <v>213</v>
      </c>
      <c r="E603" s="331">
        <v>230</v>
      </c>
      <c r="F603" s="522"/>
      <c r="G603" s="333">
        <f t="shared" si="19"/>
        <v>5395.5899999999856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286</v>
      </c>
      <c r="B604" s="330">
        <v>35</v>
      </c>
      <c r="C604" s="298">
        <v>46173</v>
      </c>
      <c r="D604" s="298" t="s">
        <v>214</v>
      </c>
      <c r="E604" s="331">
        <v>45</v>
      </c>
      <c r="F604" s="522"/>
      <c r="G604" s="333">
        <f t="shared" si="19"/>
        <v>5625.5899999999856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6</v>
      </c>
      <c r="C605" s="298">
        <v>46173</v>
      </c>
      <c r="D605" s="298" t="s">
        <v>885</v>
      </c>
      <c r="E605" s="522">
        <v>50</v>
      </c>
      <c r="F605" s="522"/>
      <c r="G605" s="333">
        <f t="shared" si="19"/>
        <v>5670.5899999999856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294</v>
      </c>
      <c r="B606" s="330">
        <v>22</v>
      </c>
      <c r="C606" s="298">
        <v>46173</v>
      </c>
      <c r="D606" s="298" t="s">
        <v>835</v>
      </c>
      <c r="E606" s="522">
        <v>10.63</v>
      </c>
      <c r="F606" s="522"/>
      <c r="G606" s="333">
        <f t="shared" si="19"/>
        <v>5720.5899999999856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4</v>
      </c>
      <c r="C607" s="298">
        <v>46173</v>
      </c>
      <c r="D607" s="298" t="s">
        <v>363</v>
      </c>
      <c r="E607" s="522">
        <v>108.69</v>
      </c>
      <c r="F607" s="522"/>
      <c r="G607" s="333">
        <f t="shared" si="19"/>
        <v>5731.2199999999857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294</v>
      </c>
      <c r="B608" s="330">
        <v>10</v>
      </c>
      <c r="C608" s="298">
        <v>46173</v>
      </c>
      <c r="D608" s="298" t="s">
        <v>176</v>
      </c>
      <c r="E608" s="522">
        <v>17.899999999999999</v>
      </c>
      <c r="F608" s="522"/>
      <c r="G608" s="333">
        <f t="shared" si="19"/>
        <v>5839.9099999999853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1</v>
      </c>
      <c r="C609" s="298">
        <v>46173</v>
      </c>
      <c r="D609" s="298" t="s">
        <v>445</v>
      </c>
      <c r="E609" s="522">
        <v>9.57</v>
      </c>
      <c r="F609" s="522"/>
      <c r="G609" s="333">
        <f t="shared" si="19"/>
        <v>5857.8099999999849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8</v>
      </c>
      <c r="C610" s="298">
        <v>46172</v>
      </c>
      <c r="D610" s="298" t="s">
        <v>319</v>
      </c>
      <c r="E610" s="522">
        <v>88.98</v>
      </c>
      <c r="F610" s="522"/>
      <c r="G610" s="333">
        <f t="shared" si="19"/>
        <v>5867.3799999999846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287</v>
      </c>
      <c r="B611" s="330" t="s">
        <v>287</v>
      </c>
      <c r="C611" s="298">
        <v>46172</v>
      </c>
      <c r="D611" s="298" t="s">
        <v>891</v>
      </c>
      <c r="E611" s="522">
        <v>219.38</v>
      </c>
      <c r="F611" s="522">
        <v>219.38</v>
      </c>
      <c r="G611" s="333">
        <f t="shared" si="19"/>
        <v>5956.3599999999842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287</v>
      </c>
      <c r="B612" s="330" t="s">
        <v>287</v>
      </c>
      <c r="C612" s="298">
        <v>46172</v>
      </c>
      <c r="D612" s="298" t="s">
        <v>890</v>
      </c>
      <c r="E612" s="522">
        <v>310.98</v>
      </c>
      <c r="F612" s="522">
        <v>310.98</v>
      </c>
      <c r="G612" s="333">
        <f t="shared" si="19"/>
        <v>5956.3599999999842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2</v>
      </c>
      <c r="C613" s="298">
        <v>46172</v>
      </c>
      <c r="D613" s="298" t="s">
        <v>894</v>
      </c>
      <c r="E613" s="522">
        <v>130.68</v>
      </c>
      <c r="F613" s="522"/>
      <c r="G613" s="333">
        <f t="shared" si="19"/>
        <v>5956.3599999999842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2</v>
      </c>
      <c r="C614" s="298">
        <v>46172</v>
      </c>
      <c r="D614" s="298" t="s">
        <v>356</v>
      </c>
      <c r="E614" s="522">
        <v>49.99</v>
      </c>
      <c r="F614" s="522"/>
      <c r="G614" s="333">
        <f t="shared" si="19"/>
        <v>6087.0399999999845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2</v>
      </c>
      <c r="C615" s="298">
        <v>46171</v>
      </c>
      <c r="D615" s="298" t="s">
        <v>296</v>
      </c>
      <c r="E615" s="522">
        <v>15.1</v>
      </c>
      <c r="F615" s="522"/>
      <c r="G615" s="333">
        <f t="shared" si="19"/>
        <v>6137.0299999999843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8</v>
      </c>
      <c r="C616" s="298">
        <v>46171</v>
      </c>
      <c r="D616" s="298" t="s">
        <v>295</v>
      </c>
      <c r="E616" s="522">
        <v>7.02</v>
      </c>
      <c r="F616" s="522"/>
      <c r="G616" s="333">
        <f t="shared" si="19"/>
        <v>6152.1299999999846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4</v>
      </c>
      <c r="C617" s="298">
        <v>46171</v>
      </c>
      <c r="D617" s="298" t="s">
        <v>295</v>
      </c>
      <c r="E617" s="522">
        <v>93.38</v>
      </c>
      <c r="F617" s="522"/>
      <c r="G617" s="333">
        <f t="shared" si="19"/>
        <v>6159.1499999999851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2</v>
      </c>
      <c r="C618" s="298">
        <v>46171</v>
      </c>
      <c r="D618" s="298" t="s">
        <v>353</v>
      </c>
      <c r="E618" s="522">
        <v>18.98</v>
      </c>
      <c r="F618" s="522"/>
      <c r="G618" s="333">
        <f t="shared" si="19"/>
        <v>6252.5299999999852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294</v>
      </c>
      <c r="B619" s="330">
        <v>23</v>
      </c>
      <c r="C619" s="298">
        <v>46171</v>
      </c>
      <c r="D619" s="299" t="s">
        <v>67</v>
      </c>
      <c r="E619" s="522">
        <v>650.88</v>
      </c>
      <c r="F619" s="522"/>
      <c r="G619" s="333">
        <f t="shared" si="19"/>
        <v>6271.5099999999848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294</v>
      </c>
      <c r="B620" s="330">
        <v>20</v>
      </c>
      <c r="C620" s="298">
        <v>46171</v>
      </c>
      <c r="D620" s="299" t="s">
        <v>193</v>
      </c>
      <c r="E620" s="522">
        <v>600</v>
      </c>
      <c r="F620" s="522"/>
      <c r="G620" s="333">
        <f t="shared" si="19"/>
        <v>6922.3899999999849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291</v>
      </c>
      <c r="B621" s="330">
        <v>38</v>
      </c>
      <c r="C621" s="298">
        <v>46171</v>
      </c>
      <c r="D621" s="299" t="s">
        <v>293</v>
      </c>
      <c r="E621" s="522"/>
      <c r="F621" s="522">
        <v>4597.8100000000004</v>
      </c>
      <c r="G621" s="333">
        <f t="shared" si="19"/>
        <v>7522.3899999999849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294</v>
      </c>
      <c r="B622" s="330">
        <v>42</v>
      </c>
      <c r="C622" s="298">
        <v>46171</v>
      </c>
      <c r="D622" s="299" t="s">
        <v>200</v>
      </c>
      <c r="E622" s="522">
        <v>50.92</v>
      </c>
      <c r="F622" s="522"/>
      <c r="G622" s="333">
        <f t="shared" si="19"/>
        <v>2924.5799999999849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294</v>
      </c>
      <c r="B623" s="330">
        <v>43</v>
      </c>
      <c r="C623" s="298">
        <v>46171</v>
      </c>
      <c r="D623" s="299" t="s">
        <v>201</v>
      </c>
      <c r="E623" s="522">
        <v>42.84</v>
      </c>
      <c r="F623" s="522"/>
      <c r="G623" s="333">
        <f t="shared" si="19"/>
        <v>2975.499999999985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291</v>
      </c>
      <c r="B624" s="330">
        <v>39</v>
      </c>
      <c r="C624" s="298">
        <v>46170</v>
      </c>
      <c r="D624" s="299" t="s">
        <v>292</v>
      </c>
      <c r="E624" s="522"/>
      <c r="F624" s="522">
        <v>2763.79</v>
      </c>
      <c r="G624" s="333">
        <f t="shared" si="19"/>
        <v>3018.3399999999851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3</v>
      </c>
      <c r="C625" s="298">
        <v>46170</v>
      </c>
      <c r="D625" s="299" t="s">
        <v>884</v>
      </c>
      <c r="E625" s="522">
        <v>8.9499999999999993</v>
      </c>
      <c r="F625" s="522"/>
      <c r="G625" s="333">
        <f t="shared" si="19"/>
        <v>254.54999999998506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4</v>
      </c>
      <c r="C626" s="298">
        <v>46170</v>
      </c>
      <c r="D626" s="299" t="s">
        <v>884</v>
      </c>
      <c r="E626" s="522">
        <v>43.44</v>
      </c>
      <c r="F626" s="522"/>
      <c r="G626" s="333">
        <f t="shared" si="19"/>
        <v>263.49999999998505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6</v>
      </c>
      <c r="C627" s="298">
        <v>46170</v>
      </c>
      <c r="D627" s="299" t="s">
        <v>892</v>
      </c>
      <c r="E627" s="522">
        <v>30.89</v>
      </c>
      <c r="F627" s="522"/>
      <c r="G627" s="333">
        <f t="shared" si="19"/>
        <v>306.93999999998505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2</v>
      </c>
      <c r="C628" s="298">
        <v>46170</v>
      </c>
      <c r="D628" s="299" t="s">
        <v>346</v>
      </c>
      <c r="E628" s="522">
        <v>32.659999999999997</v>
      </c>
      <c r="F628" s="522"/>
      <c r="G628" s="333">
        <f t="shared" si="19"/>
        <v>337.82999999998503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2</v>
      </c>
      <c r="C629" s="298">
        <v>46170</v>
      </c>
      <c r="D629" s="299" t="s">
        <v>386</v>
      </c>
      <c r="E629" s="522">
        <v>9.09</v>
      </c>
      <c r="F629" s="522"/>
      <c r="G629" s="333">
        <f t="shared" si="19"/>
        <v>370.48999999998506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8</v>
      </c>
      <c r="C630" s="298">
        <v>46170</v>
      </c>
      <c r="D630" s="299" t="s">
        <v>846</v>
      </c>
      <c r="E630" s="522">
        <v>36.74</v>
      </c>
      <c r="F630" s="522"/>
      <c r="G630" s="333">
        <f t="shared" si="19"/>
        <v>379.57999999998503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5</v>
      </c>
      <c r="C631" s="298">
        <v>46170</v>
      </c>
      <c r="D631" s="299" t="s">
        <v>846</v>
      </c>
      <c r="E631" s="522">
        <v>11.2</v>
      </c>
      <c r="F631" s="522"/>
      <c r="G631" s="333">
        <f t="shared" si="19"/>
        <v>416.31999999998504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2</v>
      </c>
      <c r="C632" s="298">
        <v>46169</v>
      </c>
      <c r="D632" s="299" t="s">
        <v>358</v>
      </c>
      <c r="E632" s="522">
        <v>11.29</v>
      </c>
      <c r="F632" s="522"/>
      <c r="G632" s="333">
        <f t="shared" si="19"/>
        <v>427.51999999998503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4</v>
      </c>
      <c r="C633" s="298">
        <v>46169</v>
      </c>
      <c r="D633" s="299" t="s">
        <v>363</v>
      </c>
      <c r="E633" s="522">
        <v>44.84</v>
      </c>
      <c r="F633" s="522"/>
      <c r="G633" s="333">
        <f t="shared" si="19"/>
        <v>438.80999999998505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7</v>
      </c>
      <c r="C634" s="298">
        <v>46169</v>
      </c>
      <c r="D634" s="299" t="s">
        <v>338</v>
      </c>
      <c r="E634" s="522">
        <v>139.88</v>
      </c>
      <c r="F634" s="522"/>
      <c r="G634" s="333">
        <f t="shared" si="19"/>
        <v>483.64999999998508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8</v>
      </c>
      <c r="C635" s="298">
        <v>46169</v>
      </c>
      <c r="D635" s="299" t="s">
        <v>319</v>
      </c>
      <c r="E635" s="522">
        <v>46.84</v>
      </c>
      <c r="F635" s="522"/>
      <c r="G635" s="333">
        <f t="shared" ref="G635:G672" si="20">G636-E635+F635</f>
        <v>623.52999999998508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2</v>
      </c>
      <c r="C636" s="298">
        <v>46169</v>
      </c>
      <c r="D636" s="299" t="s">
        <v>358</v>
      </c>
      <c r="E636" s="522">
        <v>9.4700000000000006</v>
      </c>
      <c r="F636" s="522"/>
      <c r="G636" s="333">
        <f t="shared" si="20"/>
        <v>670.36999999998511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8</v>
      </c>
      <c r="C637" s="298">
        <v>46168</v>
      </c>
      <c r="D637" s="299" t="s">
        <v>308</v>
      </c>
      <c r="E637" s="522">
        <v>47.99</v>
      </c>
      <c r="F637" s="522"/>
      <c r="G637" s="333">
        <f t="shared" si="20"/>
        <v>679.83999999998514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5</v>
      </c>
      <c r="C638" s="298">
        <v>46168</v>
      </c>
      <c r="D638" s="299" t="s">
        <v>872</v>
      </c>
      <c r="E638" s="522">
        <v>26</v>
      </c>
      <c r="F638" s="522"/>
      <c r="G638" s="333">
        <f t="shared" si="20"/>
        <v>727.82999999998515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4</v>
      </c>
      <c r="C639" s="298">
        <v>46168</v>
      </c>
      <c r="D639" s="299" t="s">
        <v>310</v>
      </c>
      <c r="E639" s="522">
        <v>50.15</v>
      </c>
      <c r="F639" s="522"/>
      <c r="G639" s="333">
        <f t="shared" si="20"/>
        <v>753.82999999998515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287</v>
      </c>
      <c r="B640" s="330" t="s">
        <v>287</v>
      </c>
      <c r="C640" s="298">
        <v>46168</v>
      </c>
      <c r="D640" s="299" t="s">
        <v>882</v>
      </c>
      <c r="E640" s="522">
        <v>400</v>
      </c>
      <c r="F640" s="522">
        <v>400</v>
      </c>
      <c r="G640" s="333">
        <f t="shared" si="20"/>
        <v>803.97999999998513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294</v>
      </c>
      <c r="B641" s="330">
        <v>22</v>
      </c>
      <c r="C641" s="298">
        <v>46168</v>
      </c>
      <c r="D641" s="299" t="s">
        <v>835</v>
      </c>
      <c r="E641" s="522">
        <v>15.96</v>
      </c>
      <c r="F641" s="522"/>
      <c r="G641" s="333">
        <f t="shared" si="20"/>
        <v>803.97999999998513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2</v>
      </c>
      <c r="C642" s="298">
        <v>46168</v>
      </c>
      <c r="D642" s="299" t="s">
        <v>296</v>
      </c>
      <c r="E642" s="522">
        <v>15.1</v>
      </c>
      <c r="F642" s="522"/>
      <c r="G642" s="333">
        <f t="shared" si="20"/>
        <v>819.93999999998516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4</v>
      </c>
      <c r="C643" s="298">
        <v>46168</v>
      </c>
      <c r="D643" s="299" t="s">
        <v>296</v>
      </c>
      <c r="E643" s="522">
        <v>44.67</v>
      </c>
      <c r="F643" s="522"/>
      <c r="G643" s="333">
        <f t="shared" si="20"/>
        <v>835.03999999998518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1</v>
      </c>
      <c r="C644" s="298">
        <v>46168</v>
      </c>
      <c r="D644" s="299" t="s">
        <v>300</v>
      </c>
      <c r="E644" s="522">
        <v>32.99</v>
      </c>
      <c r="F644" s="522"/>
      <c r="G644" s="333">
        <f t="shared" si="20"/>
        <v>879.70999999998514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2</v>
      </c>
      <c r="C645" s="298">
        <v>46168</v>
      </c>
      <c r="D645" s="299" t="s">
        <v>386</v>
      </c>
      <c r="E645" s="522">
        <v>14.39</v>
      </c>
      <c r="F645" s="522"/>
      <c r="G645" s="333">
        <f t="shared" si="20"/>
        <v>912.69999999998515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294</v>
      </c>
      <c r="B646" s="330">
        <v>12</v>
      </c>
      <c r="C646" s="298">
        <v>46167</v>
      </c>
      <c r="D646" s="299" t="s">
        <v>314</v>
      </c>
      <c r="E646" s="522">
        <v>204.48</v>
      </c>
      <c r="F646" s="522"/>
      <c r="G646" s="333">
        <f t="shared" si="20"/>
        <v>927.08999999998514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8</v>
      </c>
      <c r="C647" s="298">
        <v>46167</v>
      </c>
      <c r="D647" s="299" t="s">
        <v>319</v>
      </c>
      <c r="E647" s="522">
        <v>29.79</v>
      </c>
      <c r="F647" s="522"/>
      <c r="G647" s="333">
        <f t="shared" si="20"/>
        <v>1131.5699999999852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3</v>
      </c>
      <c r="C648" s="298">
        <v>46167</v>
      </c>
      <c r="D648" s="299" t="s">
        <v>348</v>
      </c>
      <c r="E648" s="522">
        <v>50</v>
      </c>
      <c r="F648" s="522"/>
      <c r="G648" s="333">
        <f t="shared" si="20"/>
        <v>1161.3599999999851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1</v>
      </c>
      <c r="C649" s="298">
        <v>46166</v>
      </c>
      <c r="D649" s="299" t="s">
        <v>329</v>
      </c>
      <c r="E649" s="522">
        <v>122.54</v>
      </c>
      <c r="F649" s="522"/>
      <c r="G649" s="333">
        <f t="shared" si="20"/>
        <v>1211.3599999999851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1</v>
      </c>
      <c r="C650" s="298">
        <v>46166</v>
      </c>
      <c r="D650" s="299" t="s">
        <v>311</v>
      </c>
      <c r="E650" s="522">
        <v>157.97</v>
      </c>
      <c r="F650" s="522"/>
      <c r="G650" s="333">
        <f t="shared" si="20"/>
        <v>1333.8999999999851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6</v>
      </c>
      <c r="C651" s="298">
        <v>46166</v>
      </c>
      <c r="D651" s="299" t="s">
        <v>300</v>
      </c>
      <c r="E651" s="522">
        <v>44.05</v>
      </c>
      <c r="F651" s="522"/>
      <c r="G651" s="333">
        <f t="shared" si="20"/>
        <v>1491.8699999999851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8</v>
      </c>
      <c r="C652" s="298">
        <v>46166</v>
      </c>
      <c r="D652" s="299" t="s">
        <v>319</v>
      </c>
      <c r="E652" s="522">
        <v>70.44</v>
      </c>
      <c r="F652" s="522"/>
      <c r="G652" s="333">
        <f t="shared" si="20"/>
        <v>1535.9199999999851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1</v>
      </c>
      <c r="C653" s="298">
        <v>46166</v>
      </c>
      <c r="D653" s="299" t="s">
        <v>329</v>
      </c>
      <c r="E653" s="522">
        <v>55.96</v>
      </c>
      <c r="F653" s="522"/>
      <c r="G653" s="333">
        <f t="shared" si="20"/>
        <v>1606.3599999999851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6</v>
      </c>
      <c r="C654" s="298">
        <v>46166</v>
      </c>
      <c r="D654" s="299" t="s">
        <v>883</v>
      </c>
      <c r="E654" s="522">
        <v>597.83000000000004</v>
      </c>
      <c r="F654" s="522"/>
      <c r="G654" s="333">
        <f t="shared" si="20"/>
        <v>1662.3199999999852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287</v>
      </c>
      <c r="B655" s="330" t="s">
        <v>287</v>
      </c>
      <c r="C655" s="298">
        <v>46166</v>
      </c>
      <c r="D655" s="299" t="s">
        <v>845</v>
      </c>
      <c r="E655" s="522">
        <v>69.2</v>
      </c>
      <c r="F655" s="522">
        <v>69.2</v>
      </c>
      <c r="G655" s="333">
        <f t="shared" si="20"/>
        <v>2260.1499999999851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1</v>
      </c>
      <c r="C656" s="298">
        <v>46165</v>
      </c>
      <c r="D656" s="299" t="s">
        <v>880</v>
      </c>
      <c r="E656" s="522">
        <v>94.76</v>
      </c>
      <c r="F656" s="522"/>
      <c r="G656" s="333">
        <f t="shared" si="20"/>
        <v>2260.1499999999851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1</v>
      </c>
      <c r="C657" s="298">
        <v>46165</v>
      </c>
      <c r="D657" s="299" t="s">
        <v>393</v>
      </c>
      <c r="E657" s="522">
        <v>34.869999999999997</v>
      </c>
      <c r="F657" s="522"/>
      <c r="G657" s="333">
        <f t="shared" si="20"/>
        <v>2354.9099999999853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8</v>
      </c>
      <c r="C658" s="298">
        <v>46165</v>
      </c>
      <c r="D658" s="299" t="s">
        <v>481</v>
      </c>
      <c r="E658" s="522">
        <v>80.48</v>
      </c>
      <c r="F658" s="522"/>
      <c r="G658" s="333">
        <f t="shared" si="20"/>
        <v>2389.7799999999852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5</v>
      </c>
      <c r="C659" s="298">
        <v>46165</v>
      </c>
      <c r="D659" s="299" t="s">
        <v>879</v>
      </c>
      <c r="E659" s="522">
        <v>25</v>
      </c>
      <c r="F659" s="522"/>
      <c r="G659" s="333">
        <f t="shared" si="20"/>
        <v>2470.2599999999852</v>
      </c>
      <c r="H659" s="334" t="s">
        <v>298</v>
      </c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6</v>
      </c>
      <c r="C660" s="298">
        <v>46165</v>
      </c>
      <c r="D660" s="299" t="s">
        <v>877</v>
      </c>
      <c r="E660" s="522">
        <v>50</v>
      </c>
      <c r="F660" s="522"/>
      <c r="G660" s="333">
        <f t="shared" si="20"/>
        <v>2495.2599999999852</v>
      </c>
      <c r="H660" s="334" t="s">
        <v>298</v>
      </c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2</v>
      </c>
      <c r="C661" s="298">
        <v>46165</v>
      </c>
      <c r="D661" s="299" t="s">
        <v>878</v>
      </c>
      <c r="E661" s="522">
        <v>25</v>
      </c>
      <c r="F661" s="522"/>
      <c r="G661" s="333">
        <f t="shared" si="20"/>
        <v>2545.2599999999852</v>
      </c>
      <c r="H661" s="334" t="s">
        <v>298</v>
      </c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2</v>
      </c>
      <c r="C662" s="298">
        <v>46164</v>
      </c>
      <c r="D662" s="299" t="s">
        <v>881</v>
      </c>
      <c r="E662" s="522">
        <v>45.46</v>
      </c>
      <c r="F662" s="522"/>
      <c r="G662" s="333">
        <f t="shared" si="20"/>
        <v>2570.2599999999852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6</v>
      </c>
      <c r="C663" s="298">
        <v>46164</v>
      </c>
      <c r="D663" s="299" t="s">
        <v>873</v>
      </c>
      <c r="E663" s="522">
        <v>22</v>
      </c>
      <c r="F663" s="522"/>
      <c r="G663" s="333">
        <f t="shared" si="20"/>
        <v>2615.7199999999852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2</v>
      </c>
      <c r="C664" s="298">
        <v>46164</v>
      </c>
      <c r="D664" s="299" t="s">
        <v>296</v>
      </c>
      <c r="E664" s="522">
        <v>14.57</v>
      </c>
      <c r="F664" s="522"/>
      <c r="G664" s="333">
        <f t="shared" si="20"/>
        <v>2637.7199999999852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3</v>
      </c>
      <c r="C665" s="298">
        <v>46163</v>
      </c>
      <c r="D665" s="299" t="s">
        <v>334</v>
      </c>
      <c r="E665" s="522">
        <v>9.01</v>
      </c>
      <c r="F665" s="522"/>
      <c r="G665" s="333">
        <f t="shared" si="20"/>
        <v>2652.2899999999854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8</v>
      </c>
      <c r="C666" s="298">
        <v>46163</v>
      </c>
      <c r="D666" s="299" t="s">
        <v>334</v>
      </c>
      <c r="E666" s="522">
        <v>6.8</v>
      </c>
      <c r="F666" s="522"/>
      <c r="G666" s="333">
        <f t="shared" si="20"/>
        <v>2661.2999999999856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2</v>
      </c>
      <c r="C667" s="298">
        <v>46163</v>
      </c>
      <c r="D667" s="299" t="s">
        <v>358</v>
      </c>
      <c r="E667" s="522">
        <v>16.649999999999999</v>
      </c>
      <c r="F667" s="522"/>
      <c r="G667" s="333">
        <f t="shared" si="20"/>
        <v>2668.0999999999858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8</v>
      </c>
      <c r="C668" s="298">
        <v>46163</v>
      </c>
      <c r="D668" s="299" t="s">
        <v>846</v>
      </c>
      <c r="E668" s="522">
        <v>24.89</v>
      </c>
      <c r="F668" s="522"/>
      <c r="G668" s="333">
        <f t="shared" si="20"/>
        <v>2684.7499999999859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5</v>
      </c>
      <c r="C669" s="298">
        <v>46163</v>
      </c>
      <c r="D669" s="299" t="s">
        <v>846</v>
      </c>
      <c r="E669" s="522">
        <v>11.2</v>
      </c>
      <c r="F669" s="522"/>
      <c r="G669" s="333">
        <f t="shared" si="20"/>
        <v>2709.6399999999858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2</v>
      </c>
      <c r="C670" s="298">
        <v>46162</v>
      </c>
      <c r="D670" s="299" t="s">
        <v>296</v>
      </c>
      <c r="E670" s="522">
        <v>11.18</v>
      </c>
      <c r="F670" s="522"/>
      <c r="G670" s="333">
        <f t="shared" si="20"/>
        <v>2720.8399999999856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2</v>
      </c>
      <c r="C671" s="298">
        <v>46162</v>
      </c>
      <c r="D671" s="299" t="s">
        <v>386</v>
      </c>
      <c r="E671" s="522">
        <v>14.38</v>
      </c>
      <c r="F671" s="522"/>
      <c r="G671" s="333">
        <f t="shared" si="20"/>
        <v>2732.0199999999854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294</v>
      </c>
      <c r="B672" s="330">
        <v>22</v>
      </c>
      <c r="C672" s="298">
        <v>46162</v>
      </c>
      <c r="D672" s="299" t="s">
        <v>323</v>
      </c>
      <c r="E672" s="522">
        <v>20.22</v>
      </c>
      <c r="F672" s="522"/>
      <c r="G672" s="333">
        <f t="shared" si="20"/>
        <v>2746.3999999999855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5</v>
      </c>
      <c r="C673" s="298">
        <v>46162</v>
      </c>
      <c r="D673" s="299" t="s">
        <v>872</v>
      </c>
      <c r="E673" s="522">
        <v>30</v>
      </c>
      <c r="F673" s="522"/>
      <c r="G673" s="333">
        <f t="shared" ref="G673:G687" si="21">G674-E673+F673</f>
        <v>2766.6199999999853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2</v>
      </c>
      <c r="C674" s="298">
        <v>46162</v>
      </c>
      <c r="D674" s="299" t="s">
        <v>874</v>
      </c>
      <c r="E674" s="522">
        <v>46.72</v>
      </c>
      <c r="F674" s="522"/>
      <c r="G674" s="333">
        <f t="shared" si="21"/>
        <v>2796.6199999999853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4</v>
      </c>
      <c r="C675" s="298">
        <v>46162</v>
      </c>
      <c r="D675" s="299" t="s">
        <v>310</v>
      </c>
      <c r="E675" s="522">
        <v>56.51</v>
      </c>
      <c r="F675" s="522"/>
      <c r="G675" s="333">
        <f t="shared" si="21"/>
        <v>2843.3399999999851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6</v>
      </c>
      <c r="C676" s="298">
        <v>46161</v>
      </c>
      <c r="D676" s="299" t="s">
        <v>871</v>
      </c>
      <c r="E676" s="522">
        <v>63.99</v>
      </c>
      <c r="F676" s="522"/>
      <c r="G676" s="333">
        <f t="shared" si="21"/>
        <v>2899.8499999999854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4</v>
      </c>
      <c r="C677" s="298">
        <v>46161</v>
      </c>
      <c r="D677" s="299" t="s">
        <v>296</v>
      </c>
      <c r="E677" s="522">
        <v>43.46</v>
      </c>
      <c r="F677" s="522"/>
      <c r="G677" s="333">
        <f t="shared" si="21"/>
        <v>2963.8399999999851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3</v>
      </c>
      <c r="C678" s="298">
        <v>46161</v>
      </c>
      <c r="D678" s="299" t="s">
        <v>296</v>
      </c>
      <c r="E678" s="522">
        <v>8.7200000000000006</v>
      </c>
      <c r="F678" s="522"/>
      <c r="G678" s="333">
        <f t="shared" si="21"/>
        <v>3007.2999999999852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2</v>
      </c>
      <c r="C679" s="298">
        <v>46161</v>
      </c>
      <c r="D679" s="299" t="s">
        <v>301</v>
      </c>
      <c r="E679" s="522">
        <v>30.9</v>
      </c>
      <c r="F679" s="522"/>
      <c r="G679" s="333">
        <f t="shared" si="21"/>
        <v>3016.019999999985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294</v>
      </c>
      <c r="B680" s="330">
        <v>22</v>
      </c>
      <c r="C680" s="298">
        <v>46161</v>
      </c>
      <c r="D680" s="299" t="s">
        <v>328</v>
      </c>
      <c r="E680" s="522">
        <v>7.46</v>
      </c>
      <c r="F680" s="522"/>
      <c r="G680" s="333">
        <f t="shared" si="21"/>
        <v>3046.9199999999851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2</v>
      </c>
      <c r="C681" s="298">
        <v>46161</v>
      </c>
      <c r="D681" s="299" t="s">
        <v>869</v>
      </c>
      <c r="E681" s="522">
        <v>31.05</v>
      </c>
      <c r="F681" s="522"/>
      <c r="G681" s="333">
        <f t="shared" si="21"/>
        <v>3054.3799999999851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2</v>
      </c>
      <c r="C682" s="298">
        <v>46161</v>
      </c>
      <c r="D682" s="299" t="s">
        <v>870</v>
      </c>
      <c r="E682" s="522">
        <v>54.41</v>
      </c>
      <c r="F682" s="522"/>
      <c r="G682" s="333">
        <f t="shared" si="21"/>
        <v>3085.4299999999853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8</v>
      </c>
      <c r="C683" s="298">
        <v>46161</v>
      </c>
      <c r="D683" s="299" t="s">
        <v>875</v>
      </c>
      <c r="E683" s="522">
        <v>20.49</v>
      </c>
      <c r="F683" s="522"/>
      <c r="G683" s="333">
        <f t="shared" si="21"/>
        <v>3139.8399999999851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294</v>
      </c>
      <c r="B684" s="330">
        <v>22</v>
      </c>
      <c r="C684" s="298">
        <v>46160</v>
      </c>
      <c r="D684" s="299" t="s">
        <v>401</v>
      </c>
      <c r="E684" s="522">
        <v>13.84</v>
      </c>
      <c r="F684" s="522"/>
      <c r="G684" s="333">
        <f t="shared" si="21"/>
        <v>3160.3299999999849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287</v>
      </c>
      <c r="B685" s="330" t="s">
        <v>287</v>
      </c>
      <c r="C685" s="298">
        <v>46160</v>
      </c>
      <c r="D685" s="299" t="s">
        <v>876</v>
      </c>
      <c r="E685" s="522">
        <v>138.44</v>
      </c>
      <c r="F685" s="522">
        <v>138.44</v>
      </c>
      <c r="G685" s="333">
        <f t="shared" si="21"/>
        <v>3174.1699999999851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2</v>
      </c>
      <c r="C686" s="298">
        <v>46160</v>
      </c>
      <c r="D686" s="299" t="s">
        <v>353</v>
      </c>
      <c r="E686" s="522">
        <v>25.48</v>
      </c>
      <c r="F686" s="522"/>
      <c r="G686" s="333">
        <f t="shared" si="21"/>
        <v>3174.1699999999851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294</v>
      </c>
      <c r="B687" s="330">
        <v>17</v>
      </c>
      <c r="C687" s="298">
        <v>46160</v>
      </c>
      <c r="D687" s="299" t="s">
        <v>188</v>
      </c>
      <c r="E687" s="522">
        <v>42.65</v>
      </c>
      <c r="F687" s="522"/>
      <c r="G687" s="333">
        <f t="shared" si="21"/>
        <v>3199.6499999999851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294</v>
      </c>
      <c r="B688" s="330">
        <v>15</v>
      </c>
      <c r="C688" s="298">
        <v>46160</v>
      </c>
      <c r="D688" s="299" t="s">
        <v>185</v>
      </c>
      <c r="E688" s="522">
        <v>101.37</v>
      </c>
      <c r="F688" s="522"/>
      <c r="G688" s="333">
        <f t="shared" ref="G688:G768" si="22">G689-E688+F688</f>
        <v>3242.2999999999852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335</v>
      </c>
      <c r="B689" s="330" t="s">
        <v>335</v>
      </c>
      <c r="C689" s="298">
        <v>46160</v>
      </c>
      <c r="D689" s="299" t="s">
        <v>336</v>
      </c>
      <c r="E689" s="522">
        <v>93.13</v>
      </c>
      <c r="F689" s="522"/>
      <c r="G689" s="333">
        <f t="shared" si="22"/>
        <v>3343.6699999999851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294</v>
      </c>
      <c r="B690" s="330">
        <v>11</v>
      </c>
      <c r="C690" s="298">
        <v>46160</v>
      </c>
      <c r="D690" s="299" t="s">
        <v>178</v>
      </c>
      <c r="E690" s="522">
        <v>267.68</v>
      </c>
      <c r="F690" s="522"/>
      <c r="G690" s="333">
        <f t="shared" si="22"/>
        <v>3436.7999999999852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294</v>
      </c>
      <c r="B691" s="330">
        <v>23</v>
      </c>
      <c r="C691" s="298">
        <v>46160</v>
      </c>
      <c r="D691" s="299" t="s">
        <v>63</v>
      </c>
      <c r="E691" s="522">
        <v>529.46</v>
      </c>
      <c r="F691" s="522"/>
      <c r="G691" s="333">
        <f t="shared" si="22"/>
        <v>3704.479999999985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1</v>
      </c>
      <c r="C692" s="298">
        <v>46159</v>
      </c>
      <c r="D692" s="299" t="s">
        <v>311</v>
      </c>
      <c r="E692" s="522">
        <v>148.25</v>
      </c>
      <c r="F692" s="522"/>
      <c r="G692" s="333">
        <f t="shared" si="22"/>
        <v>4233.939999999985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1</v>
      </c>
      <c r="C693" s="298">
        <v>46159</v>
      </c>
      <c r="D693" s="299" t="s">
        <v>306</v>
      </c>
      <c r="E693" s="522">
        <v>90.2</v>
      </c>
      <c r="F693" s="522"/>
      <c r="G693" s="333">
        <f t="shared" si="22"/>
        <v>4382.189999999985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294</v>
      </c>
      <c r="B694" s="330">
        <v>21</v>
      </c>
      <c r="C694" s="298">
        <v>46159</v>
      </c>
      <c r="D694" s="299" t="s">
        <v>194</v>
      </c>
      <c r="E694" s="522">
        <v>81</v>
      </c>
      <c r="F694" s="522"/>
      <c r="G694" s="333">
        <f t="shared" si="22"/>
        <v>4472.3899999999849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6</v>
      </c>
      <c r="C695" s="298">
        <v>46159</v>
      </c>
      <c r="D695" s="299" t="s">
        <v>300</v>
      </c>
      <c r="E695" s="522">
        <v>38.33</v>
      </c>
      <c r="F695" s="522"/>
      <c r="G695" s="333">
        <f t="shared" si="22"/>
        <v>4553.3899999999849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294</v>
      </c>
      <c r="B696" s="330">
        <v>42</v>
      </c>
      <c r="C696" s="298">
        <v>46159</v>
      </c>
      <c r="D696" s="299" t="s">
        <v>333</v>
      </c>
      <c r="E696" s="522">
        <v>29.8</v>
      </c>
      <c r="F696" s="522"/>
      <c r="G696" s="333">
        <f t="shared" si="22"/>
        <v>4591.7199999999848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294</v>
      </c>
      <c r="B697" s="330">
        <v>43</v>
      </c>
      <c r="C697" s="298">
        <v>46159</v>
      </c>
      <c r="D697" s="299" t="s">
        <v>333</v>
      </c>
      <c r="E697" s="522">
        <v>22.35</v>
      </c>
      <c r="F697" s="522"/>
      <c r="G697" s="333">
        <f t="shared" si="22"/>
        <v>4621.519999999985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8</v>
      </c>
      <c r="C698" s="298">
        <v>46159</v>
      </c>
      <c r="D698" s="299" t="s">
        <v>319</v>
      </c>
      <c r="E698" s="522">
        <v>50.75</v>
      </c>
      <c r="F698" s="522"/>
      <c r="G698" s="333">
        <f t="shared" si="22"/>
        <v>4643.8699999999853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5</v>
      </c>
      <c r="C699" s="298">
        <v>46158</v>
      </c>
      <c r="D699" s="299" t="s">
        <v>340</v>
      </c>
      <c r="E699" s="522">
        <v>21.3</v>
      </c>
      <c r="F699" s="522"/>
      <c r="G699" s="333">
        <f t="shared" si="22"/>
        <v>4694.6199999999853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8</v>
      </c>
      <c r="C700" s="298">
        <v>46158</v>
      </c>
      <c r="D700" s="299" t="s">
        <v>319</v>
      </c>
      <c r="E700" s="522">
        <v>41.46</v>
      </c>
      <c r="F700" s="522"/>
      <c r="G700" s="333">
        <f t="shared" si="22"/>
        <v>4715.9199999999855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287</v>
      </c>
      <c r="B701" s="330" t="s">
        <v>287</v>
      </c>
      <c r="C701" s="298">
        <v>46158</v>
      </c>
      <c r="D701" s="299" t="s">
        <v>849</v>
      </c>
      <c r="E701" s="522">
        <v>95.85</v>
      </c>
      <c r="F701" s="522">
        <v>95.85</v>
      </c>
      <c r="G701" s="333">
        <f t="shared" si="22"/>
        <v>4757.3799999999856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287</v>
      </c>
      <c r="B702" s="330" t="s">
        <v>287</v>
      </c>
      <c r="C702" s="298">
        <v>46158</v>
      </c>
      <c r="D702" s="299" t="s">
        <v>847</v>
      </c>
      <c r="E702" s="522">
        <v>87.13</v>
      </c>
      <c r="F702" s="522">
        <v>87.13</v>
      </c>
      <c r="G702" s="333">
        <f t="shared" si="22"/>
        <v>4757.3799999999856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4</v>
      </c>
      <c r="C703" s="298">
        <v>46158</v>
      </c>
      <c r="D703" s="299" t="s">
        <v>310</v>
      </c>
      <c r="E703" s="522">
        <v>48.15</v>
      </c>
      <c r="F703" s="522"/>
      <c r="G703" s="333">
        <f t="shared" si="22"/>
        <v>4757.3799999999856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8</v>
      </c>
      <c r="C704" s="298">
        <v>46158</v>
      </c>
      <c r="D704" s="299" t="s">
        <v>308</v>
      </c>
      <c r="E704" s="522">
        <v>75.069999999999993</v>
      </c>
      <c r="F704" s="522"/>
      <c r="G704" s="333">
        <f t="shared" si="22"/>
        <v>4805.5299999999852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2</v>
      </c>
      <c r="C705" s="298">
        <v>46158</v>
      </c>
      <c r="D705" s="299" t="s">
        <v>308</v>
      </c>
      <c r="E705" s="522">
        <v>75</v>
      </c>
      <c r="F705" s="522"/>
      <c r="G705" s="333">
        <f t="shared" si="22"/>
        <v>4880.5999999999849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3</v>
      </c>
      <c r="C706" s="298">
        <v>46158</v>
      </c>
      <c r="D706" s="299" t="s">
        <v>348</v>
      </c>
      <c r="E706" s="522">
        <v>8.3800000000000008</v>
      </c>
      <c r="F706" s="522"/>
      <c r="G706" s="333">
        <f t="shared" si="22"/>
        <v>4955.5999999999849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8</v>
      </c>
      <c r="C707" s="298">
        <v>46157</v>
      </c>
      <c r="D707" s="299" t="s">
        <v>319</v>
      </c>
      <c r="E707" s="522">
        <v>63.55</v>
      </c>
      <c r="F707" s="522"/>
      <c r="G707" s="333">
        <f t="shared" si="22"/>
        <v>4963.979999999985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4</v>
      </c>
      <c r="C708" s="298">
        <v>46157</v>
      </c>
      <c r="D708" s="299" t="s">
        <v>296</v>
      </c>
      <c r="E708" s="522">
        <v>45.1</v>
      </c>
      <c r="F708" s="522"/>
      <c r="G708" s="333">
        <f t="shared" si="22"/>
        <v>5027.5299999999852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2</v>
      </c>
      <c r="C709" s="298">
        <v>46157</v>
      </c>
      <c r="D709" s="299" t="s">
        <v>296</v>
      </c>
      <c r="E709" s="522">
        <v>24.54</v>
      </c>
      <c r="F709" s="522"/>
      <c r="G709" s="333">
        <f t="shared" si="22"/>
        <v>5072.6299999999856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2</v>
      </c>
      <c r="C710" s="298">
        <v>46157</v>
      </c>
      <c r="D710" s="299" t="s">
        <v>334</v>
      </c>
      <c r="E710" s="522">
        <v>14.28</v>
      </c>
      <c r="F710" s="522"/>
      <c r="G710" s="333">
        <f t="shared" si="22"/>
        <v>5097.1699999999855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287</v>
      </c>
      <c r="B711" s="330" t="s">
        <v>287</v>
      </c>
      <c r="C711" s="298">
        <v>46157</v>
      </c>
      <c r="D711" s="299" t="s">
        <v>506</v>
      </c>
      <c r="E711" s="522">
        <v>146.15</v>
      </c>
      <c r="F711" s="522">
        <v>146.15</v>
      </c>
      <c r="G711" s="333">
        <f t="shared" si="22"/>
        <v>5111.4499999999853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2</v>
      </c>
      <c r="C712" s="298">
        <v>46157</v>
      </c>
      <c r="D712" s="299" t="s">
        <v>868</v>
      </c>
      <c r="E712" s="522">
        <v>202.87</v>
      </c>
      <c r="F712" s="522"/>
      <c r="G712" s="333">
        <f>G713-E712+F712</f>
        <v>5111.4499999999853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6</v>
      </c>
      <c r="C713" s="298">
        <v>46157</v>
      </c>
      <c r="D713" s="299" t="s">
        <v>300</v>
      </c>
      <c r="E713" s="522">
        <v>14.9</v>
      </c>
      <c r="F713" s="522"/>
      <c r="G713" s="333">
        <f t="shared" si="22"/>
        <v>5314.3199999999852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291</v>
      </c>
      <c r="B714" s="330">
        <v>38</v>
      </c>
      <c r="C714" s="298">
        <v>46157</v>
      </c>
      <c r="D714" s="299" t="s">
        <v>293</v>
      </c>
      <c r="E714" s="522"/>
      <c r="F714" s="522">
        <v>4597.82</v>
      </c>
      <c r="G714" s="333">
        <f t="shared" si="22"/>
        <v>5329.2199999999848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8</v>
      </c>
      <c r="C715" s="298">
        <v>46156</v>
      </c>
      <c r="D715" s="299" t="s">
        <v>867</v>
      </c>
      <c r="E715" s="522">
        <v>34.96</v>
      </c>
      <c r="F715" s="522"/>
      <c r="G715" s="333">
        <f t="shared" si="22"/>
        <v>731.39999999998463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2</v>
      </c>
      <c r="C716" s="298">
        <v>46156</v>
      </c>
      <c r="D716" s="299" t="s">
        <v>408</v>
      </c>
      <c r="E716" s="522">
        <v>23.9</v>
      </c>
      <c r="F716" s="522"/>
      <c r="G716" s="333">
        <f t="shared" si="22"/>
        <v>766.35999999998467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294</v>
      </c>
      <c r="B717" s="330">
        <v>24</v>
      </c>
      <c r="C717" s="298">
        <v>46156</v>
      </c>
      <c r="D717" s="299" t="s">
        <v>860</v>
      </c>
      <c r="E717" s="522">
        <v>109.92</v>
      </c>
      <c r="F717" s="522"/>
      <c r="G717" s="333">
        <f t="shared" si="22"/>
        <v>790.25999999998464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2</v>
      </c>
      <c r="C718" s="298">
        <v>46156</v>
      </c>
      <c r="D718" s="299" t="s">
        <v>334</v>
      </c>
      <c r="E718" s="522">
        <v>24.34</v>
      </c>
      <c r="F718" s="522"/>
      <c r="G718" s="333">
        <f t="shared" si="22"/>
        <v>900.1799999999846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8</v>
      </c>
      <c r="C719" s="298">
        <v>46156</v>
      </c>
      <c r="D719" s="299" t="s">
        <v>846</v>
      </c>
      <c r="E719" s="522">
        <v>24.89</v>
      </c>
      <c r="F719" s="522"/>
      <c r="G719" s="333">
        <f t="shared" si="22"/>
        <v>924.51999999998463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5</v>
      </c>
      <c r="C720" s="298">
        <v>46156</v>
      </c>
      <c r="D720" s="299" t="s">
        <v>846</v>
      </c>
      <c r="E720" s="522">
        <v>11.2</v>
      </c>
      <c r="F720" s="522"/>
      <c r="G720" s="333">
        <f t="shared" si="22"/>
        <v>949.40999999998462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2</v>
      </c>
      <c r="C721" s="298">
        <v>46156</v>
      </c>
      <c r="D721" s="299" t="s">
        <v>324</v>
      </c>
      <c r="E721" s="522">
        <v>22.04</v>
      </c>
      <c r="F721" s="522"/>
      <c r="G721" s="333">
        <f t="shared" si="22"/>
        <v>960.60999999998467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291</v>
      </c>
      <c r="B722" s="330">
        <v>39</v>
      </c>
      <c r="C722" s="298">
        <v>46156</v>
      </c>
      <c r="D722" s="299" t="s">
        <v>292</v>
      </c>
      <c r="E722" s="522"/>
      <c r="F722" s="522">
        <v>2763.78</v>
      </c>
      <c r="G722" s="333">
        <f t="shared" si="22"/>
        <v>982.64999999998463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291</v>
      </c>
      <c r="B723" s="330">
        <v>41</v>
      </c>
      <c r="C723" s="298">
        <v>46156</v>
      </c>
      <c r="D723" s="299" t="s">
        <v>299</v>
      </c>
      <c r="E723" s="522"/>
      <c r="F723" s="522">
        <v>250</v>
      </c>
      <c r="G723" s="333">
        <f t="shared" si="22"/>
        <v>-1781.1300000000156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335</v>
      </c>
      <c r="B724" s="330" t="s">
        <v>335</v>
      </c>
      <c r="C724" s="298">
        <v>46156</v>
      </c>
      <c r="D724" s="299" t="s">
        <v>460</v>
      </c>
      <c r="E724" s="522"/>
      <c r="F724" s="522">
        <v>100</v>
      </c>
      <c r="G724" s="333">
        <f t="shared" si="22"/>
        <v>-2031.1300000000156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6</v>
      </c>
      <c r="C725" s="298">
        <v>46156</v>
      </c>
      <c r="D725" s="299" t="s">
        <v>300</v>
      </c>
      <c r="E725" s="522">
        <v>13.3</v>
      </c>
      <c r="F725" s="522"/>
      <c r="G725" s="333">
        <f t="shared" si="22"/>
        <v>-2131.1300000000156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2</v>
      </c>
      <c r="C726" s="298">
        <v>46155</v>
      </c>
      <c r="D726" s="299" t="s">
        <v>296</v>
      </c>
      <c r="E726" s="522">
        <v>14.67</v>
      </c>
      <c r="F726" s="522"/>
      <c r="G726" s="333">
        <f t="shared" si="22"/>
        <v>-2117.8300000000154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8</v>
      </c>
      <c r="C727" s="298">
        <v>46155</v>
      </c>
      <c r="D727" s="299" t="s">
        <v>319</v>
      </c>
      <c r="E727" s="522">
        <v>22.96</v>
      </c>
      <c r="F727" s="522"/>
      <c r="G727" s="333">
        <f t="shared" si="22"/>
        <v>-2103.1600000000153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287</v>
      </c>
      <c r="B728" s="330" t="s">
        <v>287</v>
      </c>
      <c r="C728" s="298">
        <v>46155</v>
      </c>
      <c r="D728" s="299" t="s">
        <v>855</v>
      </c>
      <c r="E728" s="522">
        <v>100</v>
      </c>
      <c r="F728" s="522">
        <v>100</v>
      </c>
      <c r="G728" s="333">
        <f t="shared" si="22"/>
        <v>-2080.2000000000153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4</v>
      </c>
      <c r="C729" s="298">
        <v>46154</v>
      </c>
      <c r="D729" s="299" t="s">
        <v>455</v>
      </c>
      <c r="E729" s="522">
        <v>43.14</v>
      </c>
      <c r="F729" s="522"/>
      <c r="G729" s="333">
        <f t="shared" si="22"/>
        <v>-2080.2000000000153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3</v>
      </c>
      <c r="C730" s="298">
        <v>46154</v>
      </c>
      <c r="D730" s="299" t="s">
        <v>455</v>
      </c>
      <c r="E730" s="522">
        <v>7.29</v>
      </c>
      <c r="F730" s="522"/>
      <c r="G730" s="333">
        <f t="shared" si="22"/>
        <v>-2037.0600000000154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294</v>
      </c>
      <c r="B731" s="330">
        <v>19</v>
      </c>
      <c r="C731" s="298">
        <v>46154</v>
      </c>
      <c r="D731" s="299" t="s">
        <v>191</v>
      </c>
      <c r="E731" s="522">
        <v>200</v>
      </c>
      <c r="F731" s="522"/>
      <c r="G731" s="333">
        <f t="shared" si="22"/>
        <v>-2029.7700000000154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6</v>
      </c>
      <c r="C732" s="298">
        <v>46154</v>
      </c>
      <c r="D732" s="299" t="s">
        <v>446</v>
      </c>
      <c r="E732" s="522">
        <v>-0.06</v>
      </c>
      <c r="F732" s="522"/>
      <c r="G732" s="333">
        <f t="shared" si="22"/>
        <v>-1829.7700000000154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2</v>
      </c>
      <c r="C733" s="298">
        <v>46154</v>
      </c>
      <c r="D733" s="299" t="s">
        <v>301</v>
      </c>
      <c r="E733" s="522">
        <v>21.55</v>
      </c>
      <c r="F733" s="522"/>
      <c r="G733" s="333">
        <f t="shared" si="22"/>
        <v>-1829.8300000000154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3</v>
      </c>
      <c r="C734" s="298">
        <v>46153</v>
      </c>
      <c r="D734" s="299" t="s">
        <v>296</v>
      </c>
      <c r="E734" s="522">
        <v>4.79</v>
      </c>
      <c r="F734" s="522"/>
      <c r="G734" s="333">
        <f t="shared" si="22"/>
        <v>-1808.2800000000154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4</v>
      </c>
      <c r="C735" s="298">
        <v>46153</v>
      </c>
      <c r="D735" s="299" t="s">
        <v>296</v>
      </c>
      <c r="E735" s="522">
        <v>66.59</v>
      </c>
      <c r="F735" s="522"/>
      <c r="G735" s="333">
        <f t="shared" si="22"/>
        <v>-1803.4900000000155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287</v>
      </c>
      <c r="B736" s="330" t="s">
        <v>287</v>
      </c>
      <c r="C736" s="298">
        <v>46153</v>
      </c>
      <c r="D736" s="299" t="s">
        <v>843</v>
      </c>
      <c r="E736" s="522">
        <v>-51.06</v>
      </c>
      <c r="F736" s="522">
        <v>-51.06</v>
      </c>
      <c r="G736" s="333">
        <f t="shared" si="22"/>
        <v>-1736.9000000000156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294</v>
      </c>
      <c r="B737" s="330">
        <v>22</v>
      </c>
      <c r="C737" s="298">
        <v>46153</v>
      </c>
      <c r="D737" s="299" t="s">
        <v>352</v>
      </c>
      <c r="E737" s="522">
        <v>21.29</v>
      </c>
      <c r="F737" s="522"/>
      <c r="G737" s="333">
        <f t="shared" si="22"/>
        <v>-1736.9000000000156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8</v>
      </c>
      <c r="C738" s="298">
        <v>46152</v>
      </c>
      <c r="D738" s="299" t="s">
        <v>319</v>
      </c>
      <c r="E738" s="522">
        <v>59.25</v>
      </c>
      <c r="F738" s="522"/>
      <c r="G738" s="333">
        <f t="shared" si="22"/>
        <v>-1715.6100000000156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1</v>
      </c>
      <c r="C739" s="298">
        <v>46152</v>
      </c>
      <c r="D739" s="299" t="s">
        <v>304</v>
      </c>
      <c r="E739" s="522">
        <v>145.94999999999999</v>
      </c>
      <c r="F739" s="522"/>
      <c r="G739" s="333">
        <f t="shared" si="22"/>
        <v>-1656.3600000000156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1</v>
      </c>
      <c r="C740" s="298">
        <v>46152</v>
      </c>
      <c r="D740" s="299" t="s">
        <v>311</v>
      </c>
      <c r="E740" s="522">
        <v>131.9</v>
      </c>
      <c r="F740" s="522"/>
      <c r="G740" s="333">
        <f t="shared" si="22"/>
        <v>-1510.4100000000155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2</v>
      </c>
      <c r="C741" s="298">
        <v>46152</v>
      </c>
      <c r="D741" s="299" t="s">
        <v>850</v>
      </c>
      <c r="E741" s="522">
        <v>96.46</v>
      </c>
      <c r="F741" s="522"/>
      <c r="G741" s="333">
        <f t="shared" si="22"/>
        <v>-1378.5100000000155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7</v>
      </c>
      <c r="C742" s="298">
        <v>46152</v>
      </c>
      <c r="D742" s="299" t="s">
        <v>851</v>
      </c>
      <c r="E742" s="522">
        <v>162</v>
      </c>
      <c r="F742" s="522"/>
      <c r="G742" s="333">
        <f t="shared" si="22"/>
        <v>-1282.0500000000154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3</v>
      </c>
      <c r="C743" s="298">
        <v>46152</v>
      </c>
      <c r="D743" s="299" t="s">
        <v>348</v>
      </c>
      <c r="E743" s="522">
        <v>25</v>
      </c>
      <c r="F743" s="522"/>
      <c r="G743" s="333">
        <f t="shared" si="22"/>
        <v>-1120.0500000000154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2</v>
      </c>
      <c r="C744" s="298">
        <v>46151</v>
      </c>
      <c r="D744" s="299" t="s">
        <v>852</v>
      </c>
      <c r="E744" s="522">
        <v>35.83</v>
      </c>
      <c r="F744" s="522"/>
      <c r="G744" s="333">
        <f t="shared" si="22"/>
        <v>-1095.0500000000154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4</v>
      </c>
      <c r="C745" s="298">
        <v>46151</v>
      </c>
      <c r="D745" s="299" t="s">
        <v>310</v>
      </c>
      <c r="E745" s="522">
        <v>50.58</v>
      </c>
      <c r="F745" s="522"/>
      <c r="G745" s="333">
        <f t="shared" si="22"/>
        <v>-1059.2200000000155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2</v>
      </c>
      <c r="C746" s="298">
        <v>46151</v>
      </c>
      <c r="D746" s="299" t="s">
        <v>853</v>
      </c>
      <c r="E746" s="522">
        <v>20.65</v>
      </c>
      <c r="F746" s="522"/>
      <c r="G746" s="333">
        <f t="shared" si="22"/>
        <v>-1008.6400000000156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8</v>
      </c>
      <c r="C747" s="298">
        <v>46151</v>
      </c>
      <c r="D747" s="299" t="s">
        <v>319</v>
      </c>
      <c r="E747" s="522">
        <v>38.770000000000003</v>
      </c>
      <c r="F747" s="522"/>
      <c r="G747" s="333">
        <f t="shared" si="22"/>
        <v>-987.99000000001558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287</v>
      </c>
      <c r="B748" s="330" t="s">
        <v>287</v>
      </c>
      <c r="C748" s="298">
        <v>46151</v>
      </c>
      <c r="D748" s="299" t="s">
        <v>843</v>
      </c>
      <c r="E748" s="522">
        <v>383.63</v>
      </c>
      <c r="F748" s="522">
        <v>383.63</v>
      </c>
      <c r="G748" s="333">
        <f t="shared" si="22"/>
        <v>-949.2200000000156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5</v>
      </c>
      <c r="C749" s="298">
        <v>46151</v>
      </c>
      <c r="D749" s="299" t="s">
        <v>854</v>
      </c>
      <c r="E749" s="522">
        <v>10.68</v>
      </c>
      <c r="F749" s="522"/>
      <c r="G749" s="333">
        <f t="shared" si="22"/>
        <v>-949.2200000000156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3</v>
      </c>
      <c r="C750" s="298">
        <v>46151</v>
      </c>
      <c r="D750" s="299" t="s">
        <v>348</v>
      </c>
      <c r="E750" s="522">
        <v>9.35</v>
      </c>
      <c r="F750" s="522"/>
      <c r="G750" s="333">
        <f t="shared" si="22"/>
        <v>-938.54000000001565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287</v>
      </c>
      <c r="B751" s="330" t="s">
        <v>287</v>
      </c>
      <c r="C751" s="298">
        <v>46151</v>
      </c>
      <c r="D751" s="299" t="s">
        <v>331</v>
      </c>
      <c r="E751" s="522">
        <v>-150.9</v>
      </c>
      <c r="F751" s="522">
        <v>-150.9</v>
      </c>
      <c r="G751" s="333">
        <f t="shared" si="22"/>
        <v>-929.19000000001563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287</v>
      </c>
      <c r="B752" s="330" t="s">
        <v>287</v>
      </c>
      <c r="C752" s="298">
        <v>46151</v>
      </c>
      <c r="D752" s="299" t="s">
        <v>847</v>
      </c>
      <c r="E752" s="522">
        <v>557.9</v>
      </c>
      <c r="F752" s="522">
        <v>557.9</v>
      </c>
      <c r="G752" s="333">
        <f t="shared" si="22"/>
        <v>-929.19000000001563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294</v>
      </c>
      <c r="B753" s="330">
        <v>18</v>
      </c>
      <c r="C753" s="298">
        <v>46150</v>
      </c>
      <c r="D753" s="299" t="s">
        <v>361</v>
      </c>
      <c r="E753" s="522">
        <v>400</v>
      </c>
      <c r="F753" s="522"/>
      <c r="G753" s="333">
        <f t="shared" si="22"/>
        <v>-929.19000000001574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287</v>
      </c>
      <c r="B754" s="330" t="s">
        <v>287</v>
      </c>
      <c r="C754" s="298">
        <v>46150</v>
      </c>
      <c r="D754" s="299" t="s">
        <v>842</v>
      </c>
      <c r="E754" s="522">
        <v>200</v>
      </c>
      <c r="F754" s="522">
        <v>200</v>
      </c>
      <c r="G754" s="333">
        <f t="shared" si="22"/>
        <v>-529.19000000001574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2</v>
      </c>
      <c r="C755" s="298">
        <v>46150</v>
      </c>
      <c r="D755" s="299" t="s">
        <v>473</v>
      </c>
      <c r="E755" s="522">
        <v>52.78</v>
      </c>
      <c r="F755" s="522"/>
      <c r="G755" s="333">
        <f t="shared" si="22"/>
        <v>-529.19000000001574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287</v>
      </c>
      <c r="B756" s="330" t="s">
        <v>287</v>
      </c>
      <c r="C756" s="298">
        <v>46150</v>
      </c>
      <c r="D756" s="299" t="s">
        <v>848</v>
      </c>
      <c r="E756" s="522">
        <v>137.07</v>
      </c>
      <c r="F756" s="522">
        <v>137.07</v>
      </c>
      <c r="G756" s="333">
        <f t="shared" si="22"/>
        <v>-476.41000000001571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2</v>
      </c>
      <c r="C757" s="298">
        <v>46150</v>
      </c>
      <c r="D757" s="299" t="s">
        <v>358</v>
      </c>
      <c r="E757" s="522">
        <v>17.440000000000001</v>
      </c>
      <c r="F757" s="522"/>
      <c r="G757" s="333">
        <f t="shared" si="22"/>
        <v>-476.41000000001566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287</v>
      </c>
      <c r="B758" s="330" t="s">
        <v>287</v>
      </c>
      <c r="C758" s="298">
        <v>46150</v>
      </c>
      <c r="D758" s="299" t="s">
        <v>849</v>
      </c>
      <c r="E758" s="522">
        <v>359.81</v>
      </c>
      <c r="F758" s="522">
        <v>359.81</v>
      </c>
      <c r="G758" s="333">
        <f t="shared" si="22"/>
        <v>-458.97000000001566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8</v>
      </c>
      <c r="C759" s="298">
        <v>46149</v>
      </c>
      <c r="D759" s="299" t="s">
        <v>846</v>
      </c>
      <c r="E759" s="522">
        <v>23.7</v>
      </c>
      <c r="F759" s="522"/>
      <c r="G759" s="333">
        <f t="shared" si="22"/>
        <v>-458.97000000001566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2</v>
      </c>
      <c r="C760" s="298">
        <v>46149</v>
      </c>
      <c r="D760" s="299" t="s">
        <v>371</v>
      </c>
      <c r="E760" s="522">
        <v>13.43</v>
      </c>
      <c r="F760" s="522"/>
      <c r="G760" s="333">
        <f t="shared" si="22"/>
        <v>-435.27000000001567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294</v>
      </c>
      <c r="B761" s="330">
        <v>13</v>
      </c>
      <c r="C761" s="298">
        <v>46149</v>
      </c>
      <c r="D761" s="299" t="s">
        <v>182</v>
      </c>
      <c r="E761" s="522">
        <v>122.18</v>
      </c>
      <c r="F761" s="522"/>
      <c r="G761" s="333">
        <f t="shared" si="22"/>
        <v>-421.84000000001566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335</v>
      </c>
      <c r="B762" s="330" t="s">
        <v>335</v>
      </c>
      <c r="C762" s="298">
        <v>46149</v>
      </c>
      <c r="D762" s="299" t="s">
        <v>447</v>
      </c>
      <c r="E762" s="522">
        <v>43.62</v>
      </c>
      <c r="F762" s="522"/>
      <c r="G762" s="333">
        <f t="shared" si="22"/>
        <v>-299.66000000001566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294</v>
      </c>
      <c r="B763" s="330">
        <v>9</v>
      </c>
      <c r="C763" s="298">
        <v>46149</v>
      </c>
      <c r="D763" s="299" t="s">
        <v>58</v>
      </c>
      <c r="E763" s="522">
        <v>1231.68</v>
      </c>
      <c r="F763" s="522"/>
      <c r="G763" s="333">
        <f t="shared" si="22"/>
        <v>-256.04000000001565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3</v>
      </c>
      <c r="C764" s="298">
        <v>46149</v>
      </c>
      <c r="D764" s="299" t="s">
        <v>309</v>
      </c>
      <c r="E764" s="522">
        <v>4.49</v>
      </c>
      <c r="F764" s="522"/>
      <c r="G764" s="333">
        <f t="shared" si="22"/>
        <v>975.63999999998441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5</v>
      </c>
      <c r="C765" s="298">
        <v>46149</v>
      </c>
      <c r="D765" s="299" t="s">
        <v>846</v>
      </c>
      <c r="E765" s="522">
        <v>19.2</v>
      </c>
      <c r="F765" s="522"/>
      <c r="G765" s="333">
        <f t="shared" si="22"/>
        <v>980.12999999998442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8</v>
      </c>
      <c r="C766" s="298">
        <v>46149</v>
      </c>
      <c r="D766" s="299" t="s">
        <v>846</v>
      </c>
      <c r="E766" s="522">
        <v>35</v>
      </c>
      <c r="F766" s="522"/>
      <c r="G766" s="333">
        <f t="shared" si="22"/>
        <v>999.32999999998447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8</v>
      </c>
      <c r="C767" s="298">
        <v>46149</v>
      </c>
      <c r="D767" s="299" t="s">
        <v>319</v>
      </c>
      <c r="E767" s="522">
        <v>15.93</v>
      </c>
      <c r="F767" s="522"/>
      <c r="G767" s="333">
        <f t="shared" si="22"/>
        <v>1034.3299999999845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2</v>
      </c>
      <c r="C768" s="298">
        <v>46149</v>
      </c>
      <c r="D768" s="299" t="s">
        <v>296</v>
      </c>
      <c r="E768" s="522">
        <v>11.18</v>
      </c>
      <c r="F768" s="522"/>
      <c r="G768" s="333">
        <f t="shared" si="22"/>
        <v>1050.2599999999845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2</v>
      </c>
      <c r="C769" s="298">
        <v>46149</v>
      </c>
      <c r="D769" s="299" t="s">
        <v>301</v>
      </c>
      <c r="E769" s="522">
        <v>16.05</v>
      </c>
      <c r="F769" s="522"/>
      <c r="G769" s="333">
        <f t="shared" ref="G769:G808" si="23">G770-E769+F769</f>
        <v>1061.4399999999846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5</v>
      </c>
      <c r="C770" s="298">
        <v>46148</v>
      </c>
      <c r="D770" s="299" t="s">
        <v>340</v>
      </c>
      <c r="E770" s="522">
        <v>47.93</v>
      </c>
      <c r="F770" s="522"/>
      <c r="G770" s="333">
        <f t="shared" si="23"/>
        <v>1077.4899999999845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294</v>
      </c>
      <c r="B771" s="330">
        <v>14</v>
      </c>
      <c r="C771" s="298">
        <v>46148</v>
      </c>
      <c r="D771" s="299" t="s">
        <v>366</v>
      </c>
      <c r="E771" s="522">
        <v>66.67</v>
      </c>
      <c r="F771" s="522"/>
      <c r="G771" s="333">
        <f t="shared" si="23"/>
        <v>1125.4199999999846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8</v>
      </c>
      <c r="C772" s="298">
        <v>46148</v>
      </c>
      <c r="D772" s="299" t="s">
        <v>319</v>
      </c>
      <c r="E772" s="522">
        <v>19.14</v>
      </c>
      <c r="F772" s="522"/>
      <c r="G772" s="333">
        <f t="shared" si="23"/>
        <v>1192.0899999999847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4</v>
      </c>
      <c r="C773" s="298">
        <v>46148</v>
      </c>
      <c r="D773" s="299" t="s">
        <v>310</v>
      </c>
      <c r="E773" s="522">
        <v>103.69</v>
      </c>
      <c r="F773" s="522"/>
      <c r="G773" s="333">
        <f t="shared" si="23"/>
        <v>1211.2299999999848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287</v>
      </c>
      <c r="B774" s="330" t="s">
        <v>287</v>
      </c>
      <c r="C774" s="298">
        <v>46148</v>
      </c>
      <c r="D774" s="299" t="s">
        <v>843</v>
      </c>
      <c r="E774" s="522">
        <v>513.29999999999995</v>
      </c>
      <c r="F774" s="522">
        <v>513.29999999999995</v>
      </c>
      <c r="G774" s="333">
        <f t="shared" si="23"/>
        <v>1314.9199999999848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6</v>
      </c>
      <c r="C775" s="298">
        <v>46148</v>
      </c>
      <c r="D775" s="299" t="s">
        <v>300</v>
      </c>
      <c r="E775" s="522">
        <v>41.52</v>
      </c>
      <c r="F775" s="522"/>
      <c r="G775" s="333">
        <f t="shared" si="23"/>
        <v>1314.9199999999848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287</v>
      </c>
      <c r="B776" s="330" t="s">
        <v>287</v>
      </c>
      <c r="C776" s="298">
        <v>46148</v>
      </c>
      <c r="D776" s="299" t="s">
        <v>844</v>
      </c>
      <c r="E776" s="522">
        <v>500.5</v>
      </c>
      <c r="F776" s="522">
        <v>500.5</v>
      </c>
      <c r="G776" s="333">
        <f t="shared" si="23"/>
        <v>1356.4399999999848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287</v>
      </c>
      <c r="B777" s="330" t="s">
        <v>287</v>
      </c>
      <c r="C777" s="298">
        <v>46148</v>
      </c>
      <c r="D777" s="299" t="s">
        <v>845</v>
      </c>
      <c r="E777" s="522">
        <v>457.94</v>
      </c>
      <c r="F777" s="522">
        <v>457.94</v>
      </c>
      <c r="G777" s="333">
        <f t="shared" si="23"/>
        <v>1356.4399999999848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1</v>
      </c>
      <c r="C778" s="298">
        <v>46148</v>
      </c>
      <c r="D778" s="299" t="s">
        <v>306</v>
      </c>
      <c r="E778" s="522">
        <v>23.48</v>
      </c>
      <c r="F778" s="522"/>
      <c r="G778" s="333">
        <f t="shared" si="23"/>
        <v>1356.4399999999848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2</v>
      </c>
      <c r="C779" s="298">
        <v>46147</v>
      </c>
      <c r="D779" s="299" t="s">
        <v>384</v>
      </c>
      <c r="E779" s="522">
        <v>59.03</v>
      </c>
      <c r="F779" s="522"/>
      <c r="G779" s="333">
        <f t="shared" si="23"/>
        <v>1379.9199999999848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2</v>
      </c>
      <c r="C780" s="298">
        <v>46147</v>
      </c>
      <c r="D780" s="299" t="s">
        <v>334</v>
      </c>
      <c r="E780" s="522">
        <v>11.06</v>
      </c>
      <c r="F780" s="522"/>
      <c r="G780" s="333">
        <f t="shared" si="23"/>
        <v>1438.9499999999848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2</v>
      </c>
      <c r="C781" s="298">
        <v>46147</v>
      </c>
      <c r="D781" s="299" t="s">
        <v>296</v>
      </c>
      <c r="E781" s="522">
        <v>8.7200000000000006</v>
      </c>
      <c r="F781" s="522"/>
      <c r="G781" s="333">
        <f t="shared" si="23"/>
        <v>1450.0099999999848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4</v>
      </c>
      <c r="C782" s="298">
        <v>46147</v>
      </c>
      <c r="D782" s="299" t="s">
        <v>296</v>
      </c>
      <c r="E782" s="522">
        <v>42.88</v>
      </c>
      <c r="F782" s="522"/>
      <c r="G782" s="333">
        <f t="shared" si="23"/>
        <v>1458.7299999999848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6</v>
      </c>
      <c r="C783" s="298">
        <v>46147</v>
      </c>
      <c r="D783" s="299" t="s">
        <v>300</v>
      </c>
      <c r="E783" s="522">
        <v>17.03</v>
      </c>
      <c r="F783" s="522"/>
      <c r="G783" s="333">
        <f t="shared" si="23"/>
        <v>1501.6099999999849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294</v>
      </c>
      <c r="B784" s="330">
        <v>22</v>
      </c>
      <c r="C784" s="298">
        <v>46146</v>
      </c>
      <c r="D784" s="299" t="s">
        <v>835</v>
      </c>
      <c r="E784" s="522">
        <v>13.83</v>
      </c>
      <c r="F784" s="522"/>
      <c r="G784" s="333">
        <f t="shared" si="23"/>
        <v>1518.6399999999849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5</v>
      </c>
      <c r="C785" s="298">
        <v>46146</v>
      </c>
      <c r="D785" s="299" t="s">
        <v>340</v>
      </c>
      <c r="E785" s="522">
        <v>47.93</v>
      </c>
      <c r="F785" s="522"/>
      <c r="G785" s="333">
        <f t="shared" si="23"/>
        <v>1532.4699999999848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2</v>
      </c>
      <c r="C786" s="298">
        <v>46146</v>
      </c>
      <c r="D786" s="299" t="s">
        <v>334</v>
      </c>
      <c r="E786" s="522">
        <v>11.06</v>
      </c>
      <c r="F786" s="522"/>
      <c r="G786" s="333">
        <f t="shared" si="23"/>
        <v>1580.3999999999849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294</v>
      </c>
      <c r="B787" s="330">
        <v>14</v>
      </c>
      <c r="C787" s="298">
        <v>46146</v>
      </c>
      <c r="D787" s="299" t="s">
        <v>367</v>
      </c>
      <c r="E787" s="522">
        <v>70.25</v>
      </c>
      <c r="F787" s="522"/>
      <c r="G787" s="333">
        <f t="shared" si="23"/>
        <v>1591.4599999999848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284</v>
      </c>
      <c r="B788" s="330">
        <v>36</v>
      </c>
      <c r="C788" s="298">
        <v>46146</v>
      </c>
      <c r="D788" s="299" t="s">
        <v>374</v>
      </c>
      <c r="E788" s="522">
        <v>50</v>
      </c>
      <c r="F788" s="522"/>
      <c r="G788" s="333">
        <f t="shared" si="23"/>
        <v>1661.7099999999848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294</v>
      </c>
      <c r="B789" s="330">
        <v>17</v>
      </c>
      <c r="C789" s="298">
        <v>46146</v>
      </c>
      <c r="D789" s="299" t="s">
        <v>370</v>
      </c>
      <c r="E789" s="522">
        <v>99</v>
      </c>
      <c r="F789" s="522"/>
      <c r="G789" s="333">
        <f t="shared" si="23"/>
        <v>1711.7099999999848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5</v>
      </c>
      <c r="C790" s="298">
        <v>46145</v>
      </c>
      <c r="D790" s="299" t="s">
        <v>834</v>
      </c>
      <c r="E790" s="522">
        <v>49.13</v>
      </c>
      <c r="F790" s="522"/>
      <c r="G790" s="333">
        <f t="shared" si="23"/>
        <v>1810.7099999999848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1</v>
      </c>
      <c r="C791" s="298">
        <v>46145</v>
      </c>
      <c r="D791" s="299" t="s">
        <v>831</v>
      </c>
      <c r="E791" s="522">
        <v>50</v>
      </c>
      <c r="F791" s="522"/>
      <c r="G791" s="333">
        <f t="shared" si="23"/>
        <v>1859.8399999999849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1</v>
      </c>
      <c r="C792" s="298">
        <v>46145</v>
      </c>
      <c r="D792" s="299" t="s">
        <v>311</v>
      </c>
      <c r="E792" s="522">
        <v>91.98</v>
      </c>
      <c r="F792" s="522"/>
      <c r="G792" s="333">
        <f t="shared" si="23"/>
        <v>1909.8399999999849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6</v>
      </c>
      <c r="C793" s="298">
        <v>46145</v>
      </c>
      <c r="D793" s="299" t="s">
        <v>832</v>
      </c>
      <c r="E793" s="522">
        <v>24.68</v>
      </c>
      <c r="F793" s="522"/>
      <c r="G793" s="333">
        <f t="shared" si="23"/>
        <v>2001.8199999999849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2</v>
      </c>
      <c r="C794" s="298">
        <v>46145</v>
      </c>
      <c r="D794" s="299" t="s">
        <v>358</v>
      </c>
      <c r="E794" s="522">
        <v>2.4900000000000002</v>
      </c>
      <c r="F794" s="522"/>
      <c r="G794" s="333">
        <f t="shared" si="23"/>
        <v>2026.499999999985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294</v>
      </c>
      <c r="B795" s="330">
        <v>22</v>
      </c>
      <c r="C795" s="298">
        <v>46145</v>
      </c>
      <c r="D795" s="299" t="s">
        <v>861</v>
      </c>
      <c r="E795" s="522">
        <v>12.77</v>
      </c>
      <c r="F795" s="522"/>
      <c r="G795" s="333">
        <f t="shared" si="23"/>
        <v>2028.989999999985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2</v>
      </c>
      <c r="C796" s="298">
        <v>46145</v>
      </c>
      <c r="D796" s="299" t="s">
        <v>458</v>
      </c>
      <c r="E796" s="522">
        <v>192.97</v>
      </c>
      <c r="F796" s="522"/>
      <c r="G796" s="333">
        <f t="shared" si="23"/>
        <v>2041.759999999985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3</v>
      </c>
      <c r="C797" s="298">
        <v>46145</v>
      </c>
      <c r="D797" s="299" t="s">
        <v>348</v>
      </c>
      <c r="E797" s="522">
        <v>9.35</v>
      </c>
      <c r="F797" s="522"/>
      <c r="G797" s="333">
        <f t="shared" si="23"/>
        <v>2234.729999999985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4</v>
      </c>
      <c r="C798" s="298">
        <v>46144</v>
      </c>
      <c r="D798" s="299" t="s">
        <v>310</v>
      </c>
      <c r="E798" s="522">
        <v>57.69</v>
      </c>
      <c r="F798" s="522"/>
      <c r="G798" s="333">
        <f t="shared" si="23"/>
        <v>2244.0799999999849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8</v>
      </c>
      <c r="C799" s="298">
        <v>46144</v>
      </c>
      <c r="D799" s="299" t="s">
        <v>310</v>
      </c>
      <c r="E799" s="522">
        <v>6.37</v>
      </c>
      <c r="F799" s="522"/>
      <c r="G799" s="333">
        <f t="shared" si="23"/>
        <v>2301.769999999985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294</v>
      </c>
      <c r="B800" s="330">
        <v>22</v>
      </c>
      <c r="C800" s="298">
        <v>46144</v>
      </c>
      <c r="D800" s="299" t="s">
        <v>375</v>
      </c>
      <c r="E800" s="522">
        <v>6.37</v>
      </c>
      <c r="F800" s="522"/>
      <c r="G800" s="333">
        <f t="shared" si="23"/>
        <v>2308.1399999999849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6</v>
      </c>
      <c r="C801" s="298">
        <v>46144</v>
      </c>
      <c r="D801" s="299" t="s">
        <v>300</v>
      </c>
      <c r="E801" s="522">
        <v>41.51</v>
      </c>
      <c r="F801" s="522"/>
      <c r="G801" s="333">
        <f t="shared" si="23"/>
        <v>2314.5099999999848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7</v>
      </c>
      <c r="C802" s="298">
        <v>46144</v>
      </c>
      <c r="D802" s="299" t="s">
        <v>833</v>
      </c>
      <c r="E802" s="522">
        <v>74.53</v>
      </c>
      <c r="F802" s="522"/>
      <c r="G802" s="333">
        <f t="shared" si="23"/>
        <v>2356.019999999985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1</v>
      </c>
      <c r="C803" s="298">
        <v>46144</v>
      </c>
      <c r="D803" s="299" t="s">
        <v>306</v>
      </c>
      <c r="E803" s="522">
        <v>72.73</v>
      </c>
      <c r="F803" s="522"/>
      <c r="G803" s="333">
        <f t="shared" si="23"/>
        <v>2430.5499999999852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3</v>
      </c>
      <c r="C804" s="298">
        <v>46144</v>
      </c>
      <c r="D804" s="299" t="s">
        <v>348</v>
      </c>
      <c r="E804" s="522">
        <v>25</v>
      </c>
      <c r="F804" s="522"/>
      <c r="G804" s="333">
        <f t="shared" si="23"/>
        <v>2503.2799999999852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287</v>
      </c>
      <c r="B805" s="330" t="s">
        <v>287</v>
      </c>
      <c r="C805" s="298">
        <v>46144</v>
      </c>
      <c r="D805" s="299" t="s">
        <v>485</v>
      </c>
      <c r="E805" s="522">
        <v>121.4</v>
      </c>
      <c r="F805" s="522">
        <v>121.4</v>
      </c>
      <c r="G805" s="333">
        <f t="shared" si="23"/>
        <v>2528.2799999999852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3</v>
      </c>
      <c r="C806" s="298">
        <v>46144</v>
      </c>
      <c r="D806" s="299" t="s">
        <v>348</v>
      </c>
      <c r="E806" s="522">
        <v>9.73</v>
      </c>
      <c r="F806" s="522"/>
      <c r="G806" s="333">
        <f t="shared" si="23"/>
        <v>2528.2799999999852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2</v>
      </c>
      <c r="C807" s="298">
        <v>46143</v>
      </c>
      <c r="D807" s="299" t="s">
        <v>358</v>
      </c>
      <c r="E807" s="522">
        <v>8.9700000000000006</v>
      </c>
      <c r="F807" s="522"/>
      <c r="G807" s="333">
        <f t="shared" si="23"/>
        <v>2538.0099999999852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s="540" customFormat="1" ht="12" customHeight="1" x14ac:dyDescent="0.3">
      <c r="A808" s="530" t="s">
        <v>284</v>
      </c>
      <c r="B808" s="531">
        <v>37</v>
      </c>
      <c r="C808" s="532">
        <v>46142</v>
      </c>
      <c r="D808" s="533" t="s">
        <v>285</v>
      </c>
      <c r="E808" s="534">
        <v>5616.82</v>
      </c>
      <c r="F808" s="534"/>
      <c r="G808" s="535">
        <f t="shared" si="23"/>
        <v>2546.979999999985</v>
      </c>
      <c r="H808" s="536"/>
      <c r="I808" s="537"/>
      <c r="J808" s="538"/>
      <c r="K808" s="539"/>
      <c r="L808" s="538"/>
      <c r="M808" s="539"/>
      <c r="N808" s="538"/>
      <c r="O808" s="539"/>
      <c r="P808" s="538"/>
      <c r="Q808" s="539"/>
      <c r="R808" s="538"/>
      <c r="S808" s="539"/>
      <c r="T808" s="538"/>
    </row>
    <row r="809" spans="1:20" ht="12" customHeight="1" x14ac:dyDescent="0.3">
      <c r="A809" s="329" t="s">
        <v>286</v>
      </c>
      <c r="B809" s="330">
        <v>25</v>
      </c>
      <c r="C809" s="298">
        <v>46142</v>
      </c>
      <c r="D809" s="298" t="s">
        <v>204</v>
      </c>
      <c r="E809" s="331">
        <v>350</v>
      </c>
      <c r="F809" s="331"/>
      <c r="G809" s="333">
        <f t="shared" ref="G809:G810" si="24">G810-E809+F809</f>
        <v>8163.7999999999847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286</v>
      </c>
      <c r="B810" s="330">
        <v>26</v>
      </c>
      <c r="C810" s="298">
        <v>46142</v>
      </c>
      <c r="D810" s="298" t="s">
        <v>205</v>
      </c>
      <c r="E810" s="331">
        <v>320</v>
      </c>
      <c r="F810" s="331"/>
      <c r="G810" s="333">
        <f t="shared" si="24"/>
        <v>8513.7999999999847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286</v>
      </c>
      <c r="B811" s="330">
        <v>27</v>
      </c>
      <c r="C811" s="298">
        <v>46142</v>
      </c>
      <c r="D811" s="298" t="s">
        <v>206</v>
      </c>
      <c r="E811" s="331">
        <v>25</v>
      </c>
      <c r="F811" s="331"/>
      <c r="G811" s="333">
        <f t="shared" ref="G811:G1062" si="25">G812-E811+F811</f>
        <v>8833.7999999999847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286</v>
      </c>
      <c r="B812" s="330">
        <v>28</v>
      </c>
      <c r="C812" s="298">
        <v>46142</v>
      </c>
      <c r="D812" s="298" t="s">
        <v>207</v>
      </c>
      <c r="E812" s="331">
        <v>25</v>
      </c>
      <c r="F812" s="331"/>
      <c r="G812" s="333">
        <f t="shared" si="25"/>
        <v>8858.7999999999847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286</v>
      </c>
      <c r="B813" s="330">
        <v>29</v>
      </c>
      <c r="C813" s="298">
        <v>46142</v>
      </c>
      <c r="D813" s="298" t="s">
        <v>208</v>
      </c>
      <c r="E813" s="331">
        <v>45</v>
      </c>
      <c r="F813" s="331"/>
      <c r="G813" s="333">
        <f t="shared" si="25"/>
        <v>8883.7999999999847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286</v>
      </c>
      <c r="B814" s="330">
        <v>30</v>
      </c>
      <c r="C814" s="298">
        <v>46142</v>
      </c>
      <c r="D814" s="298" t="s">
        <v>209</v>
      </c>
      <c r="E814" s="331">
        <v>400</v>
      </c>
      <c r="F814" s="331"/>
      <c r="G814" s="333">
        <f t="shared" si="25"/>
        <v>8928.7999999999847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286</v>
      </c>
      <c r="B815" s="330">
        <v>31</v>
      </c>
      <c r="C815" s="298">
        <v>46142</v>
      </c>
      <c r="D815" s="298" t="s">
        <v>210</v>
      </c>
      <c r="E815" s="331">
        <v>375</v>
      </c>
      <c r="F815" s="331"/>
      <c r="G815" s="333">
        <f t="shared" si="25"/>
        <v>9328.7999999999847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286</v>
      </c>
      <c r="B816" s="330">
        <v>32</v>
      </c>
      <c r="C816" s="298">
        <v>46142</v>
      </c>
      <c r="D816" s="298" t="s">
        <v>211</v>
      </c>
      <c r="E816" s="331">
        <v>100</v>
      </c>
      <c r="F816" s="331"/>
      <c r="G816" s="333">
        <f t="shared" si="25"/>
        <v>9703.7999999999847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286</v>
      </c>
      <c r="B817" s="330">
        <v>33</v>
      </c>
      <c r="C817" s="298">
        <v>46142</v>
      </c>
      <c r="D817" s="298" t="s">
        <v>212</v>
      </c>
      <c r="E817" s="331">
        <v>85</v>
      </c>
      <c r="F817" s="331"/>
      <c r="G817" s="333">
        <f t="shared" si="25"/>
        <v>9803.7999999999847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286</v>
      </c>
      <c r="B818" s="330">
        <v>34</v>
      </c>
      <c r="C818" s="298">
        <v>46142</v>
      </c>
      <c r="D818" s="298" t="s">
        <v>213</v>
      </c>
      <c r="E818" s="331">
        <v>230</v>
      </c>
      <c r="F818" s="331"/>
      <c r="G818" s="333">
        <f t="shared" si="25"/>
        <v>9888.7999999999847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286</v>
      </c>
      <c r="B819" s="330">
        <v>35</v>
      </c>
      <c r="C819" s="298">
        <v>46142</v>
      </c>
      <c r="D819" s="298" t="s">
        <v>214</v>
      </c>
      <c r="E819" s="331">
        <v>45</v>
      </c>
      <c r="F819" s="331"/>
      <c r="G819" s="333">
        <f t="shared" si="25"/>
        <v>10118.799999999985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287</v>
      </c>
      <c r="B820" s="330" t="s">
        <v>287</v>
      </c>
      <c r="C820" s="298">
        <v>46142</v>
      </c>
      <c r="D820" s="299" t="s">
        <v>288</v>
      </c>
      <c r="E820" s="331">
        <v>185.64</v>
      </c>
      <c r="F820" s="331">
        <v>185.64</v>
      </c>
      <c r="G820" s="333">
        <f t="shared" si="25"/>
        <v>10163.799999999985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6</v>
      </c>
      <c r="C821" s="298">
        <v>46142</v>
      </c>
      <c r="D821" s="299" t="s">
        <v>290</v>
      </c>
      <c r="E821" s="331">
        <v>30</v>
      </c>
      <c r="F821" s="331"/>
      <c r="G821" s="333">
        <f t="shared" si="25"/>
        <v>10163.799999999985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291</v>
      </c>
      <c r="B822" s="330">
        <v>39</v>
      </c>
      <c r="C822" s="298">
        <v>46142</v>
      </c>
      <c r="D822" s="299" t="s">
        <v>292</v>
      </c>
      <c r="E822" s="331"/>
      <c r="F822" s="331">
        <v>2763.78</v>
      </c>
      <c r="G822" s="333">
        <f t="shared" si="25"/>
        <v>10193.799999999985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291</v>
      </c>
      <c r="B823" s="330">
        <v>38</v>
      </c>
      <c r="C823" s="298">
        <v>46142</v>
      </c>
      <c r="D823" s="299" t="s">
        <v>293</v>
      </c>
      <c r="E823" s="331"/>
      <c r="F823" s="331">
        <v>4597.82</v>
      </c>
      <c r="G823" s="333">
        <f t="shared" si="25"/>
        <v>7430.019999999985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294</v>
      </c>
      <c r="B824" s="330">
        <v>42</v>
      </c>
      <c r="C824" s="298">
        <v>46142</v>
      </c>
      <c r="D824" s="299" t="s">
        <v>200</v>
      </c>
      <c r="E824" s="331">
        <v>50.92</v>
      </c>
      <c r="F824" s="331"/>
      <c r="G824" s="333">
        <f t="shared" si="25"/>
        <v>2832.1999999999853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294</v>
      </c>
      <c r="B825" s="330">
        <v>43</v>
      </c>
      <c r="C825" s="298">
        <v>46142</v>
      </c>
      <c r="D825" s="299" t="s">
        <v>201</v>
      </c>
      <c r="E825" s="331">
        <v>50.92</v>
      </c>
      <c r="F825" s="331"/>
      <c r="G825" s="333">
        <f t="shared" si="25"/>
        <v>2883.1199999999853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4</v>
      </c>
      <c r="C826" s="298">
        <v>46142</v>
      </c>
      <c r="D826" s="299" t="s">
        <v>295</v>
      </c>
      <c r="E826" s="331">
        <v>35.799999999999997</v>
      </c>
      <c r="F826" s="331"/>
      <c r="G826" s="333">
        <f t="shared" si="25"/>
        <v>2934.0399999999854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294</v>
      </c>
      <c r="B827" s="330">
        <v>10</v>
      </c>
      <c r="C827" s="298">
        <v>46142</v>
      </c>
      <c r="D827" s="299" t="s">
        <v>176</v>
      </c>
      <c r="E827" s="331">
        <v>17.899999999999999</v>
      </c>
      <c r="F827" s="331"/>
      <c r="G827" s="333">
        <f t="shared" si="25"/>
        <v>2969.8399999999856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46142</v>
      </c>
      <c r="D828" s="299" t="s">
        <v>296</v>
      </c>
      <c r="E828" s="331">
        <v>8.7200000000000006</v>
      </c>
      <c r="F828" s="331"/>
      <c r="G828" s="333">
        <f t="shared" si="25"/>
        <v>2987.7399999999857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2</v>
      </c>
      <c r="C829" s="298">
        <v>46142</v>
      </c>
      <c r="D829" s="299" t="s">
        <v>297</v>
      </c>
      <c r="E829" s="331">
        <v>100</v>
      </c>
      <c r="F829" s="331"/>
      <c r="G829" s="333">
        <f t="shared" si="25"/>
        <v>2996.4599999999855</v>
      </c>
      <c r="H829" s="334" t="s">
        <v>298</v>
      </c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5</v>
      </c>
      <c r="C830" s="298">
        <v>46142</v>
      </c>
      <c r="D830" s="299" t="s">
        <v>297</v>
      </c>
      <c r="E830" s="331">
        <v>100</v>
      </c>
      <c r="F830" s="331"/>
      <c r="G830" s="333">
        <f t="shared" si="25"/>
        <v>3096.4599999999855</v>
      </c>
      <c r="H830" s="334" t="s">
        <v>298</v>
      </c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6</v>
      </c>
      <c r="C831" s="298">
        <v>46142</v>
      </c>
      <c r="D831" s="299" t="s">
        <v>297</v>
      </c>
      <c r="E831" s="331">
        <v>100</v>
      </c>
      <c r="F831" s="331"/>
      <c r="G831" s="333">
        <f t="shared" si="25"/>
        <v>3196.4599999999855</v>
      </c>
      <c r="H831" s="334" t="s">
        <v>298</v>
      </c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8</v>
      </c>
      <c r="C832" s="298">
        <v>46142</v>
      </c>
      <c r="D832" s="299" t="s">
        <v>297</v>
      </c>
      <c r="E832" s="331">
        <v>100</v>
      </c>
      <c r="F832" s="331"/>
      <c r="G832" s="333">
        <f t="shared" si="25"/>
        <v>3296.4599999999855</v>
      </c>
      <c r="H832" s="334" t="s">
        <v>298</v>
      </c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291</v>
      </c>
      <c r="B833" s="330">
        <v>41</v>
      </c>
      <c r="C833" s="298">
        <v>46142</v>
      </c>
      <c r="D833" s="299" t="s">
        <v>299</v>
      </c>
      <c r="E833" s="331"/>
      <c r="F833" s="331">
        <v>250</v>
      </c>
      <c r="G833" s="333">
        <f t="shared" si="25"/>
        <v>3396.4599999999855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6</v>
      </c>
      <c r="C834" s="298">
        <v>46142</v>
      </c>
      <c r="D834" s="299" t="s">
        <v>300</v>
      </c>
      <c r="E834" s="331">
        <v>42.44</v>
      </c>
      <c r="F834" s="331"/>
      <c r="G834" s="333">
        <f t="shared" si="25"/>
        <v>3146.4599999999855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6</v>
      </c>
      <c r="C835" s="298">
        <v>46142</v>
      </c>
      <c r="D835" s="299" t="s">
        <v>300</v>
      </c>
      <c r="E835" s="331">
        <v>24.05</v>
      </c>
      <c r="F835" s="331"/>
      <c r="G835" s="333">
        <f t="shared" si="25"/>
        <v>3188.8999999999855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46141</v>
      </c>
      <c r="D836" s="299" t="s">
        <v>301</v>
      </c>
      <c r="E836" s="331">
        <v>31.8</v>
      </c>
      <c r="F836" s="331"/>
      <c r="G836" s="333">
        <f t="shared" si="25"/>
        <v>3212.9499999999857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6</v>
      </c>
      <c r="C837" s="298">
        <v>46141</v>
      </c>
      <c r="D837" s="299" t="s">
        <v>302</v>
      </c>
      <c r="E837" s="331">
        <v>100</v>
      </c>
      <c r="F837" s="331"/>
      <c r="G837" s="333">
        <f t="shared" si="25"/>
        <v>3244.7499999999859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6</v>
      </c>
      <c r="C838" s="298">
        <v>46141</v>
      </c>
      <c r="D838" s="299" t="s">
        <v>303</v>
      </c>
      <c r="E838" s="331">
        <v>75</v>
      </c>
      <c r="F838" s="331"/>
      <c r="G838" s="333">
        <f t="shared" si="25"/>
        <v>3344.7499999999859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1</v>
      </c>
      <c r="C839" s="298">
        <v>46141</v>
      </c>
      <c r="D839" s="299" t="s">
        <v>304</v>
      </c>
      <c r="E839" s="331">
        <v>52.5</v>
      </c>
      <c r="F839" s="331"/>
      <c r="G839" s="333">
        <f t="shared" si="25"/>
        <v>3419.7499999999859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6</v>
      </c>
      <c r="C840" s="298">
        <v>46141</v>
      </c>
      <c r="D840" s="299" t="s">
        <v>305</v>
      </c>
      <c r="E840" s="331">
        <v>-256</v>
      </c>
      <c r="F840" s="331"/>
      <c r="G840" s="333">
        <f t="shared" si="25"/>
        <v>3472.2499999999859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6</v>
      </c>
      <c r="C841" s="298">
        <v>46140</v>
      </c>
      <c r="D841" s="299" t="s">
        <v>300</v>
      </c>
      <c r="E841" s="331">
        <v>20.38</v>
      </c>
      <c r="F841" s="331"/>
      <c r="G841" s="333">
        <f t="shared" si="25"/>
        <v>3216.2499999999859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2</v>
      </c>
      <c r="C842" s="298">
        <v>46140</v>
      </c>
      <c r="D842" s="299" t="s">
        <v>296</v>
      </c>
      <c r="E842" s="331">
        <v>15.41</v>
      </c>
      <c r="F842" s="331"/>
      <c r="G842" s="333">
        <f t="shared" si="25"/>
        <v>3236.629999999986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4</v>
      </c>
      <c r="C843" s="298">
        <v>46140</v>
      </c>
      <c r="D843" s="299" t="s">
        <v>296</v>
      </c>
      <c r="E843" s="331">
        <v>33.840000000000003</v>
      </c>
      <c r="F843" s="331"/>
      <c r="G843" s="333">
        <f t="shared" si="25"/>
        <v>3252.0399999999859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1</v>
      </c>
      <c r="C844" s="298">
        <v>46140</v>
      </c>
      <c r="D844" s="299" t="s">
        <v>306</v>
      </c>
      <c r="E844" s="331">
        <v>5.3</v>
      </c>
      <c r="F844" s="331"/>
      <c r="G844" s="333">
        <f t="shared" si="25"/>
        <v>3285.879999999986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5</v>
      </c>
      <c r="C845" s="298">
        <v>46140</v>
      </c>
      <c r="D845" s="299" t="s">
        <v>307</v>
      </c>
      <c r="E845" s="331">
        <v>500</v>
      </c>
      <c r="F845" s="331"/>
      <c r="G845" s="333">
        <f t="shared" si="25"/>
        <v>3291.1799999999862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8</v>
      </c>
      <c r="C846" s="298">
        <v>46140</v>
      </c>
      <c r="D846" s="299" t="s">
        <v>308</v>
      </c>
      <c r="E846" s="331">
        <v>47.99</v>
      </c>
      <c r="F846" s="331"/>
      <c r="G846" s="333">
        <f t="shared" si="25"/>
        <v>3791.1799999999862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3</v>
      </c>
      <c r="C847" s="298">
        <v>46139</v>
      </c>
      <c r="D847" s="299" t="s">
        <v>309</v>
      </c>
      <c r="E847" s="331">
        <v>13.11</v>
      </c>
      <c r="F847" s="331"/>
      <c r="G847" s="333">
        <f t="shared" si="25"/>
        <v>3839.169999999986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4</v>
      </c>
      <c r="C848" s="298">
        <v>46139</v>
      </c>
      <c r="D848" s="299" t="s">
        <v>310</v>
      </c>
      <c r="E848" s="331">
        <v>30.54</v>
      </c>
      <c r="F848" s="331"/>
      <c r="G848" s="333">
        <f t="shared" si="25"/>
        <v>3852.2799999999861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1</v>
      </c>
      <c r="C849" s="298">
        <v>46139</v>
      </c>
      <c r="D849" s="299" t="s">
        <v>311</v>
      </c>
      <c r="E849" s="331">
        <v>163.01</v>
      </c>
      <c r="F849" s="331"/>
      <c r="G849" s="333">
        <f t="shared" si="25"/>
        <v>3882.8199999999861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6</v>
      </c>
      <c r="C850" s="298">
        <v>46139</v>
      </c>
      <c r="D850" s="299" t="s">
        <v>312</v>
      </c>
      <c r="E850" s="331">
        <v>54.97</v>
      </c>
      <c r="F850" s="331"/>
      <c r="G850" s="333">
        <f t="shared" si="25"/>
        <v>4045.8299999999858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1</v>
      </c>
      <c r="C851" s="298">
        <v>46139</v>
      </c>
      <c r="D851" s="299" t="s">
        <v>306</v>
      </c>
      <c r="E851" s="331">
        <v>51.28</v>
      </c>
      <c r="F851" s="331"/>
      <c r="G851" s="333">
        <f t="shared" si="25"/>
        <v>4100.7999999999856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6</v>
      </c>
      <c r="C852" s="298">
        <v>46138</v>
      </c>
      <c r="D852" s="299" t="s">
        <v>312</v>
      </c>
      <c r="E852" s="331">
        <v>38.979999999999997</v>
      </c>
      <c r="F852" s="331"/>
      <c r="G852" s="333">
        <f t="shared" si="25"/>
        <v>4152.0799999999854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2</v>
      </c>
      <c r="C853" s="298">
        <v>46138</v>
      </c>
      <c r="D853" s="299" t="s">
        <v>313</v>
      </c>
      <c r="E853" s="331">
        <v>39.83</v>
      </c>
      <c r="F853" s="331"/>
      <c r="G853" s="333">
        <f t="shared" si="25"/>
        <v>4191.0599999999849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8</v>
      </c>
      <c r="C854" s="298">
        <v>46138</v>
      </c>
      <c r="D854" s="299" t="s">
        <v>313</v>
      </c>
      <c r="E854" s="331">
        <v>51.24</v>
      </c>
      <c r="F854" s="331"/>
      <c r="G854" s="333">
        <f t="shared" si="25"/>
        <v>4230.8899999999849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294</v>
      </c>
      <c r="B855" s="330">
        <v>12</v>
      </c>
      <c r="C855" s="298">
        <v>46137</v>
      </c>
      <c r="D855" s="299" t="s">
        <v>314</v>
      </c>
      <c r="E855" s="331">
        <v>214.74</v>
      </c>
      <c r="F855" s="331"/>
      <c r="G855" s="333">
        <f t="shared" si="25"/>
        <v>4282.1299999999846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287</v>
      </c>
      <c r="B856" s="330" t="s">
        <v>287</v>
      </c>
      <c r="C856" s="298">
        <v>46136</v>
      </c>
      <c r="D856" s="299" t="s">
        <v>315</v>
      </c>
      <c r="E856" s="331">
        <v>127.68</v>
      </c>
      <c r="F856" s="331">
        <v>127.68</v>
      </c>
      <c r="G856" s="333">
        <f t="shared" si="25"/>
        <v>4496.8699999999844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8</v>
      </c>
      <c r="C857" s="298">
        <v>46135</v>
      </c>
      <c r="D857" s="299" t="s">
        <v>863</v>
      </c>
      <c r="E857" s="331">
        <v>65</v>
      </c>
      <c r="F857" s="331"/>
      <c r="G857" s="333">
        <f t="shared" si="25"/>
        <v>4496.8699999999844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291</v>
      </c>
      <c r="B858" s="330">
        <v>40</v>
      </c>
      <c r="C858" s="298">
        <v>46134</v>
      </c>
      <c r="D858" s="299" t="s">
        <v>316</v>
      </c>
      <c r="E858" s="331"/>
      <c r="F858" s="331">
        <v>838.69</v>
      </c>
      <c r="G858" s="333">
        <f t="shared" si="25"/>
        <v>4561.8699999999844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2</v>
      </c>
      <c r="C859" s="298">
        <v>46134</v>
      </c>
      <c r="D859" s="299" t="s">
        <v>317</v>
      </c>
      <c r="E859" s="331">
        <v>17.03</v>
      </c>
      <c r="F859" s="331"/>
      <c r="G859" s="333">
        <f t="shared" si="25"/>
        <v>3723.1799999999848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6</v>
      </c>
      <c r="C860" s="298">
        <v>46134</v>
      </c>
      <c r="D860" s="299" t="s">
        <v>312</v>
      </c>
      <c r="E860" s="331">
        <v>51.94</v>
      </c>
      <c r="F860" s="331"/>
      <c r="G860" s="333">
        <f t="shared" si="25"/>
        <v>3740.209999999985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1</v>
      </c>
      <c r="C861" s="298">
        <v>46134</v>
      </c>
      <c r="D861" s="299" t="s">
        <v>306</v>
      </c>
      <c r="E861" s="331">
        <v>226.7</v>
      </c>
      <c r="F861" s="331"/>
      <c r="G861" s="333">
        <f t="shared" si="25"/>
        <v>3792.1499999999851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2</v>
      </c>
      <c r="C862" s="298">
        <v>46133</v>
      </c>
      <c r="D862" s="299" t="s">
        <v>318</v>
      </c>
      <c r="E862" s="331">
        <v>70</v>
      </c>
      <c r="F862" s="331"/>
      <c r="G862" s="333">
        <f t="shared" si="25"/>
        <v>4018.8499999999849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8</v>
      </c>
      <c r="C863" s="298">
        <v>46133</v>
      </c>
      <c r="D863" s="299" t="s">
        <v>319</v>
      </c>
      <c r="E863" s="331">
        <v>14.26</v>
      </c>
      <c r="F863" s="331"/>
      <c r="G863" s="333">
        <f t="shared" si="25"/>
        <v>4088.8499999999849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1</v>
      </c>
      <c r="C864" s="298">
        <v>46133</v>
      </c>
      <c r="D864" s="299" t="s">
        <v>320</v>
      </c>
      <c r="E864" s="331">
        <v>8.51</v>
      </c>
      <c r="F864" s="331"/>
      <c r="G864" s="333">
        <f t="shared" si="25"/>
        <v>4103.1099999999851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5</v>
      </c>
      <c r="C865" s="298">
        <v>46133</v>
      </c>
      <c r="D865" s="299" t="s">
        <v>321</v>
      </c>
      <c r="E865" s="331">
        <v>20</v>
      </c>
      <c r="F865" s="331"/>
      <c r="G865" s="333">
        <f t="shared" si="25"/>
        <v>4111.6199999999853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294</v>
      </c>
      <c r="B866" s="330">
        <v>23</v>
      </c>
      <c r="C866" s="298">
        <v>46133</v>
      </c>
      <c r="D866" s="299" t="s">
        <v>67</v>
      </c>
      <c r="E866" s="331">
        <v>650.88</v>
      </c>
      <c r="F866" s="331"/>
      <c r="G866" s="333">
        <f t="shared" si="25"/>
        <v>4131.6199999999853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6</v>
      </c>
      <c r="C867" s="298">
        <v>46133</v>
      </c>
      <c r="D867" s="299" t="s">
        <v>322</v>
      </c>
      <c r="E867" s="331">
        <v>15</v>
      </c>
      <c r="F867" s="331"/>
      <c r="G867" s="333">
        <f t="shared" si="25"/>
        <v>4782.4999999999854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5</v>
      </c>
      <c r="C868" s="298">
        <v>46133</v>
      </c>
      <c r="D868" s="299" t="s">
        <v>322</v>
      </c>
      <c r="E868" s="331">
        <v>250</v>
      </c>
      <c r="F868" s="331"/>
      <c r="G868" s="333">
        <f t="shared" si="25"/>
        <v>4797.4999999999854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294</v>
      </c>
      <c r="B869" s="330">
        <v>22</v>
      </c>
      <c r="C869" s="298">
        <v>46132</v>
      </c>
      <c r="D869" s="299" t="s">
        <v>323</v>
      </c>
      <c r="E869" s="331">
        <v>20.22</v>
      </c>
      <c r="F869" s="331"/>
      <c r="G869" s="333">
        <f t="shared" si="25"/>
        <v>5047.4999999999854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6</v>
      </c>
      <c r="C870" s="298">
        <v>46132</v>
      </c>
      <c r="D870" s="299" t="s">
        <v>403</v>
      </c>
      <c r="E870" s="331">
        <v>44</v>
      </c>
      <c r="F870" s="331"/>
      <c r="G870" s="333">
        <f t="shared" si="25"/>
        <v>5067.7199999999857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2</v>
      </c>
      <c r="C871" s="298">
        <v>46132</v>
      </c>
      <c r="D871" s="299" t="s">
        <v>324</v>
      </c>
      <c r="E871" s="331">
        <v>12.01</v>
      </c>
      <c r="F871" s="331"/>
      <c r="G871" s="333">
        <f t="shared" si="25"/>
        <v>5111.7199999999857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2</v>
      </c>
      <c r="C872" s="298">
        <v>46132</v>
      </c>
      <c r="D872" s="299" t="s">
        <v>296</v>
      </c>
      <c r="E872" s="331">
        <v>12.21</v>
      </c>
      <c r="F872" s="331"/>
      <c r="G872" s="333">
        <f t="shared" si="25"/>
        <v>5123.7299999999859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2</v>
      </c>
      <c r="C873" s="298">
        <v>46132</v>
      </c>
      <c r="D873" s="299" t="s">
        <v>325</v>
      </c>
      <c r="E873" s="331">
        <v>46.4</v>
      </c>
      <c r="F873" s="331"/>
      <c r="G873" s="333">
        <f t="shared" si="25"/>
        <v>5135.939999999986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2</v>
      </c>
      <c r="C874" s="298">
        <v>46131</v>
      </c>
      <c r="D874" s="299" t="s">
        <v>326</v>
      </c>
      <c r="E874" s="331">
        <v>31.7</v>
      </c>
      <c r="F874" s="331"/>
      <c r="G874" s="333">
        <f t="shared" si="25"/>
        <v>5182.3399999999856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8</v>
      </c>
      <c r="C875" s="298">
        <v>46131</v>
      </c>
      <c r="D875" s="299" t="s">
        <v>327</v>
      </c>
      <c r="E875" s="331">
        <v>11.11</v>
      </c>
      <c r="F875" s="331"/>
      <c r="G875" s="333">
        <f t="shared" si="25"/>
        <v>5214.0399999999854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1</v>
      </c>
      <c r="C876" s="298">
        <v>46131</v>
      </c>
      <c r="D876" s="299" t="s">
        <v>306</v>
      </c>
      <c r="E876" s="331">
        <v>79.16</v>
      </c>
      <c r="F876" s="331"/>
      <c r="G876" s="333">
        <f t="shared" si="25"/>
        <v>5225.1499999999851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294</v>
      </c>
      <c r="B877" s="330">
        <v>22</v>
      </c>
      <c r="C877" s="298">
        <v>46131</v>
      </c>
      <c r="D877" s="299" t="s">
        <v>328</v>
      </c>
      <c r="E877" s="331">
        <v>7.46</v>
      </c>
      <c r="F877" s="331"/>
      <c r="G877" s="333">
        <f t="shared" si="25"/>
        <v>5304.3099999999849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6</v>
      </c>
      <c r="C878" s="298">
        <v>46131</v>
      </c>
      <c r="D878" s="299" t="s">
        <v>300</v>
      </c>
      <c r="E878" s="331">
        <v>13.83</v>
      </c>
      <c r="F878" s="331"/>
      <c r="G878" s="333">
        <f t="shared" si="25"/>
        <v>5311.769999999985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6</v>
      </c>
      <c r="C879" s="298">
        <v>46131</v>
      </c>
      <c r="D879" s="299" t="s">
        <v>300</v>
      </c>
      <c r="E879" s="331">
        <v>30</v>
      </c>
      <c r="F879" s="331"/>
      <c r="G879" s="333">
        <f t="shared" si="25"/>
        <v>5325.5999999999849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6</v>
      </c>
      <c r="C880" s="298">
        <v>46131</v>
      </c>
      <c r="D880" s="299" t="s">
        <v>300</v>
      </c>
      <c r="E880" s="331">
        <v>15.17</v>
      </c>
      <c r="F880" s="331"/>
      <c r="G880" s="333">
        <f t="shared" si="25"/>
        <v>5355.5999999999849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1</v>
      </c>
      <c r="C881" s="298">
        <v>46130</v>
      </c>
      <c r="D881" s="299" t="s">
        <v>329</v>
      </c>
      <c r="E881" s="331">
        <v>75.55</v>
      </c>
      <c r="F881" s="331"/>
      <c r="G881" s="333">
        <f t="shared" si="25"/>
        <v>5370.769999999985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2</v>
      </c>
      <c r="C882" s="298">
        <v>46130</v>
      </c>
      <c r="D882" s="299" t="s">
        <v>330</v>
      </c>
      <c r="E882" s="331">
        <v>26</v>
      </c>
      <c r="F882" s="331"/>
      <c r="G882" s="333">
        <f t="shared" si="25"/>
        <v>5446.3199999999852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1</v>
      </c>
      <c r="C883" s="298">
        <v>46130</v>
      </c>
      <c r="D883" s="299" t="s">
        <v>311</v>
      </c>
      <c r="E883" s="331">
        <v>25.28</v>
      </c>
      <c r="F883" s="331"/>
      <c r="G883" s="333">
        <f t="shared" si="25"/>
        <v>5472.3199999999852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3</v>
      </c>
      <c r="C884" s="298">
        <v>46130</v>
      </c>
      <c r="D884" s="299" t="s">
        <v>296</v>
      </c>
      <c r="E884" s="331">
        <v>7.76</v>
      </c>
      <c r="F884" s="331"/>
      <c r="G884" s="333">
        <f t="shared" si="25"/>
        <v>5497.5999999999849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294</v>
      </c>
      <c r="B885" s="330">
        <v>22</v>
      </c>
      <c r="C885" s="298">
        <v>46130</v>
      </c>
      <c r="D885" s="299" t="s">
        <v>401</v>
      </c>
      <c r="E885" s="331">
        <v>13.84</v>
      </c>
      <c r="F885" s="331"/>
      <c r="G885" s="333">
        <f t="shared" si="25"/>
        <v>5505.3599999999851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287</v>
      </c>
      <c r="B886" s="330" t="s">
        <v>287</v>
      </c>
      <c r="C886" s="298">
        <v>46130</v>
      </c>
      <c r="D886" s="299" t="s">
        <v>331</v>
      </c>
      <c r="E886" s="331">
        <v>578.57000000000005</v>
      </c>
      <c r="F886" s="331">
        <v>578.57000000000005</v>
      </c>
      <c r="G886" s="333">
        <f t="shared" si="25"/>
        <v>5519.1999999999853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2</v>
      </c>
      <c r="C887" s="298">
        <v>46129</v>
      </c>
      <c r="D887" s="299" t="s">
        <v>324</v>
      </c>
      <c r="E887" s="331">
        <v>12.84</v>
      </c>
      <c r="F887" s="331"/>
      <c r="G887" s="333">
        <f t="shared" si="25"/>
        <v>5519.1999999999853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2</v>
      </c>
      <c r="C888" s="298">
        <v>46129</v>
      </c>
      <c r="D888" s="299" t="s">
        <v>332</v>
      </c>
      <c r="E888" s="331">
        <v>59.71</v>
      </c>
      <c r="F888" s="331"/>
      <c r="G888" s="333">
        <f t="shared" si="25"/>
        <v>5532.0399999999854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294</v>
      </c>
      <c r="B889" s="330">
        <v>21</v>
      </c>
      <c r="C889" s="298">
        <v>46129</v>
      </c>
      <c r="D889" s="299" t="s">
        <v>194</v>
      </c>
      <c r="E889" s="331">
        <v>75.599999999999994</v>
      </c>
      <c r="F889" s="331"/>
      <c r="G889" s="333">
        <f t="shared" si="25"/>
        <v>5591.7499999999854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294</v>
      </c>
      <c r="B890" s="330">
        <v>43</v>
      </c>
      <c r="C890" s="298">
        <v>46129</v>
      </c>
      <c r="D890" s="299" t="s">
        <v>333</v>
      </c>
      <c r="E890" s="331">
        <v>22.35</v>
      </c>
      <c r="F890" s="331"/>
      <c r="G890" s="333">
        <f t="shared" si="25"/>
        <v>5667.3499999999858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294</v>
      </c>
      <c r="B891" s="330">
        <v>42</v>
      </c>
      <c r="C891" s="298">
        <v>46129</v>
      </c>
      <c r="D891" s="299" t="s">
        <v>333</v>
      </c>
      <c r="E891" s="331">
        <v>37.25</v>
      </c>
      <c r="F891" s="331"/>
      <c r="G891" s="333">
        <f t="shared" si="25"/>
        <v>5689.6999999999862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8</v>
      </c>
      <c r="C892" s="298">
        <v>46129</v>
      </c>
      <c r="D892" s="299" t="s">
        <v>319</v>
      </c>
      <c r="E892" s="331">
        <v>35.119999999999997</v>
      </c>
      <c r="F892" s="331"/>
      <c r="G892" s="333">
        <f t="shared" si="25"/>
        <v>5726.9499999999862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3</v>
      </c>
      <c r="C893" s="298">
        <v>46129</v>
      </c>
      <c r="D893" s="299" t="s">
        <v>296</v>
      </c>
      <c r="E893" s="331">
        <v>8.7200000000000006</v>
      </c>
      <c r="F893" s="331"/>
      <c r="G893" s="333">
        <f t="shared" si="25"/>
        <v>5762.0699999999861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2</v>
      </c>
      <c r="C894" s="298">
        <v>46129</v>
      </c>
      <c r="D894" s="299" t="s">
        <v>334</v>
      </c>
      <c r="E894" s="331">
        <v>13.21</v>
      </c>
      <c r="F894" s="331"/>
      <c r="G894" s="333">
        <f t="shared" si="25"/>
        <v>5770.7899999999863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294</v>
      </c>
      <c r="B895" s="330">
        <v>17</v>
      </c>
      <c r="C895" s="298">
        <v>46129</v>
      </c>
      <c r="D895" s="299" t="s">
        <v>188</v>
      </c>
      <c r="E895" s="331">
        <v>42.65</v>
      </c>
      <c r="F895" s="331"/>
      <c r="G895" s="333">
        <f t="shared" si="25"/>
        <v>5783.9999999999864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335</v>
      </c>
      <c r="B896" s="330" t="s">
        <v>335</v>
      </c>
      <c r="C896" s="298">
        <v>46129</v>
      </c>
      <c r="D896" s="299" t="s">
        <v>336</v>
      </c>
      <c r="E896" s="331">
        <v>130.31</v>
      </c>
      <c r="F896" s="331"/>
      <c r="G896" s="333">
        <f t="shared" si="25"/>
        <v>5826.649999999986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294</v>
      </c>
      <c r="B897" s="330">
        <v>15</v>
      </c>
      <c r="C897" s="298">
        <v>46129</v>
      </c>
      <c r="D897" s="299" t="s">
        <v>185</v>
      </c>
      <c r="E897" s="331">
        <v>131.22999999999999</v>
      </c>
      <c r="F897" s="331"/>
      <c r="G897" s="333">
        <f t="shared" si="25"/>
        <v>5956.9599999999864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6</v>
      </c>
      <c r="C898" s="298">
        <v>46129</v>
      </c>
      <c r="D898" s="299" t="s">
        <v>337</v>
      </c>
      <c r="E898" s="331">
        <v>210</v>
      </c>
      <c r="F898" s="331"/>
      <c r="G898" s="333">
        <f t="shared" si="25"/>
        <v>6088.189999999986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294</v>
      </c>
      <c r="B899" s="330">
        <v>23</v>
      </c>
      <c r="C899" s="298">
        <v>46129</v>
      </c>
      <c r="D899" s="299" t="s">
        <v>63</v>
      </c>
      <c r="E899" s="331">
        <v>529.46</v>
      </c>
      <c r="F899" s="331"/>
      <c r="G899" s="333">
        <f t="shared" si="25"/>
        <v>6298.189999999986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7</v>
      </c>
      <c r="C900" s="298">
        <v>46129</v>
      </c>
      <c r="D900" s="299" t="s">
        <v>338</v>
      </c>
      <c r="E900" s="331">
        <v>32.78</v>
      </c>
      <c r="F900" s="331"/>
      <c r="G900" s="333">
        <f t="shared" si="25"/>
        <v>6827.649999999986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4</v>
      </c>
      <c r="C901" s="298">
        <v>46128</v>
      </c>
      <c r="D901" s="299" t="s">
        <v>310</v>
      </c>
      <c r="E901" s="331">
        <v>44.41</v>
      </c>
      <c r="F901" s="331"/>
      <c r="G901" s="333">
        <f t="shared" si="25"/>
        <v>6860.4299999999857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294</v>
      </c>
      <c r="B902" s="330">
        <v>16</v>
      </c>
      <c r="C902" s="298">
        <v>46128</v>
      </c>
      <c r="D902" s="299" t="s">
        <v>339</v>
      </c>
      <c r="E902" s="331">
        <v>15</v>
      </c>
      <c r="F902" s="331"/>
      <c r="G902" s="333">
        <f t="shared" si="25"/>
        <v>6904.8399999999856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2</v>
      </c>
      <c r="C903" s="298">
        <v>46128</v>
      </c>
      <c r="D903" s="299" t="s">
        <v>301</v>
      </c>
      <c r="E903" s="331">
        <v>41.95</v>
      </c>
      <c r="F903" s="331"/>
      <c r="G903" s="333">
        <f t="shared" si="25"/>
        <v>6919.8399999999856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5</v>
      </c>
      <c r="C904" s="298">
        <v>46128</v>
      </c>
      <c r="D904" s="299" t="s">
        <v>340</v>
      </c>
      <c r="E904" s="331">
        <v>21.3</v>
      </c>
      <c r="F904" s="331"/>
      <c r="G904" s="333">
        <f t="shared" si="25"/>
        <v>6961.7899999999854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4</v>
      </c>
      <c r="C905" s="298">
        <v>46128</v>
      </c>
      <c r="D905" s="299" t="s">
        <v>296</v>
      </c>
      <c r="E905" s="331">
        <v>70.03</v>
      </c>
      <c r="F905" s="331"/>
      <c r="G905" s="333">
        <f t="shared" si="25"/>
        <v>6983.0899999999856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2</v>
      </c>
      <c r="C906" s="298">
        <v>46128</v>
      </c>
      <c r="D906" s="299" t="s">
        <v>296</v>
      </c>
      <c r="E906" s="331">
        <v>11.48</v>
      </c>
      <c r="F906" s="331"/>
      <c r="G906" s="333">
        <f t="shared" si="25"/>
        <v>7053.1199999999853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6</v>
      </c>
      <c r="C907" s="298">
        <v>46128</v>
      </c>
      <c r="D907" s="299" t="s">
        <v>341</v>
      </c>
      <c r="E907" s="331">
        <v>26.61</v>
      </c>
      <c r="F907" s="331"/>
      <c r="G907" s="333">
        <f t="shared" si="25"/>
        <v>7064.5999999999849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6</v>
      </c>
      <c r="C908" s="298">
        <v>46128</v>
      </c>
      <c r="D908" s="299" t="s">
        <v>342</v>
      </c>
      <c r="E908" s="331">
        <v>42.59</v>
      </c>
      <c r="F908" s="331"/>
      <c r="G908" s="333">
        <f t="shared" si="25"/>
        <v>7091.2099999999846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6</v>
      </c>
      <c r="C909" s="298">
        <v>46128</v>
      </c>
      <c r="D909" s="299" t="s">
        <v>300</v>
      </c>
      <c r="E909" s="331">
        <v>20.58</v>
      </c>
      <c r="F909" s="331"/>
      <c r="G909" s="333">
        <f t="shared" si="25"/>
        <v>7133.7999999999847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294</v>
      </c>
      <c r="B910" s="330">
        <v>11</v>
      </c>
      <c r="C910" s="298">
        <v>46128</v>
      </c>
      <c r="D910" s="299" t="s">
        <v>178</v>
      </c>
      <c r="E910" s="331">
        <v>267.91000000000003</v>
      </c>
      <c r="F910" s="331"/>
      <c r="G910" s="333">
        <f t="shared" si="25"/>
        <v>7154.3799999999846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291</v>
      </c>
      <c r="B911" s="330">
        <v>41</v>
      </c>
      <c r="C911" s="298">
        <v>46128</v>
      </c>
      <c r="D911" s="299" t="s">
        <v>299</v>
      </c>
      <c r="E911" s="331"/>
      <c r="F911" s="331">
        <v>300</v>
      </c>
      <c r="G911" s="333">
        <f t="shared" si="25"/>
        <v>7422.2899999999845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291</v>
      </c>
      <c r="B912" s="330">
        <v>39</v>
      </c>
      <c r="C912" s="298">
        <v>46128</v>
      </c>
      <c r="D912" s="299" t="s">
        <v>292</v>
      </c>
      <c r="E912" s="331"/>
      <c r="F912" s="331">
        <v>2763.78</v>
      </c>
      <c r="G912" s="333">
        <f t="shared" si="25"/>
        <v>7122.2899999999845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287</v>
      </c>
      <c r="B913" s="330" t="s">
        <v>287</v>
      </c>
      <c r="C913" s="298">
        <v>46127</v>
      </c>
      <c r="D913" s="299" t="s">
        <v>343</v>
      </c>
      <c r="E913" s="331">
        <v>93.71</v>
      </c>
      <c r="F913" s="331">
        <v>93.71</v>
      </c>
      <c r="G913" s="333">
        <f t="shared" si="25"/>
        <v>4358.5099999999848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6</v>
      </c>
      <c r="C914" s="298">
        <v>46127</v>
      </c>
      <c r="D914" s="299" t="s">
        <v>344</v>
      </c>
      <c r="E914" s="331">
        <v>27</v>
      </c>
      <c r="F914" s="331"/>
      <c r="G914" s="333">
        <f t="shared" si="25"/>
        <v>4358.5099999999848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291</v>
      </c>
      <c r="B915" s="330">
        <v>38</v>
      </c>
      <c r="C915" s="298">
        <v>46127</v>
      </c>
      <c r="D915" s="299" t="s">
        <v>293</v>
      </c>
      <c r="E915" s="331"/>
      <c r="F915" s="331">
        <v>4597.82</v>
      </c>
      <c r="G915" s="333">
        <f t="shared" si="25"/>
        <v>4385.5099999999848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2</v>
      </c>
      <c r="C916" s="298">
        <v>46127</v>
      </c>
      <c r="D916" s="299" t="s">
        <v>296</v>
      </c>
      <c r="E916" s="331">
        <v>14.67</v>
      </c>
      <c r="F916" s="331"/>
      <c r="G916" s="333">
        <f t="shared" si="25"/>
        <v>-212.31000000001481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2</v>
      </c>
      <c r="C917" s="298">
        <v>46127</v>
      </c>
      <c r="D917" s="299" t="s">
        <v>345</v>
      </c>
      <c r="E917" s="331">
        <v>102.2</v>
      </c>
      <c r="F917" s="331"/>
      <c r="G917" s="333">
        <f t="shared" si="25"/>
        <v>-197.64000000001482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8</v>
      </c>
      <c r="C918" s="298">
        <v>46126</v>
      </c>
      <c r="D918" s="299" t="s">
        <v>319</v>
      </c>
      <c r="E918" s="331">
        <v>15.53</v>
      </c>
      <c r="F918" s="331"/>
      <c r="G918" s="333">
        <f t="shared" si="25"/>
        <v>-95.440000000014805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294</v>
      </c>
      <c r="B919" s="330">
        <v>24</v>
      </c>
      <c r="C919" s="298">
        <v>46126</v>
      </c>
      <c r="D919" s="299" t="s">
        <v>860</v>
      </c>
      <c r="E919" s="331">
        <v>105.33</v>
      </c>
      <c r="F919" s="331"/>
      <c r="G919" s="333">
        <f t="shared" si="25"/>
        <v>-79.910000000014804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2</v>
      </c>
      <c r="C920" s="298">
        <v>46125</v>
      </c>
      <c r="D920" s="299" t="s">
        <v>346</v>
      </c>
      <c r="E920" s="331">
        <v>11.64</v>
      </c>
      <c r="F920" s="331"/>
      <c r="G920" s="333">
        <f t="shared" si="25"/>
        <v>25.419999999985201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1</v>
      </c>
      <c r="C921" s="298">
        <v>46125</v>
      </c>
      <c r="D921" s="299" t="s">
        <v>306</v>
      </c>
      <c r="E921" s="331">
        <v>50.71</v>
      </c>
      <c r="F921" s="331"/>
      <c r="G921" s="333">
        <f t="shared" si="25"/>
        <v>37.059999999985202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2</v>
      </c>
      <c r="C922" s="298">
        <v>46125</v>
      </c>
      <c r="D922" s="299" t="s">
        <v>334</v>
      </c>
      <c r="E922" s="331">
        <v>11.06</v>
      </c>
      <c r="F922" s="331"/>
      <c r="G922" s="333">
        <f t="shared" si="25"/>
        <v>87.769999999985203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4</v>
      </c>
      <c r="C923" s="298">
        <v>46125</v>
      </c>
      <c r="D923" s="299" t="s">
        <v>295</v>
      </c>
      <c r="E923" s="331">
        <v>35.979999999999997</v>
      </c>
      <c r="F923" s="331"/>
      <c r="G923" s="333">
        <f t="shared" si="25"/>
        <v>98.829999999985205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8</v>
      </c>
      <c r="C924" s="298">
        <v>46125</v>
      </c>
      <c r="D924" s="299" t="s">
        <v>347</v>
      </c>
      <c r="E924" s="331">
        <v>7.83</v>
      </c>
      <c r="F924" s="331"/>
      <c r="G924" s="333">
        <f t="shared" si="25"/>
        <v>134.80999999998519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3</v>
      </c>
      <c r="C925" s="298">
        <v>46125</v>
      </c>
      <c r="D925" s="299" t="s">
        <v>348</v>
      </c>
      <c r="E925" s="331">
        <v>4.1900000000000004</v>
      </c>
      <c r="F925" s="331"/>
      <c r="G925" s="333">
        <f t="shared" si="25"/>
        <v>142.63999999998521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8</v>
      </c>
      <c r="C926" s="298">
        <v>46125</v>
      </c>
      <c r="D926" s="299" t="s">
        <v>349</v>
      </c>
      <c r="E926" s="331">
        <v>39.25</v>
      </c>
      <c r="F926" s="331"/>
      <c r="G926" s="333">
        <f t="shared" si="25"/>
        <v>146.8299999999852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287</v>
      </c>
      <c r="B927" s="330" t="s">
        <v>287</v>
      </c>
      <c r="C927" s="298">
        <v>46125</v>
      </c>
      <c r="D927" s="299" t="s">
        <v>350</v>
      </c>
      <c r="E927" s="331">
        <v>318.36</v>
      </c>
      <c r="F927" s="331">
        <v>318.36</v>
      </c>
      <c r="G927" s="333">
        <f t="shared" si="25"/>
        <v>186.0799999999852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294</v>
      </c>
      <c r="B928" s="330">
        <v>19</v>
      </c>
      <c r="C928" s="298">
        <v>46125</v>
      </c>
      <c r="D928" s="299" t="s">
        <v>191</v>
      </c>
      <c r="E928" s="331">
        <v>200</v>
      </c>
      <c r="F928" s="331"/>
      <c r="G928" s="333">
        <f t="shared" si="25"/>
        <v>186.0799999999852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1</v>
      </c>
      <c r="C929" s="298">
        <v>46124</v>
      </c>
      <c r="D929" s="299" t="s">
        <v>304</v>
      </c>
      <c r="E929" s="331">
        <v>136.05000000000001</v>
      </c>
      <c r="F929" s="331"/>
      <c r="G929" s="333">
        <f t="shared" si="25"/>
        <v>386.0799999999852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3</v>
      </c>
      <c r="C930" s="298">
        <v>46124</v>
      </c>
      <c r="D930" s="299" t="s">
        <v>348</v>
      </c>
      <c r="E930" s="331">
        <v>13.09</v>
      </c>
      <c r="F930" s="331"/>
      <c r="G930" s="333">
        <f t="shared" si="25"/>
        <v>522.12999999998522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8</v>
      </c>
      <c r="C931" s="298">
        <v>46124</v>
      </c>
      <c r="D931" s="299" t="s">
        <v>319</v>
      </c>
      <c r="E931" s="331">
        <v>24.47</v>
      </c>
      <c r="F931" s="331"/>
      <c r="G931" s="333">
        <f t="shared" si="25"/>
        <v>535.21999999998525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8</v>
      </c>
      <c r="C932" s="298">
        <v>46124</v>
      </c>
      <c r="D932" s="299" t="s">
        <v>319</v>
      </c>
      <c r="E932" s="331">
        <v>14.29</v>
      </c>
      <c r="F932" s="331"/>
      <c r="G932" s="333">
        <f t="shared" si="25"/>
        <v>559.68999999998528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294</v>
      </c>
      <c r="B933" s="330">
        <v>22</v>
      </c>
      <c r="C933" s="298">
        <v>46124</v>
      </c>
      <c r="D933" s="299" t="s">
        <v>835</v>
      </c>
      <c r="E933" s="331">
        <v>9.57</v>
      </c>
      <c r="F933" s="331"/>
      <c r="G933" s="333">
        <f t="shared" si="25"/>
        <v>573.97999999998524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3</v>
      </c>
      <c r="C934" s="298">
        <v>46124</v>
      </c>
      <c r="D934" s="299" t="s">
        <v>351</v>
      </c>
      <c r="E934" s="331">
        <v>25</v>
      </c>
      <c r="F934" s="331"/>
      <c r="G934" s="333">
        <f t="shared" si="25"/>
        <v>583.54999999998529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294</v>
      </c>
      <c r="B935" s="330">
        <v>22</v>
      </c>
      <c r="C935" s="298">
        <v>46123</v>
      </c>
      <c r="D935" s="299" t="s">
        <v>352</v>
      </c>
      <c r="E935" s="331">
        <v>19.16</v>
      </c>
      <c r="F935" s="331"/>
      <c r="G935" s="333">
        <f t="shared" si="25"/>
        <v>608.54999999998529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2</v>
      </c>
      <c r="C936" s="298">
        <v>46123</v>
      </c>
      <c r="D936" s="299" t="s">
        <v>301</v>
      </c>
      <c r="E936" s="331">
        <v>20.91</v>
      </c>
      <c r="F936" s="331"/>
      <c r="G936" s="333">
        <f t="shared" si="25"/>
        <v>627.70999999998526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2</v>
      </c>
      <c r="C937" s="298">
        <v>46123</v>
      </c>
      <c r="D937" s="299" t="s">
        <v>296</v>
      </c>
      <c r="E937" s="331">
        <v>12.44</v>
      </c>
      <c r="F937" s="331"/>
      <c r="G937" s="333">
        <f t="shared" si="25"/>
        <v>648.61999999998523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2</v>
      </c>
      <c r="C938" s="298">
        <v>46123</v>
      </c>
      <c r="D938" s="299" t="s">
        <v>353</v>
      </c>
      <c r="E938" s="331">
        <v>41.34</v>
      </c>
      <c r="F938" s="331"/>
      <c r="G938" s="333">
        <f t="shared" si="25"/>
        <v>661.05999999998528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6</v>
      </c>
      <c r="C939" s="298">
        <v>46122</v>
      </c>
      <c r="D939" s="299" t="s">
        <v>446</v>
      </c>
      <c r="E939" s="331">
        <v>-0.04</v>
      </c>
      <c r="F939" s="331"/>
      <c r="G939" s="333">
        <f t="shared" si="25"/>
        <v>702.39999999998531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5</v>
      </c>
      <c r="C940" s="298">
        <v>46122</v>
      </c>
      <c r="D940" s="299" t="s">
        <v>354</v>
      </c>
      <c r="E940" s="331">
        <v>372</v>
      </c>
      <c r="F940" s="331"/>
      <c r="G940" s="333">
        <f t="shared" si="25"/>
        <v>702.35999999998535</v>
      </c>
      <c r="H940" s="334" t="s">
        <v>298</v>
      </c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2</v>
      </c>
      <c r="C941" s="298">
        <v>46122</v>
      </c>
      <c r="D941" s="299" t="s">
        <v>355</v>
      </c>
      <c r="E941" s="331">
        <v>15.22</v>
      </c>
      <c r="F941" s="331"/>
      <c r="G941" s="333">
        <f t="shared" si="25"/>
        <v>1074.3599999999853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3</v>
      </c>
      <c r="C942" s="298">
        <v>46122</v>
      </c>
      <c r="D942" s="299" t="s">
        <v>296</v>
      </c>
      <c r="E942" s="331">
        <v>9.5500000000000007</v>
      </c>
      <c r="F942" s="331"/>
      <c r="G942" s="333">
        <f t="shared" si="25"/>
        <v>1089.5799999999854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8</v>
      </c>
      <c r="C943" s="298">
        <v>46122</v>
      </c>
      <c r="D943" s="299" t="s">
        <v>356</v>
      </c>
      <c r="E943" s="331">
        <v>52.65</v>
      </c>
      <c r="F943" s="331"/>
      <c r="G943" s="333">
        <f t="shared" si="25"/>
        <v>1099.1299999999853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1</v>
      </c>
      <c r="C944" s="298">
        <v>46122</v>
      </c>
      <c r="D944" s="299" t="s">
        <v>311</v>
      </c>
      <c r="E944" s="331">
        <v>68.989999999999995</v>
      </c>
      <c r="F944" s="331"/>
      <c r="G944" s="333">
        <f t="shared" si="25"/>
        <v>1151.7799999999854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2</v>
      </c>
      <c r="C945" s="298">
        <v>46122</v>
      </c>
      <c r="D945" s="299" t="s">
        <v>324</v>
      </c>
      <c r="E945" s="331">
        <v>17.37</v>
      </c>
      <c r="F945" s="331"/>
      <c r="G945" s="333">
        <f t="shared" si="25"/>
        <v>1220.7699999999854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8</v>
      </c>
      <c r="C946" s="298">
        <v>46121</v>
      </c>
      <c r="D946" s="299" t="s">
        <v>357</v>
      </c>
      <c r="E946" s="331">
        <v>64.42</v>
      </c>
      <c r="F946" s="331"/>
      <c r="G946" s="333">
        <f t="shared" si="25"/>
        <v>1238.1399999999853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2</v>
      </c>
      <c r="C947" s="298">
        <v>46121</v>
      </c>
      <c r="D947" s="299" t="s">
        <v>358</v>
      </c>
      <c r="E947" s="331">
        <v>9.4700000000000006</v>
      </c>
      <c r="F947" s="331"/>
      <c r="G947" s="333">
        <f t="shared" si="25"/>
        <v>1302.5599999999854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5</v>
      </c>
      <c r="C948" s="298">
        <v>46121</v>
      </c>
      <c r="D948" s="299" t="s">
        <v>854</v>
      </c>
      <c r="E948" s="331">
        <v>10.68</v>
      </c>
      <c r="F948" s="331"/>
      <c r="G948" s="333">
        <f t="shared" si="25"/>
        <v>1312.0299999999854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7</v>
      </c>
      <c r="C949" s="298">
        <v>46121</v>
      </c>
      <c r="D949" s="299" t="s">
        <v>359</v>
      </c>
      <c r="E949" s="331">
        <v>68.010000000000005</v>
      </c>
      <c r="F949" s="331"/>
      <c r="G949" s="333">
        <f t="shared" si="25"/>
        <v>1322.7099999999855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4</v>
      </c>
      <c r="C950" s="298">
        <v>46121</v>
      </c>
      <c r="D950" s="299" t="s">
        <v>310</v>
      </c>
      <c r="E950" s="331">
        <v>40.85</v>
      </c>
      <c r="F950" s="331"/>
      <c r="G950" s="333">
        <f t="shared" si="25"/>
        <v>1390.7199999999855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6</v>
      </c>
      <c r="C951" s="298">
        <v>46121</v>
      </c>
      <c r="D951" s="299" t="s">
        <v>360</v>
      </c>
      <c r="E951" s="331">
        <v>25</v>
      </c>
      <c r="F951" s="331"/>
      <c r="G951" s="333">
        <f t="shared" si="25"/>
        <v>1431.5699999999854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294</v>
      </c>
      <c r="B952" s="330">
        <v>18</v>
      </c>
      <c r="C952" s="298">
        <v>46120</v>
      </c>
      <c r="D952" s="299" t="s">
        <v>361</v>
      </c>
      <c r="E952" s="331">
        <v>400</v>
      </c>
      <c r="F952" s="331"/>
      <c r="G952" s="333">
        <f t="shared" si="25"/>
        <v>1456.5699999999854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335</v>
      </c>
      <c r="B953" s="330" t="s">
        <v>335</v>
      </c>
      <c r="C953" s="298">
        <v>46120</v>
      </c>
      <c r="D953" s="299" t="s">
        <v>447</v>
      </c>
      <c r="E953" s="331">
        <v>44.96</v>
      </c>
      <c r="F953" s="331"/>
      <c r="G953" s="333">
        <f t="shared" si="25"/>
        <v>1856.5699999999854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294</v>
      </c>
      <c r="B954" s="330">
        <v>13</v>
      </c>
      <c r="C954" s="298">
        <v>46120</v>
      </c>
      <c r="D954" s="299" t="s">
        <v>182</v>
      </c>
      <c r="E954" s="331">
        <v>104.98</v>
      </c>
      <c r="F954" s="331"/>
      <c r="G954" s="333">
        <f t="shared" si="25"/>
        <v>1901.5299999999854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2</v>
      </c>
      <c r="C955" s="298">
        <v>46120</v>
      </c>
      <c r="D955" s="299" t="s">
        <v>296</v>
      </c>
      <c r="E955" s="331">
        <v>13.8</v>
      </c>
      <c r="F955" s="331"/>
      <c r="G955" s="333">
        <f t="shared" si="25"/>
        <v>2006.5099999999854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4</v>
      </c>
      <c r="C956" s="298">
        <v>46120</v>
      </c>
      <c r="D956" s="299" t="s">
        <v>295</v>
      </c>
      <c r="E956" s="331">
        <v>37.92</v>
      </c>
      <c r="F956" s="331"/>
      <c r="G956" s="333">
        <f t="shared" si="25"/>
        <v>2020.3099999999854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6</v>
      </c>
      <c r="C957" s="298">
        <v>46120</v>
      </c>
      <c r="D957" s="299" t="s">
        <v>300</v>
      </c>
      <c r="E957" s="331">
        <v>56.68</v>
      </c>
      <c r="F957" s="331"/>
      <c r="G957" s="333">
        <f t="shared" si="25"/>
        <v>2058.2299999999855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6</v>
      </c>
      <c r="C958" s="298">
        <v>46120</v>
      </c>
      <c r="D958" s="299" t="s">
        <v>362</v>
      </c>
      <c r="E958" s="331">
        <v>29.26</v>
      </c>
      <c r="F958" s="331"/>
      <c r="G958" s="333">
        <f t="shared" si="25"/>
        <v>2114.9099999999853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294</v>
      </c>
      <c r="B959" s="330">
        <v>9</v>
      </c>
      <c r="C959" s="298">
        <v>46119</v>
      </c>
      <c r="D959" s="299" t="s">
        <v>58</v>
      </c>
      <c r="E959" s="331">
        <v>1281.53</v>
      </c>
      <c r="F959" s="331"/>
      <c r="G959" s="333">
        <f t="shared" si="25"/>
        <v>2144.1699999999855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4</v>
      </c>
      <c r="C960" s="298">
        <v>46119</v>
      </c>
      <c r="D960" s="299" t="s">
        <v>363</v>
      </c>
      <c r="E960" s="331">
        <v>25.84</v>
      </c>
      <c r="F960" s="331"/>
      <c r="G960" s="333">
        <f t="shared" si="25"/>
        <v>3425.6999999999853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8</v>
      </c>
      <c r="C961" s="298">
        <v>46119</v>
      </c>
      <c r="D961" s="299" t="s">
        <v>319</v>
      </c>
      <c r="E961" s="331">
        <v>12.05</v>
      </c>
      <c r="F961" s="331"/>
      <c r="G961" s="333">
        <f t="shared" si="25"/>
        <v>3451.5399999999854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4</v>
      </c>
      <c r="C962" s="298">
        <v>46119</v>
      </c>
      <c r="D962" s="299" t="s">
        <v>334</v>
      </c>
      <c r="E962" s="331">
        <v>82.04</v>
      </c>
      <c r="F962" s="331"/>
      <c r="G962" s="333">
        <f t="shared" si="25"/>
        <v>3463.5899999999856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2</v>
      </c>
      <c r="C963" s="298">
        <v>46119</v>
      </c>
      <c r="D963" s="299" t="s">
        <v>364</v>
      </c>
      <c r="E963" s="331">
        <v>22.92</v>
      </c>
      <c r="F963" s="331"/>
      <c r="G963" s="333">
        <f t="shared" si="25"/>
        <v>3545.6299999999856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5</v>
      </c>
      <c r="C964" s="298">
        <v>46118</v>
      </c>
      <c r="D964" s="299" t="s">
        <v>365</v>
      </c>
      <c r="E964" s="331">
        <v>400</v>
      </c>
      <c r="F964" s="331"/>
      <c r="G964" s="333">
        <f t="shared" si="25"/>
        <v>3568.5499999999856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294</v>
      </c>
      <c r="B965" s="330">
        <v>14</v>
      </c>
      <c r="C965" s="298">
        <v>46118</v>
      </c>
      <c r="D965" s="299" t="s">
        <v>366</v>
      </c>
      <c r="E965" s="331">
        <v>66.67</v>
      </c>
      <c r="F965" s="331"/>
      <c r="G965" s="333">
        <f t="shared" si="25"/>
        <v>3968.5499999999856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294</v>
      </c>
      <c r="B966" s="330">
        <v>14</v>
      </c>
      <c r="C966" s="298">
        <v>46118</v>
      </c>
      <c r="D966" s="299" t="s">
        <v>367</v>
      </c>
      <c r="E966" s="331">
        <v>70.25</v>
      </c>
      <c r="F966" s="331"/>
      <c r="G966" s="333">
        <f t="shared" si="25"/>
        <v>4035.2199999999857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1</v>
      </c>
      <c r="C967" s="298">
        <v>46117</v>
      </c>
      <c r="D967" s="299" t="s">
        <v>368</v>
      </c>
      <c r="E967" s="331">
        <v>25.6</v>
      </c>
      <c r="F967" s="331"/>
      <c r="G967" s="333">
        <f t="shared" si="25"/>
        <v>4105.4699999999857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8</v>
      </c>
      <c r="C968" s="298">
        <v>46117</v>
      </c>
      <c r="D968" s="299" t="s">
        <v>319</v>
      </c>
      <c r="E968" s="331">
        <v>8.56</v>
      </c>
      <c r="F968" s="331"/>
      <c r="G968" s="333">
        <f t="shared" si="25"/>
        <v>4131.0699999999861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6</v>
      </c>
      <c r="C969" s="298">
        <v>46117</v>
      </c>
      <c r="D969" s="299" t="s">
        <v>369</v>
      </c>
      <c r="E969" s="331">
        <v>301.67</v>
      </c>
      <c r="F969" s="331"/>
      <c r="G969" s="333">
        <f t="shared" si="25"/>
        <v>4139.6299999999865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1</v>
      </c>
      <c r="C970" s="298">
        <v>46116</v>
      </c>
      <c r="D970" s="299" t="s">
        <v>306</v>
      </c>
      <c r="E970" s="331">
        <v>176.85</v>
      </c>
      <c r="F970" s="331"/>
      <c r="G970" s="333">
        <f t="shared" si="25"/>
        <v>4441.2999999999865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1</v>
      </c>
      <c r="C971" s="298">
        <v>46116</v>
      </c>
      <c r="D971" s="299" t="s">
        <v>311</v>
      </c>
      <c r="E971" s="331">
        <v>139.34</v>
      </c>
      <c r="F971" s="331"/>
      <c r="G971" s="333">
        <f t="shared" si="25"/>
        <v>4618.1499999999869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294</v>
      </c>
      <c r="B972" s="330">
        <v>17</v>
      </c>
      <c r="C972" s="298">
        <v>46116</v>
      </c>
      <c r="D972" s="299" t="s">
        <v>370</v>
      </c>
      <c r="E972" s="331">
        <v>99</v>
      </c>
      <c r="F972" s="331"/>
      <c r="G972" s="333">
        <f t="shared" si="25"/>
        <v>4757.489999999987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2</v>
      </c>
      <c r="C973" s="298">
        <v>46116</v>
      </c>
      <c r="D973" s="299" t="s">
        <v>371</v>
      </c>
      <c r="E973" s="331">
        <v>34</v>
      </c>
      <c r="F973" s="331"/>
      <c r="G973" s="333">
        <f t="shared" si="25"/>
        <v>4856.489999999987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3</v>
      </c>
      <c r="C974" s="298">
        <v>46116</v>
      </c>
      <c r="D974" s="299" t="s">
        <v>348</v>
      </c>
      <c r="E974" s="331">
        <v>10.24</v>
      </c>
      <c r="F974" s="331"/>
      <c r="G974" s="333">
        <f t="shared" si="25"/>
        <v>4890.489999999987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7</v>
      </c>
      <c r="C975" s="298">
        <v>46115</v>
      </c>
      <c r="D975" s="299" t="s">
        <v>372</v>
      </c>
      <c r="E975" s="331">
        <v>100</v>
      </c>
      <c r="F975" s="331"/>
      <c r="G975" s="333">
        <f t="shared" si="25"/>
        <v>4900.7299999999868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6</v>
      </c>
      <c r="C976" s="298">
        <v>46115</v>
      </c>
      <c r="D976" s="299" t="s">
        <v>300</v>
      </c>
      <c r="E976" s="331">
        <v>7.68</v>
      </c>
      <c r="F976" s="331"/>
      <c r="G976" s="333">
        <f t="shared" si="25"/>
        <v>5000.7299999999868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2</v>
      </c>
      <c r="C977" s="298">
        <v>46115</v>
      </c>
      <c r="D977" s="299" t="s">
        <v>296</v>
      </c>
      <c r="E977" s="331">
        <v>8.7200000000000006</v>
      </c>
      <c r="F977" s="331"/>
      <c r="G977" s="333">
        <f t="shared" si="25"/>
        <v>5008.4099999999871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8</v>
      </c>
      <c r="C978" s="298">
        <v>46114</v>
      </c>
      <c r="D978" s="299" t="s">
        <v>373</v>
      </c>
      <c r="E978" s="331">
        <v>81.739999999999995</v>
      </c>
      <c r="F978" s="331"/>
      <c r="G978" s="333">
        <f t="shared" si="25"/>
        <v>5017.1299999999874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284</v>
      </c>
      <c r="B979" s="330">
        <v>36</v>
      </c>
      <c r="C979" s="298">
        <v>46114</v>
      </c>
      <c r="D979" s="299" t="s">
        <v>374</v>
      </c>
      <c r="E979" s="331">
        <v>50</v>
      </c>
      <c r="F979" s="331"/>
      <c r="G979" s="333">
        <f t="shared" si="25"/>
        <v>5098.8699999999872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294</v>
      </c>
      <c r="B980" s="330">
        <v>22</v>
      </c>
      <c r="C980" s="298">
        <v>46114</v>
      </c>
      <c r="D980" s="299" t="s">
        <v>375</v>
      </c>
      <c r="E980" s="331">
        <v>6.37</v>
      </c>
      <c r="F980" s="331"/>
      <c r="G980" s="333">
        <f t="shared" si="25"/>
        <v>5148.8699999999872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2</v>
      </c>
      <c r="C981" s="298">
        <v>46114</v>
      </c>
      <c r="D981" s="299" t="s">
        <v>326</v>
      </c>
      <c r="E981" s="331">
        <v>55.22</v>
      </c>
      <c r="F981" s="331"/>
      <c r="G981" s="333">
        <f t="shared" si="25"/>
        <v>5155.239999999987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8</v>
      </c>
      <c r="C982" s="298">
        <v>46114</v>
      </c>
      <c r="D982" s="299" t="s">
        <v>319</v>
      </c>
      <c r="E982" s="331">
        <v>8.5</v>
      </c>
      <c r="F982" s="331"/>
      <c r="G982" s="333">
        <f t="shared" si="25"/>
        <v>5210.4599999999873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4</v>
      </c>
      <c r="C983" s="298">
        <v>46114</v>
      </c>
      <c r="D983" s="299" t="s">
        <v>334</v>
      </c>
      <c r="E983" s="331">
        <v>38.99</v>
      </c>
      <c r="F983" s="331"/>
      <c r="G983" s="333">
        <f t="shared" si="25"/>
        <v>5218.9599999999873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291</v>
      </c>
      <c r="B984" s="330">
        <v>39</v>
      </c>
      <c r="C984" s="298">
        <v>46113</v>
      </c>
      <c r="D984" s="299" t="s">
        <v>292</v>
      </c>
      <c r="E984" s="331"/>
      <c r="F984" s="331">
        <v>2763.78</v>
      </c>
      <c r="G984" s="333">
        <f t="shared" si="25"/>
        <v>5257.9499999999871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4</v>
      </c>
      <c r="C985" s="298">
        <v>46113</v>
      </c>
      <c r="D985" s="299" t="s">
        <v>296</v>
      </c>
      <c r="E985" s="331">
        <v>36.090000000000003</v>
      </c>
      <c r="F985" s="331"/>
      <c r="G985" s="333">
        <f t="shared" si="25"/>
        <v>2494.1699999999869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4</v>
      </c>
      <c r="C986" s="298">
        <v>46113</v>
      </c>
      <c r="D986" s="299" t="s">
        <v>310</v>
      </c>
      <c r="E986" s="331">
        <v>80</v>
      </c>
      <c r="F986" s="331"/>
      <c r="G986" s="333">
        <f t="shared" si="25"/>
        <v>2530.259999999987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7</v>
      </c>
      <c r="C987" s="298">
        <v>46113</v>
      </c>
      <c r="D987" s="299" t="s">
        <v>320</v>
      </c>
      <c r="E987" s="331">
        <v>47.84</v>
      </c>
      <c r="F987" s="331"/>
      <c r="G987" s="333">
        <f t="shared" si="25"/>
        <v>2610.259999999987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7</v>
      </c>
      <c r="C988" s="298">
        <v>46113</v>
      </c>
      <c r="D988" s="299" t="s">
        <v>320</v>
      </c>
      <c r="E988" s="331">
        <v>21.25</v>
      </c>
      <c r="F988" s="331"/>
      <c r="G988" s="333">
        <f t="shared" si="25"/>
        <v>2658.0999999999872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2</v>
      </c>
      <c r="C989" s="298">
        <v>46113</v>
      </c>
      <c r="D989" s="299" t="s">
        <v>376</v>
      </c>
      <c r="E989" s="331">
        <v>42.9</v>
      </c>
      <c r="F989" s="331"/>
      <c r="G989" s="333">
        <f t="shared" si="25"/>
        <v>2679.3499999999872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284</v>
      </c>
      <c r="B990" s="330">
        <v>37</v>
      </c>
      <c r="C990" s="298">
        <v>46112</v>
      </c>
      <c r="D990" s="299" t="s">
        <v>377</v>
      </c>
      <c r="E990" s="331">
        <v>4309.58</v>
      </c>
      <c r="F990" s="331"/>
      <c r="G990" s="333">
        <f t="shared" si="25"/>
        <v>2722.2499999999873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286</v>
      </c>
      <c r="B991" s="330">
        <v>25</v>
      </c>
      <c r="C991" s="298">
        <v>46112</v>
      </c>
      <c r="D991" s="298" t="s">
        <v>204</v>
      </c>
      <c r="E991" s="331">
        <v>350</v>
      </c>
      <c r="F991" s="331"/>
      <c r="G991" s="333">
        <f t="shared" si="25"/>
        <v>7031.8299999999872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286</v>
      </c>
      <c r="B992" s="330">
        <v>26</v>
      </c>
      <c r="C992" s="298">
        <v>46112</v>
      </c>
      <c r="D992" s="298" t="s">
        <v>205</v>
      </c>
      <c r="E992" s="331">
        <v>320</v>
      </c>
      <c r="F992" s="331"/>
      <c r="G992" s="333">
        <f t="shared" si="25"/>
        <v>7381.8299999999872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286</v>
      </c>
      <c r="B993" s="330">
        <v>27</v>
      </c>
      <c r="C993" s="298">
        <v>46112</v>
      </c>
      <c r="D993" s="298" t="s">
        <v>206</v>
      </c>
      <c r="E993" s="331">
        <v>25</v>
      </c>
      <c r="F993" s="331"/>
      <c r="G993" s="333">
        <f t="shared" si="25"/>
        <v>7701.8299999999872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286</v>
      </c>
      <c r="B994" s="330">
        <v>28</v>
      </c>
      <c r="C994" s="298">
        <v>46112</v>
      </c>
      <c r="D994" s="298" t="s">
        <v>207</v>
      </c>
      <c r="E994" s="331">
        <v>25</v>
      </c>
      <c r="F994" s="331"/>
      <c r="G994" s="333">
        <f t="shared" si="25"/>
        <v>7726.8299999999872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286</v>
      </c>
      <c r="B995" s="330">
        <v>29</v>
      </c>
      <c r="C995" s="298">
        <v>46112</v>
      </c>
      <c r="D995" s="298" t="s">
        <v>208</v>
      </c>
      <c r="E995" s="331">
        <v>45</v>
      </c>
      <c r="F995" s="331"/>
      <c r="G995" s="333">
        <f t="shared" si="25"/>
        <v>7751.8299999999872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286</v>
      </c>
      <c r="B996" s="330">
        <v>30</v>
      </c>
      <c r="C996" s="298">
        <v>46112</v>
      </c>
      <c r="D996" s="298" t="s">
        <v>209</v>
      </c>
      <c r="E996" s="331">
        <v>400</v>
      </c>
      <c r="F996" s="331"/>
      <c r="G996" s="333">
        <f t="shared" si="25"/>
        <v>7796.8299999999872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286</v>
      </c>
      <c r="B997" s="330">
        <v>31</v>
      </c>
      <c r="C997" s="298">
        <v>46112</v>
      </c>
      <c r="D997" s="298" t="s">
        <v>210</v>
      </c>
      <c r="E997" s="331">
        <v>375</v>
      </c>
      <c r="F997" s="331"/>
      <c r="G997" s="333">
        <f t="shared" si="25"/>
        <v>8196.8299999999872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286</v>
      </c>
      <c r="B998" s="330">
        <v>32</v>
      </c>
      <c r="C998" s="298">
        <v>46112</v>
      </c>
      <c r="D998" s="298" t="s">
        <v>211</v>
      </c>
      <c r="E998" s="331">
        <v>100</v>
      </c>
      <c r="F998" s="331"/>
      <c r="G998" s="333">
        <f t="shared" si="25"/>
        <v>8571.8299999999872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286</v>
      </c>
      <c r="B999" s="330">
        <v>33</v>
      </c>
      <c r="C999" s="298">
        <v>46112</v>
      </c>
      <c r="D999" s="298" t="s">
        <v>212</v>
      </c>
      <c r="E999" s="331">
        <v>85</v>
      </c>
      <c r="F999" s="331"/>
      <c r="G999" s="333">
        <f t="shared" si="25"/>
        <v>8671.8299999999872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286</v>
      </c>
      <c r="B1000" s="330">
        <v>34</v>
      </c>
      <c r="C1000" s="298">
        <v>46112</v>
      </c>
      <c r="D1000" s="298" t="s">
        <v>213</v>
      </c>
      <c r="E1000" s="331">
        <v>230</v>
      </c>
      <c r="F1000" s="331"/>
      <c r="G1000" s="333">
        <f t="shared" si="25"/>
        <v>8756.8299999999872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286</v>
      </c>
      <c r="B1001" s="330">
        <v>35</v>
      </c>
      <c r="C1001" s="298">
        <v>46112</v>
      </c>
      <c r="D1001" s="298" t="s">
        <v>214</v>
      </c>
      <c r="E1001" s="331">
        <v>45</v>
      </c>
      <c r="F1001" s="331"/>
      <c r="G1001" s="333">
        <f t="shared" si="25"/>
        <v>8986.8299999999872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6</v>
      </c>
      <c r="C1002" s="298">
        <v>46112</v>
      </c>
      <c r="D1002" s="298" t="s">
        <v>378</v>
      </c>
      <c r="E1002" s="331">
        <v>40</v>
      </c>
      <c r="F1002" s="331"/>
      <c r="G1002" s="333">
        <f t="shared" si="25"/>
        <v>9031.8299999999872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294</v>
      </c>
      <c r="B1003" s="330">
        <v>42</v>
      </c>
      <c r="C1003" s="298">
        <v>46112</v>
      </c>
      <c r="D1003" s="298" t="s">
        <v>200</v>
      </c>
      <c r="E1003" s="331">
        <v>59</v>
      </c>
      <c r="F1003" s="331"/>
      <c r="G1003" s="333">
        <f t="shared" si="25"/>
        <v>9071.8299999999872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294</v>
      </c>
      <c r="B1004" s="330">
        <v>43</v>
      </c>
      <c r="C1004" s="298">
        <v>46112</v>
      </c>
      <c r="D1004" s="298" t="s">
        <v>201</v>
      </c>
      <c r="E1004" s="331">
        <v>42.84</v>
      </c>
      <c r="F1004" s="331"/>
      <c r="G1004" s="333">
        <f t="shared" si="25"/>
        <v>9130.8299999999872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6</v>
      </c>
      <c r="C1005" s="298">
        <v>46112</v>
      </c>
      <c r="D1005" s="298" t="s">
        <v>300</v>
      </c>
      <c r="E1005" s="331">
        <v>57.21</v>
      </c>
      <c r="F1005" s="331"/>
      <c r="G1005" s="333">
        <f t="shared" si="25"/>
        <v>9173.6699999999873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8</v>
      </c>
      <c r="C1006" s="298">
        <v>46112</v>
      </c>
      <c r="D1006" s="298" t="s">
        <v>296</v>
      </c>
      <c r="E1006" s="331">
        <v>11.18</v>
      </c>
      <c r="F1006" s="331"/>
      <c r="G1006" s="333">
        <f t="shared" si="25"/>
        <v>9230.8799999999865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294</v>
      </c>
      <c r="B1007" s="330">
        <v>10</v>
      </c>
      <c r="C1007" s="298">
        <v>46112</v>
      </c>
      <c r="D1007" s="298" t="s">
        <v>176</v>
      </c>
      <c r="E1007" s="331">
        <v>17.899999999999999</v>
      </c>
      <c r="F1007" s="331"/>
      <c r="G1007" s="333">
        <f t="shared" si="25"/>
        <v>9242.0599999999868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2</v>
      </c>
      <c r="C1008" s="298">
        <v>46111</v>
      </c>
      <c r="D1008" s="298" t="s">
        <v>334</v>
      </c>
      <c r="E1008" s="331">
        <v>23.83</v>
      </c>
      <c r="F1008" s="331"/>
      <c r="G1008" s="333">
        <f t="shared" si="25"/>
        <v>9259.9599999999864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291</v>
      </c>
      <c r="B1009" s="330">
        <v>38</v>
      </c>
      <c r="C1009" s="298">
        <v>46111</v>
      </c>
      <c r="D1009" s="299" t="s">
        <v>293</v>
      </c>
      <c r="E1009" s="331"/>
      <c r="F1009" s="331">
        <v>4278.1400000000003</v>
      </c>
      <c r="G1009" s="333">
        <f t="shared" si="25"/>
        <v>9283.7899999999863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3</v>
      </c>
      <c r="C1010" s="298">
        <v>46111</v>
      </c>
      <c r="D1010" s="299" t="s">
        <v>351</v>
      </c>
      <c r="E1010" s="331">
        <v>30</v>
      </c>
      <c r="F1010" s="331"/>
      <c r="G1010" s="333">
        <f t="shared" si="25"/>
        <v>5005.649999999986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6</v>
      </c>
      <c r="C1011" s="298">
        <v>46111</v>
      </c>
      <c r="D1011" s="299" t="s">
        <v>300</v>
      </c>
      <c r="E1011" s="331">
        <v>15.96</v>
      </c>
      <c r="F1011" s="331"/>
      <c r="G1011" s="333">
        <f t="shared" si="25"/>
        <v>5035.649999999986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3</v>
      </c>
      <c r="C1012" s="298">
        <v>46111</v>
      </c>
      <c r="D1012" s="299" t="s">
        <v>379</v>
      </c>
      <c r="E1012" s="331">
        <v>18.96</v>
      </c>
      <c r="F1012" s="331"/>
      <c r="G1012" s="333">
        <f t="shared" si="25"/>
        <v>5051.609999999986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1</v>
      </c>
      <c r="C1013" s="298">
        <v>46110</v>
      </c>
      <c r="D1013" s="299" t="s">
        <v>311</v>
      </c>
      <c r="E1013" s="331">
        <v>144.22</v>
      </c>
      <c r="F1013" s="331"/>
      <c r="G1013" s="333">
        <f t="shared" si="25"/>
        <v>5070.5699999999861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7</v>
      </c>
      <c r="C1014" s="298">
        <v>46110</v>
      </c>
      <c r="D1014" s="299" t="s">
        <v>380</v>
      </c>
      <c r="E1014" s="331">
        <v>181.04</v>
      </c>
      <c r="F1014" s="331"/>
      <c r="G1014" s="333">
        <f t="shared" si="25"/>
        <v>5214.7899999999863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6</v>
      </c>
      <c r="C1015" s="298">
        <v>46110</v>
      </c>
      <c r="D1015" s="299" t="s">
        <v>381</v>
      </c>
      <c r="E1015" s="331">
        <v>196.9</v>
      </c>
      <c r="F1015" s="331"/>
      <c r="G1015" s="333">
        <f t="shared" si="25"/>
        <v>5395.8299999999863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3</v>
      </c>
      <c r="C1016" s="298">
        <v>46110</v>
      </c>
      <c r="D1016" s="299" t="s">
        <v>382</v>
      </c>
      <c r="E1016" s="331">
        <v>7.5</v>
      </c>
      <c r="F1016" s="331"/>
      <c r="G1016" s="333">
        <f t="shared" si="25"/>
        <v>5592.7299999999859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8</v>
      </c>
      <c r="C1017" s="298">
        <v>46109</v>
      </c>
      <c r="D1017" s="299" t="s">
        <v>319</v>
      </c>
      <c r="E1017" s="331">
        <v>11.7</v>
      </c>
      <c r="F1017" s="331"/>
      <c r="G1017" s="333">
        <f t="shared" si="25"/>
        <v>5600.2299999999859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2</v>
      </c>
      <c r="C1018" s="298">
        <v>46109</v>
      </c>
      <c r="D1018" s="299" t="s">
        <v>308</v>
      </c>
      <c r="E1018" s="331">
        <v>210.76</v>
      </c>
      <c r="F1018" s="331"/>
      <c r="G1018" s="333">
        <f t="shared" si="25"/>
        <v>5611.9299999999857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4</v>
      </c>
      <c r="C1019" s="298">
        <v>46109</v>
      </c>
      <c r="D1019" s="299" t="s">
        <v>310</v>
      </c>
      <c r="E1019" s="331">
        <v>46.9</v>
      </c>
      <c r="F1019" s="331"/>
      <c r="G1019" s="333">
        <f t="shared" si="25"/>
        <v>5822.689999999986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1</v>
      </c>
      <c r="C1020" s="298">
        <v>46109</v>
      </c>
      <c r="D1020" s="299" t="s">
        <v>329</v>
      </c>
      <c r="E1020" s="331">
        <v>179.1</v>
      </c>
      <c r="F1020" s="331"/>
      <c r="G1020" s="333">
        <f t="shared" si="25"/>
        <v>5869.5899999999856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8</v>
      </c>
      <c r="C1021" s="298">
        <v>46109</v>
      </c>
      <c r="D1021" s="299" t="s">
        <v>308</v>
      </c>
      <c r="E1021" s="331">
        <v>31.97</v>
      </c>
      <c r="F1021" s="331"/>
      <c r="G1021" s="333">
        <f t="shared" si="25"/>
        <v>6048.689999999986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8</v>
      </c>
      <c r="C1022" s="298">
        <v>46109</v>
      </c>
      <c r="D1022" s="299" t="s">
        <v>308</v>
      </c>
      <c r="E1022" s="331">
        <v>12.19</v>
      </c>
      <c r="F1022" s="331"/>
      <c r="G1022" s="333">
        <f t="shared" si="25"/>
        <v>6080.6599999999862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291</v>
      </c>
      <c r="B1023" s="330">
        <v>41</v>
      </c>
      <c r="C1023" s="298">
        <v>46108</v>
      </c>
      <c r="D1023" s="299" t="s">
        <v>383</v>
      </c>
      <c r="E1023" s="331"/>
      <c r="F1023" s="331">
        <v>400</v>
      </c>
      <c r="G1023" s="333">
        <f t="shared" si="25"/>
        <v>6092.8499999999858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2</v>
      </c>
      <c r="C1024" s="298">
        <v>46108</v>
      </c>
      <c r="D1024" s="299" t="s">
        <v>301</v>
      </c>
      <c r="E1024" s="331">
        <v>19.5</v>
      </c>
      <c r="F1024" s="331"/>
      <c r="G1024" s="333">
        <f t="shared" si="25"/>
        <v>5692.8499999999858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2</v>
      </c>
      <c r="C1025" s="298">
        <v>46108</v>
      </c>
      <c r="D1025" s="299" t="s">
        <v>296</v>
      </c>
      <c r="E1025" s="331">
        <v>11.48</v>
      </c>
      <c r="F1025" s="331"/>
      <c r="G1025" s="333">
        <f t="shared" si="25"/>
        <v>5712.3499999999858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8</v>
      </c>
      <c r="C1026" s="298">
        <v>46108</v>
      </c>
      <c r="D1026" s="299" t="s">
        <v>334</v>
      </c>
      <c r="E1026" s="331">
        <v>11.46</v>
      </c>
      <c r="F1026" s="331"/>
      <c r="G1026" s="333">
        <f t="shared" si="25"/>
        <v>5723.8299999999854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4</v>
      </c>
      <c r="C1027" s="298">
        <v>46108</v>
      </c>
      <c r="D1027" s="299" t="s">
        <v>334</v>
      </c>
      <c r="E1027" s="331">
        <v>38.21</v>
      </c>
      <c r="F1027" s="331"/>
      <c r="G1027" s="333">
        <f t="shared" si="25"/>
        <v>5735.2899999999854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2</v>
      </c>
      <c r="C1028" s="298">
        <v>46108</v>
      </c>
      <c r="D1028" s="299" t="s">
        <v>384</v>
      </c>
      <c r="E1028" s="331">
        <v>69.95</v>
      </c>
      <c r="F1028" s="331"/>
      <c r="G1028" s="333">
        <f t="shared" si="25"/>
        <v>5773.4999999999854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3</v>
      </c>
      <c r="C1029" s="298">
        <v>46108</v>
      </c>
      <c r="D1029" s="299" t="s">
        <v>348</v>
      </c>
      <c r="E1029" s="331">
        <v>10.78</v>
      </c>
      <c r="F1029" s="331"/>
      <c r="G1029" s="333">
        <f t="shared" si="25"/>
        <v>5843.4499999999853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6</v>
      </c>
      <c r="C1030" s="298">
        <v>46108</v>
      </c>
      <c r="D1030" s="299" t="s">
        <v>300</v>
      </c>
      <c r="E1030" s="331">
        <v>15.84</v>
      </c>
      <c r="F1030" s="331"/>
      <c r="G1030" s="333">
        <f t="shared" si="25"/>
        <v>5854.229999999985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8</v>
      </c>
      <c r="C1031" s="298">
        <v>46108</v>
      </c>
      <c r="D1031" s="299" t="s">
        <v>385</v>
      </c>
      <c r="E1031" s="331">
        <v>22.48</v>
      </c>
      <c r="F1031" s="331"/>
      <c r="G1031" s="333">
        <f t="shared" si="25"/>
        <v>5870.0699999999852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2</v>
      </c>
      <c r="C1032" s="298">
        <v>46107</v>
      </c>
      <c r="D1032" s="299" t="s">
        <v>358</v>
      </c>
      <c r="E1032" s="331">
        <v>11.17</v>
      </c>
      <c r="F1032" s="331"/>
      <c r="G1032" s="333">
        <f t="shared" si="25"/>
        <v>5892.5499999999847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2</v>
      </c>
      <c r="C1033" s="298">
        <v>46107</v>
      </c>
      <c r="D1033" s="299" t="s">
        <v>386</v>
      </c>
      <c r="E1033" s="331">
        <v>14.38</v>
      </c>
      <c r="F1033" s="331"/>
      <c r="G1033" s="333">
        <f t="shared" si="25"/>
        <v>5903.7199999999848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8</v>
      </c>
      <c r="C1034" s="298">
        <v>46107</v>
      </c>
      <c r="D1034" s="299" t="s">
        <v>387</v>
      </c>
      <c r="E1034" s="331">
        <v>45</v>
      </c>
      <c r="F1034" s="331"/>
      <c r="G1034" s="333">
        <f t="shared" si="25"/>
        <v>5918.0999999999849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2</v>
      </c>
      <c r="C1035" s="298">
        <v>46107</v>
      </c>
      <c r="D1035" s="299" t="s">
        <v>324</v>
      </c>
      <c r="E1035" s="331">
        <v>9.0299999999999994</v>
      </c>
      <c r="F1035" s="331"/>
      <c r="G1035" s="333">
        <f t="shared" si="25"/>
        <v>5963.0999999999849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2</v>
      </c>
      <c r="C1036" s="298">
        <v>46107</v>
      </c>
      <c r="D1036" s="299" t="s">
        <v>301</v>
      </c>
      <c r="E1036" s="331">
        <v>30</v>
      </c>
      <c r="F1036" s="331"/>
      <c r="G1036" s="333">
        <f t="shared" si="25"/>
        <v>5972.1299999999846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6</v>
      </c>
      <c r="C1037" s="298">
        <v>46106</v>
      </c>
      <c r="D1037" s="299" t="s">
        <v>388</v>
      </c>
      <c r="E1037" s="331">
        <v>12</v>
      </c>
      <c r="F1037" s="331"/>
      <c r="G1037" s="333">
        <f t="shared" si="25"/>
        <v>6002.1299999999846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6</v>
      </c>
      <c r="C1038" s="298">
        <v>46106</v>
      </c>
      <c r="D1038" s="299" t="s">
        <v>389</v>
      </c>
      <c r="E1038" s="331">
        <v>20</v>
      </c>
      <c r="F1038" s="331"/>
      <c r="G1038" s="333">
        <f t="shared" si="25"/>
        <v>6014.1299999999846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2</v>
      </c>
      <c r="C1039" s="298">
        <v>46106</v>
      </c>
      <c r="D1039" s="299" t="s">
        <v>296</v>
      </c>
      <c r="E1039" s="331">
        <v>21.05</v>
      </c>
      <c r="F1039" s="331"/>
      <c r="G1039" s="333">
        <f t="shared" si="25"/>
        <v>6034.1299999999846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4</v>
      </c>
      <c r="C1040" s="298">
        <v>46106</v>
      </c>
      <c r="D1040" s="299" t="s">
        <v>296</v>
      </c>
      <c r="E1040" s="331">
        <v>38.58</v>
      </c>
      <c r="F1040" s="331"/>
      <c r="G1040" s="333">
        <f t="shared" si="25"/>
        <v>6055.1799999999848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294</v>
      </c>
      <c r="B1041" s="330">
        <v>12</v>
      </c>
      <c r="C1041" s="298">
        <v>46106</v>
      </c>
      <c r="D1041" s="299" t="s">
        <v>314</v>
      </c>
      <c r="E1041" s="331">
        <v>204.47</v>
      </c>
      <c r="F1041" s="331"/>
      <c r="G1041" s="333">
        <f t="shared" si="25"/>
        <v>6093.7599999999848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294</v>
      </c>
      <c r="B1042" s="330">
        <v>24</v>
      </c>
      <c r="C1042" s="298">
        <v>46105</v>
      </c>
      <c r="D1042" s="299" t="s">
        <v>860</v>
      </c>
      <c r="E1042" s="331">
        <v>86.58</v>
      </c>
      <c r="F1042" s="331"/>
      <c r="G1042" s="333">
        <f t="shared" si="25"/>
        <v>6298.229999999985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6</v>
      </c>
      <c r="C1043" s="298">
        <v>46105</v>
      </c>
      <c r="D1043" s="299" t="s">
        <v>389</v>
      </c>
      <c r="E1043" s="331">
        <v>20</v>
      </c>
      <c r="F1043" s="331"/>
      <c r="G1043" s="333">
        <f t="shared" si="25"/>
        <v>6384.8099999999849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2</v>
      </c>
      <c r="C1044" s="298">
        <v>46105</v>
      </c>
      <c r="D1044" s="299" t="s">
        <v>390</v>
      </c>
      <c r="E1044" s="331">
        <v>15.29</v>
      </c>
      <c r="F1044" s="331"/>
      <c r="G1044" s="333">
        <f t="shared" si="25"/>
        <v>6404.8099999999849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8</v>
      </c>
      <c r="C1045" s="298">
        <v>46105</v>
      </c>
      <c r="D1045" s="299" t="s">
        <v>308</v>
      </c>
      <c r="E1045" s="331">
        <v>47.99</v>
      </c>
      <c r="F1045" s="331"/>
      <c r="G1045" s="333">
        <f t="shared" si="25"/>
        <v>6420.0999999999849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294</v>
      </c>
      <c r="B1046" s="330">
        <v>23</v>
      </c>
      <c r="C1046" s="298">
        <v>46104</v>
      </c>
      <c r="D1046" s="299" t="s">
        <v>67</v>
      </c>
      <c r="E1046" s="331">
        <v>650.88</v>
      </c>
      <c r="F1046" s="331"/>
      <c r="G1046" s="333">
        <f t="shared" si="25"/>
        <v>6468.0899999999847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2</v>
      </c>
      <c r="C1047" s="298">
        <v>46104</v>
      </c>
      <c r="D1047" s="299" t="s">
        <v>391</v>
      </c>
      <c r="E1047" s="331">
        <v>46</v>
      </c>
      <c r="F1047" s="331"/>
      <c r="G1047" s="333">
        <f t="shared" si="25"/>
        <v>7118.9699999999848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2</v>
      </c>
      <c r="C1048" s="298">
        <v>46103</v>
      </c>
      <c r="D1048" s="299" t="s">
        <v>392</v>
      </c>
      <c r="E1048" s="331">
        <v>24.81</v>
      </c>
      <c r="F1048" s="331"/>
      <c r="G1048" s="333">
        <f t="shared" si="25"/>
        <v>7164.9699999999848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4</v>
      </c>
      <c r="C1049" s="298">
        <v>46103</v>
      </c>
      <c r="D1049" s="299" t="s">
        <v>296</v>
      </c>
      <c r="E1049" s="331">
        <v>28.77</v>
      </c>
      <c r="F1049" s="331"/>
      <c r="G1049" s="333">
        <f t="shared" si="25"/>
        <v>7189.7799999999852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8</v>
      </c>
      <c r="C1050" s="298">
        <v>46103</v>
      </c>
      <c r="D1050" s="299" t="s">
        <v>296</v>
      </c>
      <c r="E1050" s="331">
        <v>11.9</v>
      </c>
      <c r="F1050" s="331"/>
      <c r="G1050" s="333">
        <f t="shared" si="25"/>
        <v>7218.5499999999856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1</v>
      </c>
      <c r="C1051" s="298">
        <v>46103</v>
      </c>
      <c r="D1051" s="299" t="s">
        <v>300</v>
      </c>
      <c r="E1051" s="331">
        <v>42.59</v>
      </c>
      <c r="F1051" s="331"/>
      <c r="G1051" s="333">
        <f t="shared" si="25"/>
        <v>7230.4499999999853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6</v>
      </c>
      <c r="C1052" s="298">
        <v>46103</v>
      </c>
      <c r="D1052" s="299" t="s">
        <v>300</v>
      </c>
      <c r="E1052" s="331">
        <v>17.579999999999998</v>
      </c>
      <c r="F1052" s="331"/>
      <c r="G1052" s="333">
        <f t="shared" si="25"/>
        <v>7273.0399999999854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1</v>
      </c>
      <c r="C1053" s="298">
        <v>46103</v>
      </c>
      <c r="D1053" s="299" t="s">
        <v>300</v>
      </c>
      <c r="E1053" s="331">
        <v>11.99</v>
      </c>
      <c r="F1053" s="331"/>
      <c r="G1053" s="333">
        <f t="shared" si="25"/>
        <v>7290.6199999999853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1</v>
      </c>
      <c r="C1054" s="298">
        <v>46103</v>
      </c>
      <c r="D1054" s="299" t="s">
        <v>311</v>
      </c>
      <c r="E1054" s="331">
        <v>81.31</v>
      </c>
      <c r="F1054" s="331"/>
      <c r="G1054" s="333">
        <f t="shared" si="25"/>
        <v>7302.6099999999851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1</v>
      </c>
      <c r="C1055" s="298">
        <v>46103</v>
      </c>
      <c r="D1055" s="299" t="s">
        <v>393</v>
      </c>
      <c r="E1055" s="331">
        <v>38.44</v>
      </c>
      <c r="F1055" s="331"/>
      <c r="G1055" s="333">
        <f t="shared" si="25"/>
        <v>7383.9199999999855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2</v>
      </c>
      <c r="C1056" s="298">
        <v>46103</v>
      </c>
      <c r="D1056" s="299" t="s">
        <v>394</v>
      </c>
      <c r="E1056" s="331">
        <v>35.700000000000003</v>
      </c>
      <c r="F1056" s="331"/>
      <c r="G1056" s="333">
        <f t="shared" si="25"/>
        <v>7422.3599999999851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6</v>
      </c>
      <c r="C1057" s="298">
        <v>46102</v>
      </c>
      <c r="D1057" s="299" t="s">
        <v>300</v>
      </c>
      <c r="E1057" s="331">
        <v>10.64</v>
      </c>
      <c r="F1057" s="331"/>
      <c r="G1057" s="333">
        <f t="shared" si="25"/>
        <v>7458.0599999999849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1</v>
      </c>
      <c r="C1058" s="298">
        <v>46102</v>
      </c>
      <c r="D1058" s="299" t="s">
        <v>300</v>
      </c>
      <c r="E1058" s="331">
        <v>28.69</v>
      </c>
      <c r="F1058" s="331"/>
      <c r="G1058" s="333">
        <f t="shared" si="25"/>
        <v>7468.6999999999853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3</v>
      </c>
      <c r="C1059" s="298">
        <v>46102</v>
      </c>
      <c r="D1059" s="299" t="s">
        <v>348</v>
      </c>
      <c r="E1059" s="331">
        <v>11.59</v>
      </c>
      <c r="F1059" s="331"/>
      <c r="G1059" s="333">
        <f t="shared" si="25"/>
        <v>7497.3899999999849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291</v>
      </c>
      <c r="B1060" s="330">
        <v>41</v>
      </c>
      <c r="C1060" s="298">
        <v>46102</v>
      </c>
      <c r="D1060" s="299" t="s">
        <v>383</v>
      </c>
      <c r="E1060" s="331"/>
      <c r="F1060" s="331">
        <v>400</v>
      </c>
      <c r="G1060" s="333">
        <f t="shared" si="25"/>
        <v>7508.979999999985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5</v>
      </c>
      <c r="C1061" s="298">
        <v>46102</v>
      </c>
      <c r="D1061" s="299" t="s">
        <v>395</v>
      </c>
      <c r="E1061" s="331">
        <v>170</v>
      </c>
      <c r="F1061" s="331"/>
      <c r="G1061" s="333">
        <f t="shared" si="25"/>
        <v>7108.979999999985</v>
      </c>
      <c r="H1061" s="334" t="s">
        <v>298</v>
      </c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5</v>
      </c>
      <c r="C1062" s="298">
        <v>46102</v>
      </c>
      <c r="D1062" s="299" t="s">
        <v>354</v>
      </c>
      <c r="E1062" s="331">
        <v>70</v>
      </c>
      <c r="F1062" s="331"/>
      <c r="G1062" s="333">
        <f t="shared" si="25"/>
        <v>7278.979999999985</v>
      </c>
      <c r="H1062" s="334" t="s">
        <v>298</v>
      </c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5</v>
      </c>
      <c r="C1063" s="298">
        <v>46102</v>
      </c>
      <c r="D1063" s="299" t="s">
        <v>396</v>
      </c>
      <c r="E1063" s="331">
        <v>40</v>
      </c>
      <c r="F1063" s="331"/>
      <c r="G1063" s="333">
        <f t="shared" ref="G1063:G1317" si="26">G1064-E1063+F1063</f>
        <v>7348.979999999985</v>
      </c>
      <c r="H1063" s="334" t="s">
        <v>298</v>
      </c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3</v>
      </c>
      <c r="C1064" s="298">
        <v>46102</v>
      </c>
      <c r="D1064" s="299" t="s">
        <v>348</v>
      </c>
      <c r="E1064" s="331">
        <v>25</v>
      </c>
      <c r="F1064" s="331"/>
      <c r="G1064" s="333">
        <f t="shared" si="26"/>
        <v>7388.979999999985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1</v>
      </c>
      <c r="C1065" s="298">
        <v>46102</v>
      </c>
      <c r="D1065" s="299" t="s">
        <v>304</v>
      </c>
      <c r="E1065" s="331">
        <v>65.19</v>
      </c>
      <c r="F1065" s="331"/>
      <c r="G1065" s="333">
        <f t="shared" si="26"/>
        <v>7413.979999999985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4</v>
      </c>
      <c r="C1066" s="298">
        <v>46102</v>
      </c>
      <c r="D1066" s="299" t="s">
        <v>310</v>
      </c>
      <c r="E1066" s="331">
        <v>37.450000000000003</v>
      </c>
      <c r="F1066" s="331"/>
      <c r="G1066" s="333">
        <f t="shared" si="26"/>
        <v>7479.1699999999846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8</v>
      </c>
      <c r="C1067" s="298">
        <v>46101</v>
      </c>
      <c r="D1067" s="299" t="s">
        <v>356</v>
      </c>
      <c r="E1067" s="331">
        <v>65.099999999999994</v>
      </c>
      <c r="F1067" s="331"/>
      <c r="G1067" s="333">
        <f t="shared" si="26"/>
        <v>7516.6199999999844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294</v>
      </c>
      <c r="B1068" s="330">
        <v>22</v>
      </c>
      <c r="C1068" s="298">
        <v>46101</v>
      </c>
      <c r="D1068" s="299" t="s">
        <v>323</v>
      </c>
      <c r="E1068" s="331">
        <v>20.22</v>
      </c>
      <c r="F1068" s="331"/>
      <c r="G1068" s="333">
        <f t="shared" si="26"/>
        <v>7581.7199999999848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6</v>
      </c>
      <c r="C1069" s="298">
        <v>46101</v>
      </c>
      <c r="D1069" s="299" t="s">
        <v>433</v>
      </c>
      <c r="E1069" s="331">
        <v>-73</v>
      </c>
      <c r="F1069" s="331"/>
      <c r="G1069" s="333">
        <f t="shared" si="26"/>
        <v>7601.939999999985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6</v>
      </c>
      <c r="C1070" s="298">
        <v>46101</v>
      </c>
      <c r="D1070" s="299" t="s">
        <v>300</v>
      </c>
      <c r="E1070" s="331">
        <v>34.68</v>
      </c>
      <c r="F1070" s="331"/>
      <c r="G1070" s="333">
        <f t="shared" si="26"/>
        <v>7528.939999999985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6</v>
      </c>
      <c r="C1071" s="298">
        <v>46101</v>
      </c>
      <c r="D1071" s="299" t="s">
        <v>397</v>
      </c>
      <c r="E1071" s="331">
        <v>10.63</v>
      </c>
      <c r="F1071" s="331"/>
      <c r="G1071" s="333">
        <f t="shared" si="26"/>
        <v>7563.6199999999853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5</v>
      </c>
      <c r="C1072" s="298">
        <v>46101</v>
      </c>
      <c r="D1072" s="299" t="s">
        <v>398</v>
      </c>
      <c r="E1072" s="331">
        <v>106.49</v>
      </c>
      <c r="F1072" s="331"/>
      <c r="G1072" s="333">
        <f t="shared" si="26"/>
        <v>7574.2499999999854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8</v>
      </c>
      <c r="C1073" s="298">
        <v>46100</v>
      </c>
      <c r="D1073" s="299" t="s">
        <v>357</v>
      </c>
      <c r="E1073" s="331">
        <v>16.739999999999998</v>
      </c>
      <c r="F1073" s="331"/>
      <c r="G1073" s="333">
        <f t="shared" si="26"/>
        <v>7680.7399999999852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8</v>
      </c>
      <c r="C1074" s="298">
        <v>46100</v>
      </c>
      <c r="D1074" s="299" t="s">
        <v>399</v>
      </c>
      <c r="E1074" s="331">
        <v>108.54</v>
      </c>
      <c r="F1074" s="331"/>
      <c r="G1074" s="333">
        <f t="shared" si="26"/>
        <v>7697.479999999985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294</v>
      </c>
      <c r="B1075" s="330">
        <v>22</v>
      </c>
      <c r="C1075" s="298">
        <v>46100</v>
      </c>
      <c r="D1075" s="299" t="s">
        <v>835</v>
      </c>
      <c r="E1075" s="331">
        <v>12.77</v>
      </c>
      <c r="F1075" s="331"/>
      <c r="G1075" s="333">
        <f t="shared" si="26"/>
        <v>7806.019999999985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8</v>
      </c>
      <c r="C1076" s="298">
        <v>46100</v>
      </c>
      <c r="D1076" s="299" t="s">
        <v>334</v>
      </c>
      <c r="E1076" s="331">
        <v>28.33</v>
      </c>
      <c r="F1076" s="331"/>
      <c r="G1076" s="333">
        <f t="shared" si="26"/>
        <v>7818.7899999999854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2</v>
      </c>
      <c r="C1077" s="298">
        <v>46100</v>
      </c>
      <c r="D1077" s="299" t="s">
        <v>358</v>
      </c>
      <c r="E1077" s="331">
        <v>17.45</v>
      </c>
      <c r="F1077" s="331"/>
      <c r="G1077" s="333">
        <f t="shared" si="26"/>
        <v>7847.1199999999853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294</v>
      </c>
      <c r="B1078" s="330">
        <v>22</v>
      </c>
      <c r="C1078" s="298">
        <v>46100</v>
      </c>
      <c r="D1078" s="299" t="s">
        <v>328</v>
      </c>
      <c r="E1078" s="331">
        <v>7.46</v>
      </c>
      <c r="F1078" s="331"/>
      <c r="G1078" s="333">
        <f t="shared" si="26"/>
        <v>7864.5699999999852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335</v>
      </c>
      <c r="B1079" s="330" t="s">
        <v>335</v>
      </c>
      <c r="C1079" s="298">
        <v>46100</v>
      </c>
      <c r="D1079" s="299" t="s">
        <v>336</v>
      </c>
      <c r="E1079" s="331">
        <v>172.29</v>
      </c>
      <c r="F1079" s="331"/>
      <c r="G1079" s="333">
        <f t="shared" si="26"/>
        <v>7872.0299999999852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294</v>
      </c>
      <c r="B1080" s="330">
        <v>15</v>
      </c>
      <c r="C1080" s="298">
        <v>46100</v>
      </c>
      <c r="D1080" s="299" t="s">
        <v>185</v>
      </c>
      <c r="E1080" s="331">
        <v>175.09</v>
      </c>
      <c r="F1080" s="331"/>
      <c r="G1080" s="333">
        <f t="shared" si="26"/>
        <v>8044.3199999999852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291</v>
      </c>
      <c r="B1081" s="330">
        <v>39</v>
      </c>
      <c r="C1081" s="298">
        <v>46100</v>
      </c>
      <c r="D1081" s="299" t="s">
        <v>292</v>
      </c>
      <c r="E1081" s="331"/>
      <c r="F1081" s="331">
        <v>2763.78</v>
      </c>
      <c r="G1081" s="333">
        <f t="shared" si="26"/>
        <v>8219.4099999999853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2</v>
      </c>
      <c r="C1082" s="298">
        <v>46099</v>
      </c>
      <c r="D1082" s="299" t="s">
        <v>400</v>
      </c>
      <c r="E1082" s="331">
        <v>47.46</v>
      </c>
      <c r="F1082" s="331"/>
      <c r="G1082" s="333">
        <f t="shared" si="26"/>
        <v>5455.6299999999856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8</v>
      </c>
      <c r="C1083" s="298">
        <v>46099</v>
      </c>
      <c r="D1083" s="299" t="s">
        <v>400</v>
      </c>
      <c r="E1083" s="331">
        <v>15.01</v>
      </c>
      <c r="F1083" s="331"/>
      <c r="G1083" s="333">
        <f t="shared" si="26"/>
        <v>5503.0899999999856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291</v>
      </c>
      <c r="B1084" s="330">
        <v>40</v>
      </c>
      <c r="C1084" s="298">
        <v>46099</v>
      </c>
      <c r="D1084" s="299" t="s">
        <v>316</v>
      </c>
      <c r="E1084" s="331"/>
      <c r="F1084" s="331">
        <v>838.67</v>
      </c>
      <c r="G1084" s="333">
        <f t="shared" si="26"/>
        <v>5518.0999999999858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2</v>
      </c>
      <c r="C1085" s="298">
        <v>46099</v>
      </c>
      <c r="D1085" s="299" t="s">
        <v>296</v>
      </c>
      <c r="E1085" s="331">
        <v>14.67</v>
      </c>
      <c r="F1085" s="331"/>
      <c r="G1085" s="333">
        <f t="shared" si="26"/>
        <v>4679.4299999999857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4</v>
      </c>
      <c r="C1086" s="298">
        <v>46099</v>
      </c>
      <c r="D1086" s="299" t="s">
        <v>296</v>
      </c>
      <c r="E1086" s="331">
        <v>40.22</v>
      </c>
      <c r="F1086" s="331"/>
      <c r="G1086" s="333">
        <f t="shared" si="26"/>
        <v>4694.0999999999858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8</v>
      </c>
      <c r="C1087" s="298">
        <v>46099</v>
      </c>
      <c r="D1087" s="299" t="s">
        <v>295</v>
      </c>
      <c r="E1087" s="331">
        <v>3.49</v>
      </c>
      <c r="F1087" s="331"/>
      <c r="G1087" s="333">
        <f t="shared" si="26"/>
        <v>4734.3199999999861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294</v>
      </c>
      <c r="B1088" s="330">
        <v>22</v>
      </c>
      <c r="C1088" s="298">
        <v>46099</v>
      </c>
      <c r="D1088" s="299" t="s">
        <v>401</v>
      </c>
      <c r="E1088" s="331">
        <v>13.84</v>
      </c>
      <c r="F1088" s="331"/>
      <c r="G1088" s="333">
        <f t="shared" si="26"/>
        <v>4737.8099999999858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294</v>
      </c>
      <c r="B1089" s="330">
        <v>17</v>
      </c>
      <c r="C1089" s="298">
        <v>46098</v>
      </c>
      <c r="D1089" s="299" t="s">
        <v>188</v>
      </c>
      <c r="E1089" s="331">
        <v>42.65</v>
      </c>
      <c r="F1089" s="331"/>
      <c r="G1089" s="333">
        <f t="shared" si="26"/>
        <v>4751.649999999986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294</v>
      </c>
      <c r="B1090" s="330">
        <v>23</v>
      </c>
      <c r="C1090" s="298">
        <v>46098</v>
      </c>
      <c r="D1090" s="299" t="s">
        <v>402</v>
      </c>
      <c r="E1090" s="331">
        <v>529.46</v>
      </c>
      <c r="F1090" s="331"/>
      <c r="G1090" s="333">
        <f t="shared" si="26"/>
        <v>4794.2999999999856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294</v>
      </c>
      <c r="B1091" s="330">
        <v>43</v>
      </c>
      <c r="C1091" s="298">
        <v>46098</v>
      </c>
      <c r="D1091" s="299" t="s">
        <v>333</v>
      </c>
      <c r="E1091" s="331">
        <v>22.35</v>
      </c>
      <c r="F1091" s="331"/>
      <c r="G1091" s="333">
        <f t="shared" si="26"/>
        <v>5323.7599999999857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294</v>
      </c>
      <c r="B1092" s="330">
        <v>42</v>
      </c>
      <c r="C1092" s="298">
        <v>46098</v>
      </c>
      <c r="D1092" s="299" t="s">
        <v>333</v>
      </c>
      <c r="E1092" s="331">
        <v>37.25</v>
      </c>
      <c r="F1092" s="331"/>
      <c r="G1092" s="333">
        <f t="shared" si="26"/>
        <v>5346.109999999986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8</v>
      </c>
      <c r="C1093" s="298">
        <v>46098</v>
      </c>
      <c r="D1093" s="299" t="s">
        <v>319</v>
      </c>
      <c r="E1093" s="331">
        <v>3.99</v>
      </c>
      <c r="F1093" s="331"/>
      <c r="G1093" s="333">
        <f t="shared" si="26"/>
        <v>5383.359999999986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8</v>
      </c>
      <c r="C1094" s="298">
        <v>46098</v>
      </c>
      <c r="D1094" s="299" t="s">
        <v>319</v>
      </c>
      <c r="E1094" s="331">
        <v>24.47</v>
      </c>
      <c r="F1094" s="331"/>
      <c r="G1094" s="333">
        <f t="shared" si="26"/>
        <v>5387.3499999999858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294</v>
      </c>
      <c r="B1095" s="330">
        <v>21</v>
      </c>
      <c r="C1095" s="298">
        <v>46098</v>
      </c>
      <c r="D1095" s="299" t="s">
        <v>194</v>
      </c>
      <c r="E1095" s="331">
        <v>75.599999999999994</v>
      </c>
      <c r="F1095" s="331"/>
      <c r="G1095" s="333">
        <f t="shared" si="26"/>
        <v>5411.8199999999861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5</v>
      </c>
      <c r="C1096" s="298">
        <v>46097</v>
      </c>
      <c r="D1096" s="299" t="s">
        <v>340</v>
      </c>
      <c r="E1096" s="331">
        <v>21.3</v>
      </c>
      <c r="F1096" s="331"/>
      <c r="G1096" s="333">
        <f t="shared" si="26"/>
        <v>5487.4199999999864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294</v>
      </c>
      <c r="B1097" s="330">
        <v>11</v>
      </c>
      <c r="C1097" s="298">
        <v>46097</v>
      </c>
      <c r="D1097" s="299" t="s">
        <v>178</v>
      </c>
      <c r="E1097" s="331">
        <v>267.91000000000003</v>
      </c>
      <c r="F1097" s="331"/>
      <c r="G1097" s="333">
        <f t="shared" si="26"/>
        <v>5508.7199999999866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287</v>
      </c>
      <c r="B1098" s="330" t="s">
        <v>287</v>
      </c>
      <c r="C1098" s="298">
        <v>46097</v>
      </c>
      <c r="D1098" s="299" t="s">
        <v>403</v>
      </c>
      <c r="E1098" s="331"/>
      <c r="F1098" s="331">
        <v>80</v>
      </c>
      <c r="G1098" s="333">
        <f t="shared" si="26"/>
        <v>5776.6299999999865</v>
      </c>
      <c r="H1098" s="334" t="s">
        <v>298</v>
      </c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287</v>
      </c>
      <c r="B1099" s="330" t="s">
        <v>287</v>
      </c>
      <c r="C1099" s="298">
        <v>46097</v>
      </c>
      <c r="D1099" s="299" t="s">
        <v>302</v>
      </c>
      <c r="E1099" s="331">
        <v>80</v>
      </c>
      <c r="F1099" s="331"/>
      <c r="G1099" s="333">
        <f t="shared" si="26"/>
        <v>5696.6299999999865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4</v>
      </c>
      <c r="C1100" s="298">
        <v>46097</v>
      </c>
      <c r="D1100" s="299" t="s">
        <v>310</v>
      </c>
      <c r="E1100" s="331">
        <v>42.47</v>
      </c>
      <c r="F1100" s="331"/>
      <c r="G1100" s="333">
        <f t="shared" si="26"/>
        <v>5776.6299999999865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2</v>
      </c>
      <c r="C1101" s="298">
        <v>46097</v>
      </c>
      <c r="D1101" s="299" t="s">
        <v>296</v>
      </c>
      <c r="E1101" s="331">
        <v>11.18</v>
      </c>
      <c r="F1101" s="331"/>
      <c r="G1101" s="333">
        <f t="shared" si="26"/>
        <v>5819.0999999999867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2</v>
      </c>
      <c r="C1102" s="298">
        <v>46096</v>
      </c>
      <c r="D1102" s="299" t="s">
        <v>404</v>
      </c>
      <c r="E1102" s="331">
        <v>38.67</v>
      </c>
      <c r="F1102" s="331"/>
      <c r="G1102" s="333">
        <f t="shared" si="26"/>
        <v>5830.279999999987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3</v>
      </c>
      <c r="C1103" s="298">
        <v>46096</v>
      </c>
      <c r="D1103" s="299" t="s">
        <v>348</v>
      </c>
      <c r="E1103" s="331">
        <v>7.11</v>
      </c>
      <c r="F1103" s="331"/>
      <c r="G1103" s="333">
        <f t="shared" si="26"/>
        <v>5868.9499999999871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1</v>
      </c>
      <c r="C1104" s="298">
        <v>46096</v>
      </c>
      <c r="D1104" s="299" t="s">
        <v>304</v>
      </c>
      <c r="E1104" s="331">
        <v>126.64</v>
      </c>
      <c r="F1104" s="331"/>
      <c r="G1104" s="333">
        <f t="shared" si="26"/>
        <v>5876.0599999999868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1</v>
      </c>
      <c r="C1105" s="298">
        <v>46096</v>
      </c>
      <c r="D1105" s="299" t="s">
        <v>311</v>
      </c>
      <c r="E1105" s="331">
        <v>125.2</v>
      </c>
      <c r="F1105" s="331"/>
      <c r="G1105" s="333">
        <f t="shared" si="26"/>
        <v>6002.6999999999871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1</v>
      </c>
      <c r="C1106" s="298">
        <v>46096</v>
      </c>
      <c r="D1106" s="299" t="s">
        <v>306</v>
      </c>
      <c r="E1106" s="331">
        <v>37.159999999999997</v>
      </c>
      <c r="F1106" s="331"/>
      <c r="G1106" s="333">
        <f t="shared" si="26"/>
        <v>6127.8999999999869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294</v>
      </c>
      <c r="B1107" s="330">
        <v>16</v>
      </c>
      <c r="C1107" s="298">
        <v>46096</v>
      </c>
      <c r="D1107" s="299" t="s">
        <v>405</v>
      </c>
      <c r="E1107" s="331">
        <v>713.06</v>
      </c>
      <c r="F1107" s="331"/>
      <c r="G1107" s="333">
        <f t="shared" si="26"/>
        <v>6165.0599999999868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5</v>
      </c>
      <c r="C1108" s="298">
        <v>46095</v>
      </c>
      <c r="D1108" s="299" t="s">
        <v>406</v>
      </c>
      <c r="E1108" s="331">
        <v>24</v>
      </c>
      <c r="F1108" s="331"/>
      <c r="G1108" s="333">
        <f t="shared" si="26"/>
        <v>6878.1199999999862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3</v>
      </c>
      <c r="C1109" s="298">
        <v>46095</v>
      </c>
      <c r="D1109" s="299" t="s">
        <v>348</v>
      </c>
      <c r="E1109" s="331">
        <v>14.58</v>
      </c>
      <c r="F1109" s="331"/>
      <c r="G1109" s="333">
        <f t="shared" si="26"/>
        <v>6902.1199999999862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291</v>
      </c>
      <c r="B1110" s="330">
        <v>41</v>
      </c>
      <c r="C1110" s="298">
        <v>46094</v>
      </c>
      <c r="D1110" s="299" t="s">
        <v>407</v>
      </c>
      <c r="E1110" s="331"/>
      <c r="F1110" s="331">
        <v>300</v>
      </c>
      <c r="G1110" s="333">
        <f t="shared" si="26"/>
        <v>6916.6999999999862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1</v>
      </c>
      <c r="C1111" s="298">
        <v>46094</v>
      </c>
      <c r="D1111" s="299" t="s">
        <v>311</v>
      </c>
      <c r="E1111" s="331">
        <v>17.71</v>
      </c>
      <c r="F1111" s="331"/>
      <c r="G1111" s="333">
        <f t="shared" si="26"/>
        <v>6616.6999999999862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4</v>
      </c>
      <c r="C1112" s="298">
        <v>46094</v>
      </c>
      <c r="D1112" s="299" t="s">
        <v>296</v>
      </c>
      <c r="E1112" s="331">
        <v>31.56</v>
      </c>
      <c r="F1112" s="331"/>
      <c r="G1112" s="333">
        <f t="shared" si="26"/>
        <v>6634.4099999999862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2</v>
      </c>
      <c r="C1113" s="298">
        <v>46094</v>
      </c>
      <c r="D1113" s="299" t="s">
        <v>296</v>
      </c>
      <c r="E1113" s="331">
        <v>34.79</v>
      </c>
      <c r="F1113" s="331"/>
      <c r="G1113" s="333">
        <f t="shared" si="26"/>
        <v>6665.9699999999866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2</v>
      </c>
      <c r="C1114" s="298">
        <v>46094</v>
      </c>
      <c r="D1114" s="299" t="s">
        <v>408</v>
      </c>
      <c r="E1114" s="331">
        <v>23.9</v>
      </c>
      <c r="F1114" s="331"/>
      <c r="G1114" s="333">
        <f t="shared" si="26"/>
        <v>6700.7599999999866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3</v>
      </c>
      <c r="C1115" s="298">
        <v>46094</v>
      </c>
      <c r="D1115" s="299" t="s">
        <v>348</v>
      </c>
      <c r="E1115" s="331">
        <v>7.26</v>
      </c>
      <c r="F1115" s="331"/>
      <c r="G1115" s="333">
        <f t="shared" si="26"/>
        <v>6724.6599999999862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5</v>
      </c>
      <c r="C1116" s="298">
        <v>46094</v>
      </c>
      <c r="D1116" s="299" t="s">
        <v>354</v>
      </c>
      <c r="E1116" s="331">
        <v>85</v>
      </c>
      <c r="F1116" s="331"/>
      <c r="G1116" s="333">
        <f t="shared" si="26"/>
        <v>6731.9199999999864</v>
      </c>
      <c r="H1116" s="334" t="s">
        <v>298</v>
      </c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8</v>
      </c>
      <c r="C1117" s="298">
        <v>46093</v>
      </c>
      <c r="D1117" s="299" t="s">
        <v>409</v>
      </c>
      <c r="E1117" s="331">
        <v>51.22</v>
      </c>
      <c r="F1117" s="331"/>
      <c r="G1117" s="333">
        <f t="shared" si="26"/>
        <v>6816.9199999999864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2</v>
      </c>
      <c r="C1118" s="298">
        <v>46093</v>
      </c>
      <c r="D1118" s="299" t="s">
        <v>410</v>
      </c>
      <c r="E1118" s="331">
        <v>57.43</v>
      </c>
      <c r="F1118" s="331"/>
      <c r="G1118" s="333">
        <f t="shared" si="26"/>
        <v>6868.1399999999867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2</v>
      </c>
      <c r="C1119" s="298">
        <v>46093</v>
      </c>
      <c r="D1119" s="299" t="s">
        <v>358</v>
      </c>
      <c r="E1119" s="331">
        <v>17.45</v>
      </c>
      <c r="F1119" s="331"/>
      <c r="G1119" s="333">
        <f t="shared" si="26"/>
        <v>6925.569999999987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8</v>
      </c>
      <c r="C1120" s="298">
        <v>46093</v>
      </c>
      <c r="D1120" s="299" t="s">
        <v>319</v>
      </c>
      <c r="E1120" s="331">
        <v>7.92</v>
      </c>
      <c r="F1120" s="331"/>
      <c r="G1120" s="333">
        <f t="shared" si="26"/>
        <v>6943.0199999999868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291</v>
      </c>
      <c r="B1121" s="330">
        <v>38</v>
      </c>
      <c r="C1121" s="298">
        <v>46093</v>
      </c>
      <c r="D1121" s="299" t="s">
        <v>293</v>
      </c>
      <c r="E1121" s="331"/>
      <c r="F1121" s="331">
        <v>4726.92</v>
      </c>
      <c r="G1121" s="333">
        <f t="shared" si="26"/>
        <v>6950.9399999999869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2</v>
      </c>
      <c r="C1122" s="298">
        <v>46093</v>
      </c>
      <c r="D1122" s="299" t="s">
        <v>386</v>
      </c>
      <c r="E1122" s="331">
        <v>15</v>
      </c>
      <c r="F1122" s="331"/>
      <c r="G1122" s="333">
        <f t="shared" si="26"/>
        <v>2224.0199999999868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6</v>
      </c>
      <c r="C1123" s="298">
        <v>46093</v>
      </c>
      <c r="D1123" s="299" t="s">
        <v>411</v>
      </c>
      <c r="E1123" s="331">
        <v>12</v>
      </c>
      <c r="F1123" s="331"/>
      <c r="G1123" s="333">
        <f t="shared" si="26"/>
        <v>2239.0199999999868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294</v>
      </c>
      <c r="B1124" s="330">
        <v>19</v>
      </c>
      <c r="C1124" s="298">
        <v>46093</v>
      </c>
      <c r="D1124" s="299" t="s">
        <v>191</v>
      </c>
      <c r="E1124" s="331">
        <v>200</v>
      </c>
      <c r="F1124" s="331"/>
      <c r="G1124" s="333">
        <f t="shared" si="26"/>
        <v>2251.0199999999868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6</v>
      </c>
      <c r="C1125" s="298">
        <v>46092</v>
      </c>
      <c r="D1125" s="299" t="s">
        <v>412</v>
      </c>
      <c r="E1125" s="331">
        <v>-10.050000000000001</v>
      </c>
      <c r="F1125" s="331"/>
      <c r="G1125" s="333">
        <f t="shared" si="26"/>
        <v>2451.0199999999868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6</v>
      </c>
      <c r="C1126" s="298">
        <v>46092</v>
      </c>
      <c r="D1126" s="299" t="s">
        <v>413</v>
      </c>
      <c r="E1126" s="331">
        <v>25</v>
      </c>
      <c r="F1126" s="331"/>
      <c r="G1126" s="333">
        <f t="shared" si="26"/>
        <v>2440.9699999999866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2</v>
      </c>
      <c r="C1127" s="298">
        <v>46092</v>
      </c>
      <c r="D1127" s="299" t="s">
        <v>301</v>
      </c>
      <c r="E1127" s="331">
        <v>-9</v>
      </c>
      <c r="F1127" s="331"/>
      <c r="G1127" s="333">
        <f t="shared" si="26"/>
        <v>2465.9699999999866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291</v>
      </c>
      <c r="B1128" s="330">
        <v>41</v>
      </c>
      <c r="C1128" s="298">
        <v>46092</v>
      </c>
      <c r="D1128" s="299" t="s">
        <v>407</v>
      </c>
      <c r="E1128" s="331"/>
      <c r="F1128" s="331">
        <v>500</v>
      </c>
      <c r="G1128" s="333">
        <f t="shared" si="26"/>
        <v>2456.9699999999866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2</v>
      </c>
      <c r="C1129" s="298">
        <v>46092</v>
      </c>
      <c r="D1129" s="299" t="s">
        <v>296</v>
      </c>
      <c r="E1129" s="331">
        <v>16.170000000000002</v>
      </c>
      <c r="F1129" s="331"/>
      <c r="G1129" s="333">
        <f t="shared" si="26"/>
        <v>1956.9699999999864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294</v>
      </c>
      <c r="B1130" s="330">
        <v>22</v>
      </c>
      <c r="C1130" s="298">
        <v>46092</v>
      </c>
      <c r="D1130" s="299" t="s">
        <v>352</v>
      </c>
      <c r="E1130" s="331">
        <v>19.16</v>
      </c>
      <c r="F1130" s="331"/>
      <c r="G1130" s="333">
        <f t="shared" si="26"/>
        <v>1973.1399999999865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335</v>
      </c>
      <c r="B1131" s="330" t="s">
        <v>335</v>
      </c>
      <c r="C1131" s="298">
        <v>46091</v>
      </c>
      <c r="D1131" s="299" t="s">
        <v>447</v>
      </c>
      <c r="E1131" s="331">
        <v>47.28</v>
      </c>
      <c r="F1131" s="331"/>
      <c r="G1131" s="333">
        <f t="shared" si="26"/>
        <v>1992.2999999999865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294</v>
      </c>
      <c r="B1132" s="330">
        <v>13</v>
      </c>
      <c r="C1132" s="298">
        <v>46091</v>
      </c>
      <c r="D1132" s="299" t="s">
        <v>182</v>
      </c>
      <c r="E1132" s="331">
        <v>134.93</v>
      </c>
      <c r="F1132" s="331"/>
      <c r="G1132" s="333">
        <f t="shared" si="26"/>
        <v>2039.5799999999865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8</v>
      </c>
      <c r="C1133" s="298">
        <v>46091</v>
      </c>
      <c r="D1133" s="299" t="s">
        <v>295</v>
      </c>
      <c r="E1133" s="331">
        <v>7.44</v>
      </c>
      <c r="F1133" s="331"/>
      <c r="G1133" s="333">
        <f t="shared" si="26"/>
        <v>2174.5099999999866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4</v>
      </c>
      <c r="C1134" s="298">
        <v>46091</v>
      </c>
      <c r="D1134" s="299" t="s">
        <v>295</v>
      </c>
      <c r="E1134" s="331">
        <v>29.53</v>
      </c>
      <c r="F1134" s="331"/>
      <c r="G1134" s="333">
        <f t="shared" si="26"/>
        <v>2181.9499999999866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4</v>
      </c>
      <c r="C1135" s="298">
        <v>46091</v>
      </c>
      <c r="D1135" s="299" t="s">
        <v>310</v>
      </c>
      <c r="E1135" s="331">
        <v>34.119999999999997</v>
      </c>
      <c r="F1135" s="331"/>
      <c r="G1135" s="333">
        <f t="shared" si="26"/>
        <v>2211.4799999999868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2</v>
      </c>
      <c r="C1136" s="298">
        <v>46091</v>
      </c>
      <c r="D1136" s="299" t="s">
        <v>414</v>
      </c>
      <c r="E1136" s="331">
        <v>18.57</v>
      </c>
      <c r="F1136" s="331"/>
      <c r="G1136" s="333">
        <f t="shared" si="26"/>
        <v>2245.5999999999867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294</v>
      </c>
      <c r="B1137" s="330">
        <v>16</v>
      </c>
      <c r="C1137" s="298">
        <v>46091</v>
      </c>
      <c r="D1137" s="299" t="s">
        <v>415</v>
      </c>
      <c r="E1137" s="331">
        <v>107</v>
      </c>
      <c r="F1137" s="331"/>
      <c r="G1137" s="333">
        <f t="shared" si="26"/>
        <v>2264.1699999999869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294</v>
      </c>
      <c r="B1138" s="330">
        <v>18</v>
      </c>
      <c r="C1138" s="298">
        <v>46090</v>
      </c>
      <c r="D1138" s="299" t="s">
        <v>361</v>
      </c>
      <c r="E1138" s="331">
        <v>400</v>
      </c>
      <c r="F1138" s="331"/>
      <c r="G1138" s="333">
        <f t="shared" si="26"/>
        <v>2371.1699999999869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4</v>
      </c>
      <c r="C1139" s="298">
        <v>46090</v>
      </c>
      <c r="D1139" s="299" t="s">
        <v>296</v>
      </c>
      <c r="E1139" s="331">
        <v>24.69</v>
      </c>
      <c r="F1139" s="331"/>
      <c r="G1139" s="333">
        <f t="shared" si="26"/>
        <v>2771.1699999999869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3</v>
      </c>
      <c r="C1140" s="298">
        <v>46090</v>
      </c>
      <c r="D1140" s="299" t="s">
        <v>416</v>
      </c>
      <c r="E1140" s="331">
        <v>4.59</v>
      </c>
      <c r="F1140" s="331"/>
      <c r="G1140" s="333">
        <f t="shared" si="26"/>
        <v>2795.8599999999869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294</v>
      </c>
      <c r="B1141" s="330">
        <v>9</v>
      </c>
      <c r="C1141" s="298">
        <v>46090</v>
      </c>
      <c r="D1141" s="299" t="s">
        <v>58</v>
      </c>
      <c r="E1141" s="331">
        <v>1281.53</v>
      </c>
      <c r="F1141" s="331"/>
      <c r="G1141" s="333">
        <f t="shared" si="26"/>
        <v>2800.4499999999871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7</v>
      </c>
      <c r="C1142" s="298">
        <v>46090</v>
      </c>
      <c r="D1142" s="299" t="s">
        <v>338</v>
      </c>
      <c r="E1142" s="331">
        <v>40.61</v>
      </c>
      <c r="F1142" s="331"/>
      <c r="G1142" s="333">
        <f t="shared" si="26"/>
        <v>4081.9799999999873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287</v>
      </c>
      <c r="B1143" s="330" t="s">
        <v>287</v>
      </c>
      <c r="C1143" s="298">
        <v>46090</v>
      </c>
      <c r="D1143" s="299" t="s">
        <v>417</v>
      </c>
      <c r="E1143" s="331">
        <v>380</v>
      </c>
      <c r="F1143" s="331">
        <v>380</v>
      </c>
      <c r="G1143" s="333">
        <f t="shared" si="26"/>
        <v>4122.5899999999874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2</v>
      </c>
      <c r="C1144" s="298">
        <v>46090</v>
      </c>
      <c r="D1144" s="299" t="s">
        <v>418</v>
      </c>
      <c r="E1144" s="331">
        <v>15</v>
      </c>
      <c r="F1144" s="331"/>
      <c r="G1144" s="333">
        <f t="shared" si="26"/>
        <v>4122.5899999999874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2</v>
      </c>
      <c r="C1145" s="298">
        <v>46090</v>
      </c>
      <c r="D1145" s="299" t="s">
        <v>386</v>
      </c>
      <c r="E1145" s="331">
        <v>15</v>
      </c>
      <c r="F1145" s="331"/>
      <c r="G1145" s="333">
        <f t="shared" si="26"/>
        <v>4137.5899999999874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6</v>
      </c>
      <c r="C1146" s="298">
        <v>46090</v>
      </c>
      <c r="D1146" s="299" t="s">
        <v>300</v>
      </c>
      <c r="E1146" s="331">
        <v>70.66</v>
      </c>
      <c r="F1146" s="331"/>
      <c r="G1146" s="333">
        <f t="shared" si="26"/>
        <v>4152.5899999999874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1</v>
      </c>
      <c r="C1147" s="298">
        <v>46089</v>
      </c>
      <c r="D1147" s="299" t="s">
        <v>311</v>
      </c>
      <c r="E1147" s="331">
        <v>109.77</v>
      </c>
      <c r="F1147" s="331"/>
      <c r="G1147" s="333">
        <f t="shared" si="26"/>
        <v>4223.2499999999873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6</v>
      </c>
      <c r="C1148" s="298">
        <v>46089</v>
      </c>
      <c r="D1148" s="299" t="s">
        <v>306</v>
      </c>
      <c r="E1148" s="331">
        <v>9.3800000000000008</v>
      </c>
      <c r="F1148" s="331"/>
      <c r="G1148" s="333">
        <f t="shared" si="26"/>
        <v>4333.0199999999877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3</v>
      </c>
      <c r="C1149" s="298">
        <v>46089</v>
      </c>
      <c r="D1149" s="299" t="s">
        <v>419</v>
      </c>
      <c r="E1149" s="331">
        <v>3.85</v>
      </c>
      <c r="F1149" s="331"/>
      <c r="G1149" s="333">
        <f t="shared" si="26"/>
        <v>4342.3999999999878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2</v>
      </c>
      <c r="C1150" s="298">
        <v>46089</v>
      </c>
      <c r="D1150" s="299" t="s">
        <v>404</v>
      </c>
      <c r="E1150" s="331">
        <v>88.54</v>
      </c>
      <c r="F1150" s="331"/>
      <c r="G1150" s="333">
        <f t="shared" si="26"/>
        <v>4346.2499999999882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2</v>
      </c>
      <c r="C1151" s="298">
        <v>46089</v>
      </c>
      <c r="D1151" s="299" t="s">
        <v>358</v>
      </c>
      <c r="E1151" s="331">
        <v>8.3800000000000008</v>
      </c>
      <c r="F1151" s="331"/>
      <c r="G1151" s="333">
        <f t="shared" si="26"/>
        <v>4434.7899999999881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2</v>
      </c>
      <c r="C1152" s="298">
        <v>46089</v>
      </c>
      <c r="D1152" s="299" t="s">
        <v>301</v>
      </c>
      <c r="E1152" s="331">
        <v>39.549999999999997</v>
      </c>
      <c r="F1152" s="331"/>
      <c r="G1152" s="333">
        <f t="shared" si="26"/>
        <v>4443.1699999999882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4</v>
      </c>
      <c r="C1153" s="298">
        <v>46089</v>
      </c>
      <c r="D1153" s="299" t="s">
        <v>420</v>
      </c>
      <c r="E1153" s="331">
        <v>31.68</v>
      </c>
      <c r="F1153" s="331"/>
      <c r="G1153" s="333">
        <f t="shared" si="26"/>
        <v>4482.7199999999884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8</v>
      </c>
      <c r="C1154" s="298">
        <v>46088</v>
      </c>
      <c r="D1154" s="299" t="s">
        <v>308</v>
      </c>
      <c r="E1154" s="331">
        <v>24.65</v>
      </c>
      <c r="F1154" s="331"/>
      <c r="G1154" s="333">
        <f t="shared" si="26"/>
        <v>4514.3999999999887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2</v>
      </c>
      <c r="C1155" s="298">
        <v>46088</v>
      </c>
      <c r="D1155" s="299" t="s">
        <v>346</v>
      </c>
      <c r="E1155" s="331">
        <v>11.04</v>
      </c>
      <c r="F1155" s="331"/>
      <c r="G1155" s="333">
        <f t="shared" si="26"/>
        <v>4539.0499999999884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8</v>
      </c>
      <c r="C1156" s="298">
        <v>46088</v>
      </c>
      <c r="D1156" s="299" t="s">
        <v>319</v>
      </c>
      <c r="E1156" s="331">
        <v>11.5</v>
      </c>
      <c r="F1156" s="331"/>
      <c r="G1156" s="333">
        <f t="shared" si="26"/>
        <v>4550.0899999999883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8</v>
      </c>
      <c r="C1157" s="298">
        <v>46088</v>
      </c>
      <c r="D1157" s="299" t="s">
        <v>296</v>
      </c>
      <c r="E1157" s="331">
        <v>12.44</v>
      </c>
      <c r="F1157" s="331"/>
      <c r="G1157" s="333">
        <f t="shared" si="26"/>
        <v>4561.5899999999883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4</v>
      </c>
      <c r="C1158" s="298">
        <v>46088</v>
      </c>
      <c r="D1158" s="299" t="s">
        <v>296</v>
      </c>
      <c r="E1158" s="331">
        <v>23.62</v>
      </c>
      <c r="F1158" s="331"/>
      <c r="G1158" s="333">
        <f t="shared" si="26"/>
        <v>4574.0299999999879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2</v>
      </c>
      <c r="C1159" s="298">
        <v>46088</v>
      </c>
      <c r="D1159" s="299" t="s">
        <v>301</v>
      </c>
      <c r="E1159" s="331">
        <v>36.049999999999997</v>
      </c>
      <c r="F1159" s="331"/>
      <c r="G1159" s="333">
        <f t="shared" si="26"/>
        <v>4597.6499999999878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294</v>
      </c>
      <c r="B1160" s="330">
        <v>14</v>
      </c>
      <c r="C1160" s="298">
        <v>46087</v>
      </c>
      <c r="D1160" s="299" t="s">
        <v>366</v>
      </c>
      <c r="E1160" s="331">
        <v>66.67</v>
      </c>
      <c r="F1160" s="331"/>
      <c r="G1160" s="333">
        <f t="shared" si="26"/>
        <v>4633.699999999988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2</v>
      </c>
      <c r="C1161" s="298">
        <v>46087</v>
      </c>
      <c r="D1161" s="299" t="s">
        <v>296</v>
      </c>
      <c r="E1161" s="331">
        <v>17.850000000000001</v>
      </c>
      <c r="F1161" s="331"/>
      <c r="G1161" s="333">
        <f t="shared" si="26"/>
        <v>4700.3699999999881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1</v>
      </c>
      <c r="C1162" s="298">
        <v>46087</v>
      </c>
      <c r="D1162" s="299" t="s">
        <v>304</v>
      </c>
      <c r="E1162" s="331">
        <v>112.13</v>
      </c>
      <c r="F1162" s="331"/>
      <c r="G1162" s="333">
        <f t="shared" si="26"/>
        <v>4718.2199999999884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3</v>
      </c>
      <c r="C1163" s="298">
        <v>46087</v>
      </c>
      <c r="D1163" s="299" t="s">
        <v>324</v>
      </c>
      <c r="E1163" s="331">
        <v>7.31</v>
      </c>
      <c r="F1163" s="331"/>
      <c r="G1163" s="333">
        <f t="shared" si="26"/>
        <v>4830.3499999999885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291</v>
      </c>
      <c r="B1164" s="330">
        <v>39</v>
      </c>
      <c r="C1164" s="298">
        <v>46086</v>
      </c>
      <c r="D1164" s="299" t="s">
        <v>292</v>
      </c>
      <c r="E1164" s="331"/>
      <c r="F1164" s="331">
        <v>2763.78</v>
      </c>
      <c r="G1164" s="333">
        <f t="shared" si="26"/>
        <v>4837.6599999999889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4</v>
      </c>
      <c r="C1165" s="298">
        <v>46086</v>
      </c>
      <c r="D1165" s="299" t="s">
        <v>295</v>
      </c>
      <c r="E1165" s="331">
        <v>31.52</v>
      </c>
      <c r="F1165" s="331"/>
      <c r="G1165" s="333">
        <f t="shared" si="26"/>
        <v>2073.8799999999892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2</v>
      </c>
      <c r="C1166" s="298">
        <v>46086</v>
      </c>
      <c r="D1166" s="299" t="s">
        <v>358</v>
      </c>
      <c r="E1166" s="331">
        <v>14.86</v>
      </c>
      <c r="F1166" s="331"/>
      <c r="G1166" s="333">
        <f t="shared" si="26"/>
        <v>2105.3999999999892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8</v>
      </c>
      <c r="C1167" s="298">
        <v>46086</v>
      </c>
      <c r="D1167" s="299" t="s">
        <v>409</v>
      </c>
      <c r="E1167" s="331">
        <v>44.99</v>
      </c>
      <c r="F1167" s="331"/>
      <c r="G1167" s="333">
        <f t="shared" si="26"/>
        <v>2120.2599999999893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2</v>
      </c>
      <c r="C1168" s="298">
        <v>46085</v>
      </c>
      <c r="D1168" s="299" t="s">
        <v>421</v>
      </c>
      <c r="E1168" s="331">
        <v>15</v>
      </c>
      <c r="F1168" s="331"/>
      <c r="G1168" s="333">
        <f t="shared" si="26"/>
        <v>2165.2499999999891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2</v>
      </c>
      <c r="C1169" s="298">
        <v>46085</v>
      </c>
      <c r="D1169" s="299" t="s">
        <v>296</v>
      </c>
      <c r="E1169" s="331">
        <v>10.84</v>
      </c>
      <c r="F1169" s="331"/>
      <c r="G1169" s="333">
        <f t="shared" si="26"/>
        <v>2180.2499999999891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294</v>
      </c>
      <c r="B1170" s="330">
        <v>14</v>
      </c>
      <c r="C1170" s="298">
        <v>46085</v>
      </c>
      <c r="D1170" s="299" t="s">
        <v>367</v>
      </c>
      <c r="E1170" s="331">
        <v>68.739999999999995</v>
      </c>
      <c r="F1170" s="331"/>
      <c r="G1170" s="333">
        <f t="shared" si="26"/>
        <v>2191.0899999999892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4</v>
      </c>
      <c r="C1171" s="298">
        <v>46085</v>
      </c>
      <c r="D1171" s="299" t="s">
        <v>310</v>
      </c>
      <c r="E1171" s="331">
        <v>30.67</v>
      </c>
      <c r="F1171" s="331"/>
      <c r="G1171" s="333">
        <f t="shared" si="26"/>
        <v>2259.829999999989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294</v>
      </c>
      <c r="B1172" s="330">
        <v>17</v>
      </c>
      <c r="C1172" s="298">
        <v>46085</v>
      </c>
      <c r="D1172" s="299" t="s">
        <v>370</v>
      </c>
      <c r="E1172" s="331">
        <v>99</v>
      </c>
      <c r="F1172" s="331"/>
      <c r="G1172" s="333">
        <f t="shared" si="26"/>
        <v>2290.4999999999891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294</v>
      </c>
      <c r="B1173" s="330">
        <v>21</v>
      </c>
      <c r="C1173" s="298">
        <v>46084</v>
      </c>
      <c r="D1173" s="299" t="s">
        <v>194</v>
      </c>
      <c r="E1173" s="331">
        <v>40.72</v>
      </c>
      <c r="F1173" s="331"/>
      <c r="G1173" s="333">
        <f t="shared" si="26"/>
        <v>2389.4999999999891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284</v>
      </c>
      <c r="B1174" s="330">
        <v>36</v>
      </c>
      <c r="C1174" s="298">
        <v>46084</v>
      </c>
      <c r="D1174" s="299" t="s">
        <v>374</v>
      </c>
      <c r="E1174" s="331">
        <v>50</v>
      </c>
      <c r="F1174" s="331"/>
      <c r="G1174" s="333">
        <f t="shared" si="26"/>
        <v>2430.2199999999889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2</v>
      </c>
      <c r="C1175" s="298">
        <v>46084</v>
      </c>
      <c r="D1175" s="299" t="s">
        <v>296</v>
      </c>
      <c r="E1175" s="331">
        <v>14.67</v>
      </c>
      <c r="F1175" s="331"/>
      <c r="G1175" s="333">
        <f t="shared" si="26"/>
        <v>2480.2199999999889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4</v>
      </c>
      <c r="C1176" s="298">
        <v>46084</v>
      </c>
      <c r="D1176" s="299" t="s">
        <v>296</v>
      </c>
      <c r="E1176" s="331">
        <v>27.42</v>
      </c>
      <c r="F1176" s="331"/>
      <c r="G1176" s="333">
        <f t="shared" si="26"/>
        <v>2494.889999999989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6</v>
      </c>
      <c r="C1177" s="298">
        <v>46084</v>
      </c>
      <c r="D1177" s="299" t="s">
        <v>422</v>
      </c>
      <c r="E1177" s="331">
        <v>106.27</v>
      </c>
      <c r="F1177" s="331"/>
      <c r="G1177" s="333">
        <f t="shared" si="26"/>
        <v>2522.309999999989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6</v>
      </c>
      <c r="C1178" s="298">
        <v>46084</v>
      </c>
      <c r="D1178" s="299" t="s">
        <v>422</v>
      </c>
      <c r="E1178" s="331">
        <v>-107</v>
      </c>
      <c r="F1178" s="331"/>
      <c r="G1178" s="333">
        <f t="shared" si="26"/>
        <v>2628.579999999989</v>
      </c>
      <c r="H1178" s="334" t="s">
        <v>298</v>
      </c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2</v>
      </c>
      <c r="C1179" s="298">
        <v>46083</v>
      </c>
      <c r="D1179" s="299" t="s">
        <v>301</v>
      </c>
      <c r="E1179" s="331">
        <v>20</v>
      </c>
      <c r="F1179" s="331"/>
      <c r="G1179" s="333">
        <f t="shared" si="26"/>
        <v>2521.579999999989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287</v>
      </c>
      <c r="B1180" s="330" t="s">
        <v>287</v>
      </c>
      <c r="C1180" s="298">
        <v>46083</v>
      </c>
      <c r="D1180" s="299" t="s">
        <v>288</v>
      </c>
      <c r="E1180" s="331">
        <v>185.64</v>
      </c>
      <c r="F1180" s="331">
        <v>185.64</v>
      </c>
      <c r="G1180" s="333">
        <f t="shared" si="26"/>
        <v>2541.579999999989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2</v>
      </c>
      <c r="C1181" s="298">
        <v>46083</v>
      </c>
      <c r="D1181" s="299" t="s">
        <v>424</v>
      </c>
      <c r="E1181" s="331">
        <v>70.12</v>
      </c>
      <c r="F1181" s="331"/>
      <c r="G1181" s="333">
        <f t="shared" si="26"/>
        <v>2541.579999999989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294</v>
      </c>
      <c r="B1182" s="330">
        <v>17</v>
      </c>
      <c r="C1182" s="298">
        <v>46083</v>
      </c>
      <c r="D1182" s="299" t="s">
        <v>188</v>
      </c>
      <c r="E1182" s="331">
        <v>41.44</v>
      </c>
      <c r="F1182" s="331"/>
      <c r="G1182" s="333">
        <f t="shared" si="26"/>
        <v>2611.6999999999889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8</v>
      </c>
      <c r="C1183" s="298">
        <v>46083</v>
      </c>
      <c r="D1183" s="299" t="s">
        <v>296</v>
      </c>
      <c r="E1183" s="331">
        <v>8.7200000000000006</v>
      </c>
      <c r="F1183" s="331"/>
      <c r="G1183" s="333">
        <f t="shared" si="26"/>
        <v>2653.139999999989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294</v>
      </c>
      <c r="B1184" s="330">
        <v>22</v>
      </c>
      <c r="C1184" s="298">
        <v>46082</v>
      </c>
      <c r="D1184" s="299" t="s">
        <v>375</v>
      </c>
      <c r="E1184" s="331">
        <v>6.37</v>
      </c>
      <c r="F1184" s="331"/>
      <c r="G1184" s="333">
        <f t="shared" si="26"/>
        <v>2661.8599999999888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2</v>
      </c>
      <c r="C1185" s="298">
        <v>46082</v>
      </c>
      <c r="D1185" s="299" t="s">
        <v>296</v>
      </c>
      <c r="E1185" s="331">
        <v>9.8699999999999992</v>
      </c>
      <c r="F1185" s="331"/>
      <c r="G1185" s="333">
        <f t="shared" si="26"/>
        <v>2668.2299999999886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1</v>
      </c>
      <c r="C1186" s="298">
        <v>46082</v>
      </c>
      <c r="D1186" s="299" t="s">
        <v>311</v>
      </c>
      <c r="E1186" s="331">
        <v>119.55</v>
      </c>
      <c r="F1186" s="331"/>
      <c r="G1186" s="333">
        <f t="shared" si="26"/>
        <v>2678.0999999999885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3</v>
      </c>
      <c r="C1187" s="298">
        <v>46082</v>
      </c>
      <c r="D1187" s="299" t="s">
        <v>348</v>
      </c>
      <c r="E1187" s="331">
        <v>25</v>
      </c>
      <c r="F1187" s="331"/>
      <c r="G1187" s="333">
        <f t="shared" si="26"/>
        <v>2797.6499999999887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1</v>
      </c>
      <c r="C1188" s="298">
        <v>46082</v>
      </c>
      <c r="D1188" s="299" t="s">
        <v>304</v>
      </c>
      <c r="E1188" s="331">
        <v>119.17</v>
      </c>
      <c r="F1188" s="331"/>
      <c r="G1188" s="333">
        <f t="shared" si="26"/>
        <v>2822.6499999999887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284</v>
      </c>
      <c r="B1189" s="330">
        <v>37</v>
      </c>
      <c r="C1189" s="298">
        <v>46081</v>
      </c>
      <c r="D1189" s="299" t="s">
        <v>425</v>
      </c>
      <c r="E1189" s="331">
        <v>3764.91</v>
      </c>
      <c r="F1189" s="331"/>
      <c r="G1189" s="333">
        <f t="shared" si="26"/>
        <v>2941.8199999999888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286</v>
      </c>
      <c r="B1190" s="330">
        <v>25</v>
      </c>
      <c r="C1190" s="298">
        <v>46081</v>
      </c>
      <c r="D1190" s="298" t="s">
        <v>204</v>
      </c>
      <c r="E1190" s="331">
        <v>350</v>
      </c>
      <c r="F1190" s="331"/>
      <c r="G1190" s="333">
        <f t="shared" si="26"/>
        <v>6706.7299999999886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286</v>
      </c>
      <c r="B1191" s="330">
        <v>26</v>
      </c>
      <c r="C1191" s="298">
        <v>46081</v>
      </c>
      <c r="D1191" s="298" t="s">
        <v>205</v>
      </c>
      <c r="E1191" s="331">
        <v>320</v>
      </c>
      <c r="F1191" s="331"/>
      <c r="G1191" s="333">
        <f t="shared" si="26"/>
        <v>7056.7299999999886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286</v>
      </c>
      <c r="B1192" s="330">
        <v>27</v>
      </c>
      <c r="C1192" s="298">
        <v>46081</v>
      </c>
      <c r="D1192" s="298" t="s">
        <v>206</v>
      </c>
      <c r="E1192" s="331">
        <v>25</v>
      </c>
      <c r="F1192" s="331"/>
      <c r="G1192" s="333">
        <f t="shared" si="26"/>
        <v>7376.7299999999886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286</v>
      </c>
      <c r="B1193" s="330">
        <v>28</v>
      </c>
      <c r="C1193" s="298">
        <v>46081</v>
      </c>
      <c r="D1193" s="298" t="s">
        <v>207</v>
      </c>
      <c r="E1193" s="331">
        <v>25</v>
      </c>
      <c r="F1193" s="331"/>
      <c r="G1193" s="333">
        <f t="shared" si="26"/>
        <v>7401.7299999999886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286</v>
      </c>
      <c r="B1194" s="330">
        <v>29</v>
      </c>
      <c r="C1194" s="298">
        <v>46081</v>
      </c>
      <c r="D1194" s="298" t="s">
        <v>208</v>
      </c>
      <c r="E1194" s="331">
        <v>45</v>
      </c>
      <c r="F1194" s="331"/>
      <c r="G1194" s="333">
        <f t="shared" si="26"/>
        <v>7426.7299999999886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286</v>
      </c>
      <c r="B1195" s="330">
        <v>30</v>
      </c>
      <c r="C1195" s="298">
        <v>46081</v>
      </c>
      <c r="D1195" s="298" t="s">
        <v>209</v>
      </c>
      <c r="E1195" s="331">
        <v>400</v>
      </c>
      <c r="F1195" s="331"/>
      <c r="G1195" s="333">
        <f t="shared" si="26"/>
        <v>7471.7299999999886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286</v>
      </c>
      <c r="B1196" s="330">
        <v>31</v>
      </c>
      <c r="C1196" s="298">
        <v>46081</v>
      </c>
      <c r="D1196" s="298" t="s">
        <v>210</v>
      </c>
      <c r="E1196" s="331">
        <v>375</v>
      </c>
      <c r="F1196" s="331"/>
      <c r="G1196" s="333">
        <f t="shared" si="26"/>
        <v>7871.7299999999886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286</v>
      </c>
      <c r="B1197" s="330">
        <v>32</v>
      </c>
      <c r="C1197" s="298">
        <v>46081</v>
      </c>
      <c r="D1197" s="298" t="s">
        <v>211</v>
      </c>
      <c r="E1197" s="331">
        <v>100</v>
      </c>
      <c r="F1197" s="331"/>
      <c r="G1197" s="333">
        <f t="shared" si="26"/>
        <v>8246.7299999999886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286</v>
      </c>
      <c r="B1198" s="330">
        <v>33</v>
      </c>
      <c r="C1198" s="298">
        <v>46081</v>
      </c>
      <c r="D1198" s="298" t="s">
        <v>212</v>
      </c>
      <c r="E1198" s="331">
        <v>85</v>
      </c>
      <c r="F1198" s="331"/>
      <c r="G1198" s="333">
        <f t="shared" si="26"/>
        <v>8346.7299999999886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286</v>
      </c>
      <c r="B1199" s="330">
        <v>34</v>
      </c>
      <c r="C1199" s="298">
        <v>46081</v>
      </c>
      <c r="D1199" s="298" t="s">
        <v>213</v>
      </c>
      <c r="E1199" s="331">
        <v>230</v>
      </c>
      <c r="F1199" s="331"/>
      <c r="G1199" s="333">
        <f t="shared" si="26"/>
        <v>8431.7299999999886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286</v>
      </c>
      <c r="B1200" s="330">
        <v>35</v>
      </c>
      <c r="C1200" s="298">
        <v>46081</v>
      </c>
      <c r="D1200" s="298" t="s">
        <v>214</v>
      </c>
      <c r="E1200" s="331">
        <v>45</v>
      </c>
      <c r="F1200" s="331"/>
      <c r="G1200" s="333">
        <f t="shared" si="26"/>
        <v>8661.7299999999886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294</v>
      </c>
      <c r="B1201" s="330">
        <v>42</v>
      </c>
      <c r="C1201" s="298">
        <v>46081</v>
      </c>
      <c r="D1201" s="298" t="s">
        <v>200</v>
      </c>
      <c r="E1201" s="331">
        <v>51.19</v>
      </c>
      <c r="F1201" s="331"/>
      <c r="G1201" s="333">
        <f t="shared" si="26"/>
        <v>8706.7299999999886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294</v>
      </c>
      <c r="B1202" s="330">
        <v>43</v>
      </c>
      <c r="C1202" s="298">
        <v>46081</v>
      </c>
      <c r="D1202" s="298" t="s">
        <v>201</v>
      </c>
      <c r="E1202" s="331">
        <v>37.17</v>
      </c>
      <c r="F1202" s="331"/>
      <c r="G1202" s="333">
        <f t="shared" si="26"/>
        <v>8757.9199999999892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294</v>
      </c>
      <c r="B1203" s="330">
        <v>10</v>
      </c>
      <c r="C1203" s="298">
        <v>46081</v>
      </c>
      <c r="D1203" s="298" t="s">
        <v>176</v>
      </c>
      <c r="E1203" s="331">
        <v>17.899999999999999</v>
      </c>
      <c r="F1203" s="331"/>
      <c r="G1203" s="333">
        <f t="shared" si="26"/>
        <v>8795.0899999999892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2</v>
      </c>
      <c r="C1204" s="298">
        <v>46080</v>
      </c>
      <c r="D1204" s="298" t="s">
        <v>358</v>
      </c>
      <c r="E1204" s="331">
        <v>11.17</v>
      </c>
      <c r="F1204" s="331"/>
      <c r="G1204" s="333">
        <f t="shared" si="26"/>
        <v>8812.9899999999889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2</v>
      </c>
      <c r="C1205" s="298">
        <v>46080</v>
      </c>
      <c r="D1205" s="299" t="s">
        <v>426</v>
      </c>
      <c r="E1205" s="331">
        <v>25</v>
      </c>
      <c r="F1205" s="331"/>
      <c r="G1205" s="333">
        <f t="shared" si="26"/>
        <v>8824.1599999999889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2</v>
      </c>
      <c r="C1206" s="298">
        <v>46080</v>
      </c>
      <c r="D1206" s="299" t="s">
        <v>358</v>
      </c>
      <c r="E1206" s="331">
        <v>22.84</v>
      </c>
      <c r="F1206" s="331"/>
      <c r="G1206" s="333">
        <f t="shared" si="26"/>
        <v>8849.1599999999889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6</v>
      </c>
      <c r="C1207" s="298">
        <v>46080</v>
      </c>
      <c r="D1207" s="299" t="s">
        <v>427</v>
      </c>
      <c r="E1207" s="331">
        <v>-88</v>
      </c>
      <c r="F1207" s="331"/>
      <c r="G1207" s="333">
        <f t="shared" si="26"/>
        <v>8871.9999999999891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291</v>
      </c>
      <c r="B1208" s="330">
        <v>38</v>
      </c>
      <c r="C1208" s="298">
        <v>46080</v>
      </c>
      <c r="D1208" s="299" t="s">
        <v>293</v>
      </c>
      <c r="E1208" s="331"/>
      <c r="F1208" s="331">
        <v>4278.1499999999996</v>
      </c>
      <c r="G1208" s="333">
        <f t="shared" si="26"/>
        <v>8783.9999999999891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6</v>
      </c>
      <c r="C1209" s="298">
        <v>46080</v>
      </c>
      <c r="D1209" s="299" t="s">
        <v>428</v>
      </c>
      <c r="E1209" s="331">
        <v>25.93</v>
      </c>
      <c r="F1209" s="331"/>
      <c r="G1209" s="333">
        <f t="shared" si="26"/>
        <v>4505.8499999999904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4</v>
      </c>
      <c r="C1210" s="298">
        <v>46079</v>
      </c>
      <c r="D1210" s="299" t="s">
        <v>310</v>
      </c>
      <c r="E1210" s="331">
        <v>29.84</v>
      </c>
      <c r="F1210" s="331"/>
      <c r="G1210" s="333">
        <f t="shared" si="26"/>
        <v>4531.7799999999907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5</v>
      </c>
      <c r="C1211" s="298">
        <v>46079</v>
      </c>
      <c r="D1211" s="299" t="s">
        <v>429</v>
      </c>
      <c r="E1211" s="331">
        <v>103.25</v>
      </c>
      <c r="F1211" s="331"/>
      <c r="G1211" s="333">
        <f t="shared" si="26"/>
        <v>4561.6199999999908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8</v>
      </c>
      <c r="C1212" s="298">
        <v>46079</v>
      </c>
      <c r="D1212" s="299" t="s">
        <v>357</v>
      </c>
      <c r="E1212" s="331">
        <v>26.02</v>
      </c>
      <c r="F1212" s="331"/>
      <c r="G1212" s="333">
        <f t="shared" si="26"/>
        <v>4664.8699999999908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294</v>
      </c>
      <c r="B1213" s="330">
        <v>24</v>
      </c>
      <c r="C1213" s="298">
        <v>46079</v>
      </c>
      <c r="D1213" s="299" t="s">
        <v>860</v>
      </c>
      <c r="E1213" s="331">
        <v>84.83</v>
      </c>
      <c r="F1213" s="331"/>
      <c r="G1213" s="333">
        <f t="shared" si="26"/>
        <v>4690.8899999999912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2</v>
      </c>
      <c r="C1214" s="298">
        <v>46079</v>
      </c>
      <c r="D1214" s="299" t="s">
        <v>296</v>
      </c>
      <c r="E1214" s="331">
        <v>17.87</v>
      </c>
      <c r="F1214" s="331"/>
      <c r="G1214" s="333">
        <f t="shared" si="26"/>
        <v>4775.7199999999912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5</v>
      </c>
      <c r="C1215" s="298">
        <v>46079</v>
      </c>
      <c r="D1215" s="299" t="s">
        <v>430</v>
      </c>
      <c r="E1215" s="331">
        <v>123.64</v>
      </c>
      <c r="F1215" s="331"/>
      <c r="G1215" s="333">
        <f t="shared" si="26"/>
        <v>4793.5899999999911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8</v>
      </c>
      <c r="C1216" s="298">
        <v>46078</v>
      </c>
      <c r="D1216" s="299" t="s">
        <v>319</v>
      </c>
      <c r="E1216" s="331">
        <v>18.5</v>
      </c>
      <c r="F1216" s="331"/>
      <c r="G1216" s="333">
        <f t="shared" si="26"/>
        <v>4917.2299999999914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4</v>
      </c>
      <c r="C1217" s="298">
        <v>46078</v>
      </c>
      <c r="D1217" s="299" t="s">
        <v>296</v>
      </c>
      <c r="E1217" s="331">
        <v>50.96</v>
      </c>
      <c r="F1217" s="331"/>
      <c r="G1217" s="333">
        <f t="shared" si="26"/>
        <v>4935.7299999999914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8</v>
      </c>
      <c r="C1218" s="298">
        <v>46078</v>
      </c>
      <c r="D1218" s="299" t="s">
        <v>296</v>
      </c>
      <c r="E1218" s="331">
        <v>11.28</v>
      </c>
      <c r="F1218" s="331"/>
      <c r="G1218" s="333">
        <f t="shared" si="26"/>
        <v>4986.6899999999914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294</v>
      </c>
      <c r="B1219" s="330">
        <v>12</v>
      </c>
      <c r="C1219" s="298">
        <v>46078</v>
      </c>
      <c r="D1219" s="299" t="s">
        <v>314</v>
      </c>
      <c r="E1219" s="331">
        <v>204.47</v>
      </c>
      <c r="F1219" s="331"/>
      <c r="G1219" s="333">
        <f t="shared" si="26"/>
        <v>4997.9699999999912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8</v>
      </c>
      <c r="C1220" s="298">
        <v>46078</v>
      </c>
      <c r="D1220" s="299" t="s">
        <v>308</v>
      </c>
      <c r="E1220" s="331">
        <v>47.99</v>
      </c>
      <c r="F1220" s="331"/>
      <c r="G1220" s="333">
        <f t="shared" si="26"/>
        <v>5202.4399999999914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1</v>
      </c>
      <c r="C1221" s="298">
        <v>46078</v>
      </c>
      <c r="D1221" s="299" t="s">
        <v>304</v>
      </c>
      <c r="E1221" s="331">
        <v>19.09</v>
      </c>
      <c r="F1221" s="331"/>
      <c r="G1221" s="333">
        <f t="shared" si="26"/>
        <v>5250.4299999999912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294</v>
      </c>
      <c r="B1222" s="330">
        <v>23</v>
      </c>
      <c r="C1222" s="298">
        <v>46076</v>
      </c>
      <c r="D1222" s="299" t="s">
        <v>67</v>
      </c>
      <c r="E1222" s="331">
        <v>650.88</v>
      </c>
      <c r="F1222" s="331"/>
      <c r="G1222" s="333">
        <f t="shared" si="26"/>
        <v>5269.5199999999913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6</v>
      </c>
      <c r="C1223" s="298">
        <v>46076</v>
      </c>
      <c r="D1223" s="299" t="s">
        <v>351</v>
      </c>
      <c r="E1223" s="331">
        <v>35</v>
      </c>
      <c r="F1223" s="331"/>
      <c r="G1223" s="333">
        <f t="shared" si="26"/>
        <v>5920.3999999999915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1</v>
      </c>
      <c r="C1224" s="298">
        <v>46076</v>
      </c>
      <c r="D1224" s="299" t="s">
        <v>306</v>
      </c>
      <c r="E1224" s="331">
        <v>128.97999999999999</v>
      </c>
      <c r="F1224" s="331"/>
      <c r="G1224" s="333">
        <f t="shared" si="26"/>
        <v>5955.3999999999915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1</v>
      </c>
      <c r="C1225" s="298">
        <v>46076</v>
      </c>
      <c r="D1225" s="299" t="s">
        <v>320</v>
      </c>
      <c r="E1225" s="331">
        <v>52.55</v>
      </c>
      <c r="F1225" s="331"/>
      <c r="G1225" s="333">
        <f t="shared" si="26"/>
        <v>6084.379999999991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3</v>
      </c>
      <c r="C1226" s="298">
        <v>46075</v>
      </c>
      <c r="D1226" s="299" t="s">
        <v>348</v>
      </c>
      <c r="E1226" s="331">
        <v>13.76</v>
      </c>
      <c r="F1226" s="331"/>
      <c r="G1226" s="333">
        <f t="shared" si="26"/>
        <v>6136.9299999999912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1</v>
      </c>
      <c r="C1227" s="298">
        <v>46075</v>
      </c>
      <c r="D1227" s="299" t="s">
        <v>311</v>
      </c>
      <c r="E1227" s="331">
        <v>187.64</v>
      </c>
      <c r="F1227" s="331"/>
      <c r="G1227" s="333">
        <f t="shared" si="26"/>
        <v>6150.6899999999914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1</v>
      </c>
      <c r="C1228" s="298">
        <v>46074</v>
      </c>
      <c r="D1228" s="299" t="s">
        <v>393</v>
      </c>
      <c r="E1228" s="331">
        <v>75.78</v>
      </c>
      <c r="F1228" s="331"/>
      <c r="G1228" s="333">
        <f t="shared" si="26"/>
        <v>6338.3299999999917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2</v>
      </c>
      <c r="C1229" s="298">
        <v>46074</v>
      </c>
      <c r="D1229" s="299" t="s">
        <v>392</v>
      </c>
      <c r="E1229" s="331">
        <v>27.41</v>
      </c>
      <c r="F1229" s="331"/>
      <c r="G1229" s="333">
        <f t="shared" si="26"/>
        <v>6414.1099999999915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4</v>
      </c>
      <c r="C1230" s="298">
        <v>46074</v>
      </c>
      <c r="D1230" s="299" t="s">
        <v>431</v>
      </c>
      <c r="E1230" s="331">
        <v>32.049999999999997</v>
      </c>
      <c r="F1230" s="331"/>
      <c r="G1230" s="333">
        <f t="shared" si="26"/>
        <v>6441.5199999999913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2</v>
      </c>
      <c r="C1231" s="298">
        <v>46074</v>
      </c>
      <c r="D1231" s="299" t="s">
        <v>358</v>
      </c>
      <c r="E1231" s="331">
        <v>9.4700000000000006</v>
      </c>
      <c r="F1231" s="331"/>
      <c r="G1231" s="333">
        <f t="shared" si="26"/>
        <v>6473.5699999999915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2</v>
      </c>
      <c r="C1232" s="298">
        <v>46073</v>
      </c>
      <c r="D1232" s="299" t="s">
        <v>296</v>
      </c>
      <c r="E1232" s="331">
        <v>14.47</v>
      </c>
      <c r="F1232" s="331"/>
      <c r="G1232" s="333">
        <f t="shared" si="26"/>
        <v>6483.0399999999918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3</v>
      </c>
      <c r="C1233" s="298">
        <v>46073</v>
      </c>
      <c r="D1233" s="299" t="s">
        <v>355</v>
      </c>
      <c r="E1233" s="331">
        <v>11.97</v>
      </c>
      <c r="F1233" s="331"/>
      <c r="G1233" s="333">
        <f t="shared" si="26"/>
        <v>6497.509999999992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4</v>
      </c>
      <c r="C1234" s="298">
        <v>46073</v>
      </c>
      <c r="D1234" s="299" t="s">
        <v>355</v>
      </c>
      <c r="E1234" s="331">
        <v>59.88</v>
      </c>
      <c r="F1234" s="331"/>
      <c r="G1234" s="333">
        <f t="shared" si="26"/>
        <v>6509.4799999999923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2</v>
      </c>
      <c r="C1235" s="298">
        <v>46073</v>
      </c>
      <c r="D1235" s="299" t="s">
        <v>418</v>
      </c>
      <c r="E1235" s="331">
        <v>19.57</v>
      </c>
      <c r="F1235" s="331"/>
      <c r="G1235" s="333">
        <f t="shared" si="26"/>
        <v>6569.3599999999924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294</v>
      </c>
      <c r="B1236" s="330">
        <v>22</v>
      </c>
      <c r="C1236" s="298">
        <v>46073</v>
      </c>
      <c r="D1236" s="299" t="s">
        <v>323</v>
      </c>
      <c r="E1236" s="331">
        <v>20.22</v>
      </c>
      <c r="F1236" s="331"/>
      <c r="G1236" s="333">
        <f t="shared" si="26"/>
        <v>6588.9299999999921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2</v>
      </c>
      <c r="C1237" s="298">
        <v>46073</v>
      </c>
      <c r="D1237" s="299" t="s">
        <v>358</v>
      </c>
      <c r="E1237" s="331">
        <v>5.3</v>
      </c>
      <c r="F1237" s="331"/>
      <c r="G1237" s="333">
        <f t="shared" si="26"/>
        <v>6609.1499999999924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3</v>
      </c>
      <c r="C1238" s="298">
        <v>46073</v>
      </c>
      <c r="D1238" s="299" t="s">
        <v>324</v>
      </c>
      <c r="E1238" s="331">
        <v>8.1300000000000008</v>
      </c>
      <c r="F1238" s="331"/>
      <c r="G1238" s="333">
        <f t="shared" si="26"/>
        <v>6614.4499999999925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4</v>
      </c>
      <c r="C1239" s="298">
        <v>46073</v>
      </c>
      <c r="D1239" s="299" t="s">
        <v>310</v>
      </c>
      <c r="E1239" s="331">
        <v>32.43</v>
      </c>
      <c r="F1239" s="331"/>
      <c r="G1239" s="333">
        <f t="shared" si="26"/>
        <v>6622.5799999999927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8</v>
      </c>
      <c r="C1240" s="298">
        <v>46073</v>
      </c>
      <c r="D1240" s="299" t="s">
        <v>432</v>
      </c>
      <c r="E1240" s="331">
        <v>98.65</v>
      </c>
      <c r="F1240" s="331"/>
      <c r="G1240" s="333">
        <f t="shared" si="26"/>
        <v>6655.0099999999929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6</v>
      </c>
      <c r="C1241" s="298">
        <v>46072</v>
      </c>
      <c r="D1241" s="299" t="s">
        <v>300</v>
      </c>
      <c r="E1241" s="331">
        <v>30.87</v>
      </c>
      <c r="F1241" s="331"/>
      <c r="G1241" s="333">
        <f t="shared" si="26"/>
        <v>6753.6599999999926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6</v>
      </c>
      <c r="C1242" s="298">
        <v>46072</v>
      </c>
      <c r="D1242" s="299" t="s">
        <v>300</v>
      </c>
      <c r="E1242" s="331">
        <v>15.96</v>
      </c>
      <c r="F1242" s="331"/>
      <c r="G1242" s="333">
        <f t="shared" si="26"/>
        <v>6784.5299999999925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2</v>
      </c>
      <c r="C1243" s="298">
        <v>46072</v>
      </c>
      <c r="D1243" s="299" t="s">
        <v>296</v>
      </c>
      <c r="E1243" s="331">
        <v>17.36</v>
      </c>
      <c r="F1243" s="331"/>
      <c r="G1243" s="333">
        <f t="shared" si="26"/>
        <v>6800.4899999999925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294</v>
      </c>
      <c r="B1244" s="330">
        <v>22</v>
      </c>
      <c r="C1244" s="298">
        <v>46072</v>
      </c>
      <c r="D1244" s="299" t="s">
        <v>328</v>
      </c>
      <c r="E1244" s="331">
        <v>7.46</v>
      </c>
      <c r="F1244" s="331"/>
      <c r="G1244" s="333">
        <f t="shared" si="26"/>
        <v>6817.8499999999922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291</v>
      </c>
      <c r="B1245" s="330">
        <v>39</v>
      </c>
      <c r="C1245" s="298">
        <v>46072</v>
      </c>
      <c r="D1245" s="299" t="s">
        <v>292</v>
      </c>
      <c r="E1245" s="331"/>
      <c r="F1245" s="331">
        <v>2763.77</v>
      </c>
      <c r="G1245" s="333">
        <f t="shared" si="26"/>
        <v>6825.3099999999922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335</v>
      </c>
      <c r="B1246" s="330" t="s">
        <v>335</v>
      </c>
      <c r="C1246" s="298">
        <v>46071</v>
      </c>
      <c r="D1246" s="299" t="s">
        <v>336</v>
      </c>
      <c r="E1246" s="331">
        <v>182.55</v>
      </c>
      <c r="F1246" s="331"/>
      <c r="G1246" s="333">
        <f t="shared" si="26"/>
        <v>4061.5399999999927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294</v>
      </c>
      <c r="B1247" s="330">
        <v>15</v>
      </c>
      <c r="C1247" s="298">
        <v>46071</v>
      </c>
      <c r="D1247" s="299" t="s">
        <v>185</v>
      </c>
      <c r="E1247" s="331">
        <v>188.16</v>
      </c>
      <c r="F1247" s="331"/>
      <c r="G1247" s="333">
        <f t="shared" si="26"/>
        <v>4244.0899999999929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291</v>
      </c>
      <c r="B1248" s="330">
        <v>40</v>
      </c>
      <c r="C1248" s="298">
        <v>46071</v>
      </c>
      <c r="D1248" s="299" t="s">
        <v>316</v>
      </c>
      <c r="E1248" s="331"/>
      <c r="F1248" s="331">
        <v>1281.58</v>
      </c>
      <c r="G1248" s="333">
        <f t="shared" si="26"/>
        <v>4432.2499999999927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6</v>
      </c>
      <c r="C1249" s="298">
        <v>46071</v>
      </c>
      <c r="D1249" s="299" t="s">
        <v>433</v>
      </c>
      <c r="E1249" s="331">
        <v>-146</v>
      </c>
      <c r="F1249" s="331"/>
      <c r="G1249" s="333">
        <f t="shared" si="26"/>
        <v>3150.6699999999933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2</v>
      </c>
      <c r="C1250" s="298">
        <v>46071</v>
      </c>
      <c r="D1250" s="299" t="s">
        <v>434</v>
      </c>
      <c r="E1250" s="331">
        <v>-13</v>
      </c>
      <c r="F1250" s="331"/>
      <c r="G1250" s="333">
        <f t="shared" si="26"/>
        <v>3004.6699999999933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335</v>
      </c>
      <c r="B1251" s="330" t="s">
        <v>335</v>
      </c>
      <c r="C1251" s="298">
        <v>46071</v>
      </c>
      <c r="D1251" s="299" t="s">
        <v>460</v>
      </c>
      <c r="E1251" s="331"/>
      <c r="F1251" s="331">
        <v>191</v>
      </c>
      <c r="G1251" s="333">
        <f t="shared" si="26"/>
        <v>2991.6699999999933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6</v>
      </c>
      <c r="C1252" s="298">
        <v>46071</v>
      </c>
      <c r="D1252" s="299" t="s">
        <v>300</v>
      </c>
      <c r="E1252" s="331">
        <v>43.63</v>
      </c>
      <c r="F1252" s="331"/>
      <c r="G1252" s="333">
        <f t="shared" si="26"/>
        <v>2800.6699999999933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6</v>
      </c>
      <c r="C1253" s="298">
        <v>46071</v>
      </c>
      <c r="D1253" s="299" t="s">
        <v>300</v>
      </c>
      <c r="E1253" s="331">
        <v>10.64</v>
      </c>
      <c r="F1253" s="331"/>
      <c r="G1253" s="333">
        <f t="shared" si="26"/>
        <v>2844.2999999999934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8</v>
      </c>
      <c r="C1254" s="298">
        <v>46071</v>
      </c>
      <c r="D1254" s="299" t="s">
        <v>296</v>
      </c>
      <c r="E1254" s="331">
        <v>14.87</v>
      </c>
      <c r="F1254" s="331"/>
      <c r="G1254" s="333">
        <f t="shared" si="26"/>
        <v>2854.9399999999932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2</v>
      </c>
      <c r="C1255" s="298">
        <v>46071</v>
      </c>
      <c r="D1255" s="299" t="s">
        <v>295</v>
      </c>
      <c r="E1255" s="331">
        <v>12.99</v>
      </c>
      <c r="F1255" s="331"/>
      <c r="G1255" s="333">
        <f t="shared" si="26"/>
        <v>2869.8099999999931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4</v>
      </c>
      <c r="C1256" s="298">
        <v>46071</v>
      </c>
      <c r="D1256" s="299" t="s">
        <v>295</v>
      </c>
      <c r="E1256" s="331">
        <v>29.47</v>
      </c>
      <c r="F1256" s="331"/>
      <c r="G1256" s="333">
        <f t="shared" si="26"/>
        <v>2882.7999999999929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294</v>
      </c>
      <c r="B1257" s="330">
        <v>22</v>
      </c>
      <c r="C1257" s="298">
        <v>46071</v>
      </c>
      <c r="D1257" s="299" t="s">
        <v>401</v>
      </c>
      <c r="E1257" s="331">
        <v>13.84</v>
      </c>
      <c r="F1257" s="331"/>
      <c r="G1257" s="333">
        <f t="shared" si="26"/>
        <v>2912.2699999999927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2</v>
      </c>
      <c r="C1258" s="298">
        <v>46071</v>
      </c>
      <c r="D1258" s="299" t="s">
        <v>435</v>
      </c>
      <c r="E1258" s="331">
        <v>64.569999999999993</v>
      </c>
      <c r="F1258" s="331"/>
      <c r="G1258" s="333">
        <f t="shared" si="26"/>
        <v>2926.1099999999929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294</v>
      </c>
      <c r="B1259" s="330">
        <v>21</v>
      </c>
      <c r="C1259" s="298">
        <v>46070</v>
      </c>
      <c r="D1259" s="299" t="s">
        <v>194</v>
      </c>
      <c r="E1259" s="331">
        <v>81</v>
      </c>
      <c r="F1259" s="331"/>
      <c r="G1259" s="333">
        <f t="shared" si="26"/>
        <v>2990.679999999993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2</v>
      </c>
      <c r="C1260" s="298">
        <v>46070</v>
      </c>
      <c r="D1260" s="299" t="s">
        <v>384</v>
      </c>
      <c r="E1260" s="331">
        <v>81.41</v>
      </c>
      <c r="F1260" s="331"/>
      <c r="G1260" s="333">
        <f t="shared" si="26"/>
        <v>3071.679999999993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6</v>
      </c>
      <c r="C1261" s="298">
        <v>46070</v>
      </c>
      <c r="D1261" s="299" t="s">
        <v>300</v>
      </c>
      <c r="E1261" s="331">
        <v>113.74</v>
      </c>
      <c r="F1261" s="331"/>
      <c r="G1261" s="333">
        <f t="shared" si="26"/>
        <v>3153.0899999999929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294</v>
      </c>
      <c r="B1262" s="330">
        <v>43</v>
      </c>
      <c r="C1262" s="298">
        <v>46070</v>
      </c>
      <c r="D1262" s="299" t="s">
        <v>333</v>
      </c>
      <c r="E1262" s="331">
        <v>29.8</v>
      </c>
      <c r="F1262" s="331"/>
      <c r="G1262" s="333">
        <f t="shared" si="26"/>
        <v>3266.8299999999927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294</v>
      </c>
      <c r="B1263" s="330">
        <v>42</v>
      </c>
      <c r="C1263" s="298">
        <v>46070</v>
      </c>
      <c r="D1263" s="299" t="s">
        <v>333</v>
      </c>
      <c r="E1263" s="331">
        <v>37.25</v>
      </c>
      <c r="F1263" s="331"/>
      <c r="G1263" s="333">
        <f t="shared" si="26"/>
        <v>3296.6299999999928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2</v>
      </c>
      <c r="C1264" s="298">
        <v>46070</v>
      </c>
      <c r="D1264" s="299" t="s">
        <v>424</v>
      </c>
      <c r="E1264" s="331">
        <v>7.97</v>
      </c>
      <c r="F1264" s="331"/>
      <c r="G1264" s="333">
        <f t="shared" si="26"/>
        <v>3333.8799999999928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294</v>
      </c>
      <c r="B1265" s="330">
        <v>17</v>
      </c>
      <c r="C1265" s="298">
        <v>46070</v>
      </c>
      <c r="D1265" s="299" t="s">
        <v>188</v>
      </c>
      <c r="E1265" s="331">
        <v>42.65</v>
      </c>
      <c r="F1265" s="331"/>
      <c r="G1265" s="333">
        <f t="shared" si="26"/>
        <v>3341.8499999999926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6</v>
      </c>
      <c r="C1266" s="298">
        <v>46070</v>
      </c>
      <c r="D1266" s="299" t="s">
        <v>436</v>
      </c>
      <c r="E1266" s="331">
        <v>40</v>
      </c>
      <c r="F1266" s="331"/>
      <c r="G1266" s="333">
        <f t="shared" si="26"/>
        <v>3384.4999999999927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294</v>
      </c>
      <c r="B1267" s="330">
        <v>11</v>
      </c>
      <c r="C1267" s="298">
        <v>46070</v>
      </c>
      <c r="D1267" s="299" t="s">
        <v>178</v>
      </c>
      <c r="E1267" s="331">
        <v>480.91</v>
      </c>
      <c r="F1267" s="331"/>
      <c r="G1267" s="333">
        <f t="shared" si="26"/>
        <v>3424.4999999999927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294</v>
      </c>
      <c r="B1268" s="330">
        <v>23</v>
      </c>
      <c r="C1268" s="298">
        <v>46070</v>
      </c>
      <c r="D1268" s="299" t="s">
        <v>63</v>
      </c>
      <c r="E1268" s="331">
        <v>529.46</v>
      </c>
      <c r="F1268" s="331"/>
      <c r="G1268" s="333">
        <f t="shared" si="26"/>
        <v>3905.4099999999926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2</v>
      </c>
      <c r="C1269" s="298">
        <v>46069</v>
      </c>
      <c r="D1269" s="299" t="s">
        <v>324</v>
      </c>
      <c r="E1269" s="331">
        <v>16.079999999999998</v>
      </c>
      <c r="F1269" s="331"/>
      <c r="G1269" s="333">
        <f t="shared" si="26"/>
        <v>4434.8699999999926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6</v>
      </c>
      <c r="C1270" s="298">
        <v>46069</v>
      </c>
      <c r="D1270" s="299" t="s">
        <v>300</v>
      </c>
      <c r="E1270" s="331">
        <v>21.17</v>
      </c>
      <c r="F1270" s="331"/>
      <c r="G1270" s="333">
        <f t="shared" si="26"/>
        <v>4450.9499999999925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6</v>
      </c>
      <c r="C1271" s="298">
        <v>46069</v>
      </c>
      <c r="D1271" s="299" t="s">
        <v>300</v>
      </c>
      <c r="E1271" s="331">
        <v>17.03</v>
      </c>
      <c r="F1271" s="331"/>
      <c r="G1271" s="333">
        <f t="shared" si="26"/>
        <v>4472.1199999999926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2</v>
      </c>
      <c r="C1272" s="298">
        <v>46069</v>
      </c>
      <c r="D1272" s="299" t="s">
        <v>296</v>
      </c>
      <c r="E1272" s="331">
        <v>18.309999999999999</v>
      </c>
      <c r="F1272" s="331"/>
      <c r="G1272" s="333">
        <f t="shared" si="26"/>
        <v>4489.1499999999924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2</v>
      </c>
      <c r="C1273" s="298">
        <v>46069</v>
      </c>
      <c r="D1273" s="299" t="s">
        <v>301</v>
      </c>
      <c r="E1273" s="331">
        <v>19.3</v>
      </c>
      <c r="F1273" s="331"/>
      <c r="G1273" s="333">
        <f t="shared" si="26"/>
        <v>4507.4599999999928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6</v>
      </c>
      <c r="C1274" s="298">
        <v>46069</v>
      </c>
      <c r="D1274" s="299" t="s">
        <v>397</v>
      </c>
      <c r="E1274" s="331">
        <v>24.67</v>
      </c>
      <c r="F1274" s="331"/>
      <c r="G1274" s="333">
        <f t="shared" si="26"/>
        <v>4526.7599999999929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287</v>
      </c>
      <c r="B1275" s="330" t="s">
        <v>287</v>
      </c>
      <c r="C1275" s="298">
        <v>46069</v>
      </c>
      <c r="D1275" s="299" t="s">
        <v>397</v>
      </c>
      <c r="E1275" s="331">
        <v>152.41999999999999</v>
      </c>
      <c r="F1275" s="331">
        <v>152.41999999999999</v>
      </c>
      <c r="G1275" s="333">
        <f t="shared" si="26"/>
        <v>4551.429999999993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6</v>
      </c>
      <c r="C1276" s="298">
        <v>46068</v>
      </c>
      <c r="D1276" s="299" t="s">
        <v>437</v>
      </c>
      <c r="E1276" s="331">
        <v>233.83</v>
      </c>
      <c r="F1276" s="331"/>
      <c r="G1276" s="333">
        <f t="shared" si="26"/>
        <v>4551.429999999993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2</v>
      </c>
      <c r="C1277" s="298">
        <v>46068</v>
      </c>
      <c r="D1277" s="299" t="s">
        <v>326</v>
      </c>
      <c r="E1277" s="331">
        <v>50.87</v>
      </c>
      <c r="F1277" s="331"/>
      <c r="G1277" s="333">
        <f t="shared" si="26"/>
        <v>4785.2599999999929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2</v>
      </c>
      <c r="C1278" s="298">
        <v>46068</v>
      </c>
      <c r="D1278" s="299" t="s">
        <v>438</v>
      </c>
      <c r="E1278" s="331">
        <v>16</v>
      </c>
      <c r="F1278" s="331"/>
      <c r="G1278" s="333">
        <f t="shared" si="26"/>
        <v>4836.1299999999928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2</v>
      </c>
      <c r="C1279" s="298">
        <v>46068</v>
      </c>
      <c r="D1279" s="299" t="s">
        <v>353</v>
      </c>
      <c r="E1279" s="331">
        <v>30</v>
      </c>
      <c r="F1279" s="331"/>
      <c r="G1279" s="333">
        <f t="shared" si="26"/>
        <v>4852.1299999999928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6</v>
      </c>
      <c r="C1280" s="298">
        <v>46068</v>
      </c>
      <c r="D1280" s="299" t="s">
        <v>306</v>
      </c>
      <c r="E1280" s="331">
        <v>76</v>
      </c>
      <c r="F1280" s="331"/>
      <c r="G1280" s="333">
        <f t="shared" si="26"/>
        <v>4882.1299999999928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3</v>
      </c>
      <c r="C1281" s="298">
        <v>46068</v>
      </c>
      <c r="D1281" s="299" t="s">
        <v>348</v>
      </c>
      <c r="E1281" s="331">
        <v>3.59</v>
      </c>
      <c r="F1281" s="331"/>
      <c r="G1281" s="333">
        <f t="shared" si="26"/>
        <v>4958.1299999999928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6</v>
      </c>
      <c r="C1282" s="298">
        <v>46068</v>
      </c>
      <c r="D1282" s="299" t="s">
        <v>439</v>
      </c>
      <c r="E1282" s="331">
        <v>70</v>
      </c>
      <c r="F1282" s="331"/>
      <c r="G1282" s="333">
        <f t="shared" si="26"/>
        <v>4961.719999999993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8</v>
      </c>
      <c r="C1283" s="298">
        <v>46068</v>
      </c>
      <c r="D1283" s="299" t="s">
        <v>440</v>
      </c>
      <c r="E1283" s="331">
        <v>175</v>
      </c>
      <c r="F1283" s="331"/>
      <c r="G1283" s="333">
        <f t="shared" si="26"/>
        <v>5031.719999999993</v>
      </c>
      <c r="H1283" s="334" t="s">
        <v>298</v>
      </c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8</v>
      </c>
      <c r="C1284" s="298">
        <v>46067</v>
      </c>
      <c r="D1284" s="299" t="s">
        <v>319</v>
      </c>
      <c r="E1284" s="331">
        <v>13.09</v>
      </c>
      <c r="F1284" s="331"/>
      <c r="G1284" s="333">
        <f t="shared" si="26"/>
        <v>5206.719999999993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3</v>
      </c>
      <c r="C1285" s="298">
        <v>46067</v>
      </c>
      <c r="D1285" s="299" t="s">
        <v>296</v>
      </c>
      <c r="E1285" s="331">
        <v>7.56</v>
      </c>
      <c r="F1285" s="331"/>
      <c r="G1285" s="333">
        <f t="shared" si="26"/>
        <v>5219.8099999999931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4</v>
      </c>
      <c r="C1286" s="298">
        <v>46067</v>
      </c>
      <c r="D1286" s="299" t="s">
        <v>296</v>
      </c>
      <c r="E1286" s="331">
        <v>32.409999999999997</v>
      </c>
      <c r="F1286" s="331"/>
      <c r="G1286" s="333">
        <f t="shared" si="26"/>
        <v>5227.3699999999935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289</v>
      </c>
      <c r="B1287" s="330">
        <v>5</v>
      </c>
      <c r="C1287" s="298">
        <v>46067</v>
      </c>
      <c r="D1287" s="299" t="s">
        <v>441</v>
      </c>
      <c r="E1287" s="331">
        <v>400</v>
      </c>
      <c r="F1287" s="331"/>
      <c r="G1287" s="333">
        <f t="shared" si="26"/>
        <v>5259.7799999999934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8</v>
      </c>
      <c r="C1288" s="298">
        <v>46066</v>
      </c>
      <c r="D1288" s="299" t="s">
        <v>319</v>
      </c>
      <c r="E1288" s="331">
        <v>41.51</v>
      </c>
      <c r="F1288" s="331"/>
      <c r="G1288" s="333">
        <f t="shared" si="26"/>
        <v>5659.7799999999934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4</v>
      </c>
      <c r="C1289" s="298">
        <v>46066</v>
      </c>
      <c r="D1289" s="299" t="s">
        <v>296</v>
      </c>
      <c r="E1289" s="331">
        <v>21.55</v>
      </c>
      <c r="F1289" s="331"/>
      <c r="G1289" s="333">
        <f t="shared" si="26"/>
        <v>5701.2899999999936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2</v>
      </c>
      <c r="C1290" s="298">
        <v>46066</v>
      </c>
      <c r="D1290" s="299" t="s">
        <v>358</v>
      </c>
      <c r="E1290" s="331">
        <v>12.45</v>
      </c>
      <c r="F1290" s="331"/>
      <c r="G1290" s="333">
        <f t="shared" si="26"/>
        <v>5722.8399999999938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287</v>
      </c>
      <c r="B1291" s="330" t="s">
        <v>287</v>
      </c>
      <c r="C1291" s="298">
        <v>46066</v>
      </c>
      <c r="D1291" s="299" t="s">
        <v>397</v>
      </c>
      <c r="E1291" s="331">
        <v>91.38</v>
      </c>
      <c r="F1291" s="331">
        <v>91.38</v>
      </c>
      <c r="G1291" s="333">
        <f t="shared" si="26"/>
        <v>5735.2899999999936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1</v>
      </c>
      <c r="C1292" s="298">
        <v>46066</v>
      </c>
      <c r="D1292" s="299" t="s">
        <v>311</v>
      </c>
      <c r="E1292" s="331">
        <v>16.48</v>
      </c>
      <c r="F1292" s="331"/>
      <c r="G1292" s="333">
        <f t="shared" si="26"/>
        <v>5735.2899999999936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1</v>
      </c>
      <c r="C1293" s="298">
        <v>46066</v>
      </c>
      <c r="D1293" s="299" t="s">
        <v>428</v>
      </c>
      <c r="E1293" s="331">
        <v>12.76</v>
      </c>
      <c r="F1293" s="331"/>
      <c r="G1293" s="333">
        <f t="shared" si="26"/>
        <v>5751.7699999999932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4</v>
      </c>
      <c r="C1294" s="298">
        <v>46066</v>
      </c>
      <c r="D1294" s="299" t="s">
        <v>329</v>
      </c>
      <c r="E1294" s="331">
        <v>37.9</v>
      </c>
      <c r="F1294" s="331"/>
      <c r="G1294" s="333">
        <f t="shared" si="26"/>
        <v>5764.5299999999934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291</v>
      </c>
      <c r="B1295" s="330">
        <v>40</v>
      </c>
      <c r="C1295" s="298">
        <v>46066</v>
      </c>
      <c r="D1295" s="299" t="s">
        <v>316</v>
      </c>
      <c r="E1295" s="331"/>
      <c r="F1295" s="331">
        <v>427.18</v>
      </c>
      <c r="G1295" s="333">
        <f t="shared" si="26"/>
        <v>5802.429999999993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291</v>
      </c>
      <c r="B1296" s="330">
        <v>38</v>
      </c>
      <c r="C1296" s="298">
        <v>46066</v>
      </c>
      <c r="D1296" s="299" t="s">
        <v>293</v>
      </c>
      <c r="E1296" s="331"/>
      <c r="F1296" s="331">
        <v>4278.16</v>
      </c>
      <c r="G1296" s="333">
        <f t="shared" si="26"/>
        <v>5375.2499999999927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8</v>
      </c>
      <c r="C1297" s="298">
        <v>46065</v>
      </c>
      <c r="D1297" s="299" t="s">
        <v>357</v>
      </c>
      <c r="E1297" s="331">
        <v>111.36</v>
      </c>
      <c r="F1297" s="331"/>
      <c r="G1297" s="333">
        <f t="shared" si="26"/>
        <v>1097.0899999999931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6</v>
      </c>
      <c r="C1298" s="298">
        <v>46065</v>
      </c>
      <c r="D1298" s="299" t="s">
        <v>442</v>
      </c>
      <c r="E1298" s="331">
        <v>16</v>
      </c>
      <c r="F1298" s="331"/>
      <c r="G1298" s="333">
        <f t="shared" si="26"/>
        <v>1208.449999999993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6</v>
      </c>
      <c r="C1299" s="298">
        <v>46065</v>
      </c>
      <c r="D1299" s="299" t="s">
        <v>300</v>
      </c>
      <c r="E1299" s="331">
        <v>29.81</v>
      </c>
      <c r="F1299" s="331"/>
      <c r="G1299" s="333">
        <f t="shared" si="26"/>
        <v>1224.449999999993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294</v>
      </c>
      <c r="B1300" s="330">
        <v>19</v>
      </c>
      <c r="C1300" s="298">
        <v>46065</v>
      </c>
      <c r="D1300" s="299" t="s">
        <v>191</v>
      </c>
      <c r="E1300" s="331">
        <v>200</v>
      </c>
      <c r="F1300" s="331"/>
      <c r="G1300" s="333">
        <f t="shared" si="26"/>
        <v>1254.2599999999929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2</v>
      </c>
      <c r="C1301" s="298">
        <v>46065</v>
      </c>
      <c r="D1301" s="299" t="s">
        <v>296</v>
      </c>
      <c r="E1301" s="331">
        <v>7.56</v>
      </c>
      <c r="F1301" s="331"/>
      <c r="G1301" s="333">
        <f t="shared" si="26"/>
        <v>1454.2599999999929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4</v>
      </c>
      <c r="C1302" s="298">
        <v>46065</v>
      </c>
      <c r="D1302" s="299" t="s">
        <v>296</v>
      </c>
      <c r="E1302" s="331">
        <v>65.78</v>
      </c>
      <c r="F1302" s="331"/>
      <c r="G1302" s="333">
        <f t="shared" si="26"/>
        <v>1461.8199999999929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3</v>
      </c>
      <c r="C1303" s="298">
        <v>46065</v>
      </c>
      <c r="D1303" s="299" t="s">
        <v>296</v>
      </c>
      <c r="E1303" s="331">
        <v>3.93</v>
      </c>
      <c r="F1303" s="331"/>
      <c r="G1303" s="333">
        <f t="shared" si="26"/>
        <v>1527.5999999999929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289</v>
      </c>
      <c r="B1304" s="330">
        <v>7</v>
      </c>
      <c r="C1304" s="298">
        <v>46065</v>
      </c>
      <c r="D1304" s="299" t="s">
        <v>443</v>
      </c>
      <c r="E1304" s="331">
        <v>564.83000000000004</v>
      </c>
      <c r="F1304" s="331"/>
      <c r="G1304" s="333">
        <f t="shared" si="26"/>
        <v>1531.5299999999929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7</v>
      </c>
      <c r="C1305" s="298">
        <v>46065</v>
      </c>
      <c r="D1305" s="299" t="s">
        <v>444</v>
      </c>
      <c r="E1305" s="331">
        <v>70.180000000000007</v>
      </c>
      <c r="F1305" s="331"/>
      <c r="G1305" s="333">
        <f t="shared" si="26"/>
        <v>2096.3599999999929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289</v>
      </c>
      <c r="B1306" s="330">
        <v>6</v>
      </c>
      <c r="C1306" s="298">
        <v>46065</v>
      </c>
      <c r="D1306" s="299" t="s">
        <v>445</v>
      </c>
      <c r="E1306" s="331">
        <v>2.66</v>
      </c>
      <c r="F1306" s="331"/>
      <c r="G1306" s="333">
        <f t="shared" si="26"/>
        <v>2166.5399999999927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5</v>
      </c>
      <c r="C1307" s="298">
        <v>46064</v>
      </c>
      <c r="D1307" s="299" t="s">
        <v>429</v>
      </c>
      <c r="E1307" s="331">
        <v>103.25</v>
      </c>
      <c r="F1307" s="331"/>
      <c r="G1307" s="333">
        <f t="shared" si="26"/>
        <v>2169.1999999999925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4</v>
      </c>
      <c r="C1308" s="298">
        <v>46064</v>
      </c>
      <c r="D1308" s="299" t="s">
        <v>363</v>
      </c>
      <c r="E1308" s="331">
        <v>30.39</v>
      </c>
      <c r="F1308" s="331"/>
      <c r="G1308" s="333">
        <f t="shared" si="26"/>
        <v>2272.4499999999925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2</v>
      </c>
      <c r="C1309" s="298">
        <v>46064</v>
      </c>
      <c r="D1309" s="299" t="s">
        <v>296</v>
      </c>
      <c r="E1309" s="331">
        <v>9.92</v>
      </c>
      <c r="F1309" s="331"/>
      <c r="G1309" s="333">
        <f t="shared" si="26"/>
        <v>2302.8399999999924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3</v>
      </c>
      <c r="C1310" s="298">
        <v>46064</v>
      </c>
      <c r="D1310" s="299" t="s">
        <v>295</v>
      </c>
      <c r="E1310" s="331">
        <v>3.49</v>
      </c>
      <c r="F1310" s="331"/>
      <c r="G1310" s="333">
        <f t="shared" si="26"/>
        <v>2312.7599999999925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294</v>
      </c>
      <c r="B1311" s="330">
        <v>22</v>
      </c>
      <c r="C1311" s="298">
        <v>46064</v>
      </c>
      <c r="D1311" s="299" t="s">
        <v>352</v>
      </c>
      <c r="E1311" s="331">
        <v>19.16</v>
      </c>
      <c r="F1311" s="331"/>
      <c r="G1311" s="333">
        <f t="shared" si="26"/>
        <v>2316.2499999999923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6</v>
      </c>
      <c r="C1312" s="298">
        <v>46063</v>
      </c>
      <c r="D1312" s="299" t="s">
        <v>412</v>
      </c>
      <c r="E1312" s="331">
        <v>-8</v>
      </c>
      <c r="F1312" s="331"/>
      <c r="G1312" s="333">
        <f t="shared" si="26"/>
        <v>2335.4099999999921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6</v>
      </c>
      <c r="C1313" s="298">
        <v>46063</v>
      </c>
      <c r="D1313" s="299" t="s">
        <v>446</v>
      </c>
      <c r="E1313" s="331">
        <v>-0.04</v>
      </c>
      <c r="F1313" s="331"/>
      <c r="G1313" s="333">
        <f t="shared" si="26"/>
        <v>2327.4099999999921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335</v>
      </c>
      <c r="B1314" s="330" t="s">
        <v>335</v>
      </c>
      <c r="C1314" s="298">
        <v>46063</v>
      </c>
      <c r="D1314" s="299" t="s">
        <v>447</v>
      </c>
      <c r="E1314" s="331">
        <v>65.78</v>
      </c>
      <c r="F1314" s="331"/>
      <c r="G1314" s="333">
        <f t="shared" si="26"/>
        <v>2327.3699999999922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294</v>
      </c>
      <c r="B1315" s="330">
        <v>13</v>
      </c>
      <c r="C1315" s="298">
        <v>46063</v>
      </c>
      <c r="D1315" s="299" t="s">
        <v>182</v>
      </c>
      <c r="E1315" s="331">
        <v>159.35</v>
      </c>
      <c r="F1315" s="331"/>
      <c r="G1315" s="333">
        <f t="shared" si="26"/>
        <v>2393.1499999999924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2</v>
      </c>
      <c r="C1316" s="298">
        <v>46063</v>
      </c>
      <c r="D1316" s="299" t="s">
        <v>296</v>
      </c>
      <c r="E1316" s="331">
        <v>16.29</v>
      </c>
      <c r="F1316" s="331"/>
      <c r="G1316" s="333">
        <f t="shared" si="26"/>
        <v>2552.4999999999923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1</v>
      </c>
      <c r="C1317" s="298">
        <v>46063</v>
      </c>
      <c r="D1317" s="299" t="s">
        <v>311</v>
      </c>
      <c r="E1317" s="331">
        <v>19.329999999999998</v>
      </c>
      <c r="F1317" s="331"/>
      <c r="G1317" s="333">
        <f t="shared" si="26"/>
        <v>2568.7899999999922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3</v>
      </c>
      <c r="C1318" s="298">
        <v>46062</v>
      </c>
      <c r="D1318" s="299" t="s">
        <v>448</v>
      </c>
      <c r="E1318" s="331">
        <v>8.61</v>
      </c>
      <c r="F1318" s="331"/>
      <c r="G1318" s="333">
        <f t="shared" ref="G1318:G1563" si="27">G1319-E1318+F1318</f>
        <v>2588.1199999999922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2</v>
      </c>
      <c r="C1319" s="298">
        <v>46062</v>
      </c>
      <c r="D1319" s="299" t="s">
        <v>296</v>
      </c>
      <c r="E1319" s="331">
        <v>13.41</v>
      </c>
      <c r="F1319" s="331"/>
      <c r="G1319" s="333">
        <f t="shared" si="27"/>
        <v>2596.7299999999923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294</v>
      </c>
      <c r="B1320" s="330">
        <v>18</v>
      </c>
      <c r="C1320" s="298">
        <v>46062</v>
      </c>
      <c r="D1320" s="299" t="s">
        <v>361</v>
      </c>
      <c r="E1320" s="331">
        <v>400</v>
      </c>
      <c r="F1320" s="331"/>
      <c r="G1320" s="333">
        <f t="shared" si="27"/>
        <v>2610.1399999999921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294</v>
      </c>
      <c r="B1321" s="330">
        <v>9</v>
      </c>
      <c r="C1321" s="298">
        <v>46062</v>
      </c>
      <c r="D1321" s="299" t="s">
        <v>58</v>
      </c>
      <c r="E1321" s="331">
        <v>1281.53</v>
      </c>
      <c r="F1321" s="331"/>
      <c r="G1321" s="333">
        <f t="shared" si="27"/>
        <v>3010.1399999999921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5</v>
      </c>
      <c r="C1322" s="298">
        <v>46062</v>
      </c>
      <c r="D1322" s="299" t="s">
        <v>449</v>
      </c>
      <c r="E1322" s="331">
        <v>50</v>
      </c>
      <c r="F1322" s="331"/>
      <c r="G1322" s="333">
        <f t="shared" si="27"/>
        <v>4291.6699999999919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289</v>
      </c>
      <c r="B1323" s="330">
        <v>2</v>
      </c>
      <c r="C1323" s="298">
        <v>46062</v>
      </c>
      <c r="D1323" s="299" t="s">
        <v>450</v>
      </c>
      <c r="E1323" s="331">
        <v>12.1</v>
      </c>
      <c r="F1323" s="331"/>
      <c r="G1323" s="333">
        <f t="shared" si="27"/>
        <v>4341.6699999999919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1</v>
      </c>
      <c r="C1324" s="298">
        <v>46061</v>
      </c>
      <c r="D1324" s="299" t="s">
        <v>306</v>
      </c>
      <c r="E1324" s="331">
        <v>72.099999999999994</v>
      </c>
      <c r="F1324" s="331"/>
      <c r="G1324" s="333">
        <f t="shared" si="27"/>
        <v>4353.7699999999923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8</v>
      </c>
      <c r="C1325" s="298">
        <v>46061</v>
      </c>
      <c r="D1325" s="299" t="s">
        <v>319</v>
      </c>
      <c r="E1325" s="331">
        <v>30.25</v>
      </c>
      <c r="F1325" s="331"/>
      <c r="G1325" s="333">
        <f t="shared" si="27"/>
        <v>4425.8699999999926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3</v>
      </c>
      <c r="C1326" s="298">
        <v>46061</v>
      </c>
      <c r="D1326" s="299" t="s">
        <v>296</v>
      </c>
      <c r="E1326" s="331">
        <v>3.72</v>
      </c>
      <c r="F1326" s="331"/>
      <c r="G1326" s="333">
        <f t="shared" si="27"/>
        <v>4456.1199999999926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4</v>
      </c>
      <c r="C1327" s="298">
        <v>46061</v>
      </c>
      <c r="D1327" s="299" t="s">
        <v>296</v>
      </c>
      <c r="E1327" s="331">
        <v>41.6</v>
      </c>
      <c r="F1327" s="331"/>
      <c r="G1327" s="333">
        <f t="shared" si="27"/>
        <v>4459.8399999999929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3</v>
      </c>
      <c r="C1328" s="298">
        <v>46061</v>
      </c>
      <c r="D1328" s="299" t="s">
        <v>451</v>
      </c>
      <c r="E1328" s="331">
        <v>1</v>
      </c>
      <c r="F1328" s="331"/>
      <c r="G1328" s="333">
        <f t="shared" si="27"/>
        <v>4501.4399999999932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2</v>
      </c>
      <c r="C1329" s="298">
        <v>46061</v>
      </c>
      <c r="D1329" s="299" t="s">
        <v>358</v>
      </c>
      <c r="E1329" s="331">
        <v>10.17</v>
      </c>
      <c r="F1329" s="331"/>
      <c r="G1329" s="333">
        <f t="shared" si="27"/>
        <v>4502.4399999999932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287</v>
      </c>
      <c r="B1330" s="330" t="s">
        <v>287</v>
      </c>
      <c r="C1330" s="298">
        <v>46060</v>
      </c>
      <c r="D1330" s="299" t="s">
        <v>452</v>
      </c>
      <c r="E1330" s="331">
        <v>367.77</v>
      </c>
      <c r="F1330" s="331">
        <v>367.77</v>
      </c>
      <c r="G1330" s="333">
        <f t="shared" si="27"/>
        <v>4512.6099999999933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4</v>
      </c>
      <c r="C1331" s="298">
        <v>46060</v>
      </c>
      <c r="D1331" s="299" t="s">
        <v>310</v>
      </c>
      <c r="E1331" s="331">
        <v>32.36</v>
      </c>
      <c r="F1331" s="331"/>
      <c r="G1331" s="333">
        <f t="shared" si="27"/>
        <v>4512.6099999999933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6</v>
      </c>
      <c r="C1332" s="298">
        <v>46060</v>
      </c>
      <c r="D1332" s="299" t="s">
        <v>453</v>
      </c>
      <c r="E1332" s="331">
        <v>41.39</v>
      </c>
      <c r="F1332" s="331"/>
      <c r="G1332" s="333">
        <f t="shared" si="27"/>
        <v>4544.969999999993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1</v>
      </c>
      <c r="C1333" s="298">
        <v>46060</v>
      </c>
      <c r="D1333" s="299" t="s">
        <v>445</v>
      </c>
      <c r="E1333" s="331">
        <v>35.770000000000003</v>
      </c>
      <c r="F1333" s="331"/>
      <c r="G1333" s="333">
        <f t="shared" si="27"/>
        <v>4586.3599999999933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3</v>
      </c>
      <c r="C1334" s="298">
        <v>46060</v>
      </c>
      <c r="D1334" s="299" t="s">
        <v>348</v>
      </c>
      <c r="E1334" s="331">
        <v>25</v>
      </c>
      <c r="F1334" s="331"/>
      <c r="G1334" s="333">
        <f t="shared" si="27"/>
        <v>4622.1299999999937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8</v>
      </c>
      <c r="C1335" s="298">
        <v>46060</v>
      </c>
      <c r="D1335" s="299" t="s">
        <v>296</v>
      </c>
      <c r="E1335" s="331">
        <v>6.69</v>
      </c>
      <c r="F1335" s="331"/>
      <c r="G1335" s="333">
        <f t="shared" si="27"/>
        <v>4647.1299999999937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4</v>
      </c>
      <c r="C1336" s="298">
        <v>46060</v>
      </c>
      <c r="D1336" s="299" t="s">
        <v>296</v>
      </c>
      <c r="E1336" s="331">
        <v>47.85</v>
      </c>
      <c r="F1336" s="331"/>
      <c r="G1336" s="333">
        <f t="shared" si="27"/>
        <v>4653.8199999999933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2</v>
      </c>
      <c r="C1337" s="298">
        <v>46059</v>
      </c>
      <c r="D1337" s="299" t="s">
        <v>301</v>
      </c>
      <c r="E1337" s="331">
        <v>20</v>
      </c>
      <c r="F1337" s="331"/>
      <c r="G1337" s="333">
        <f t="shared" si="27"/>
        <v>4701.6699999999937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291</v>
      </c>
      <c r="B1338" s="330">
        <v>40</v>
      </c>
      <c r="C1338" s="298">
        <v>46059</v>
      </c>
      <c r="D1338" s="299" t="s">
        <v>316</v>
      </c>
      <c r="E1338" s="331"/>
      <c r="F1338" s="331">
        <v>822.99</v>
      </c>
      <c r="G1338" s="333">
        <f t="shared" si="27"/>
        <v>4721.6699999999937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294</v>
      </c>
      <c r="B1339" s="330">
        <v>14</v>
      </c>
      <c r="C1339" s="298">
        <v>46059</v>
      </c>
      <c r="D1339" s="299" t="s">
        <v>366</v>
      </c>
      <c r="E1339" s="331">
        <v>66.67</v>
      </c>
      <c r="F1339" s="331"/>
      <c r="G1339" s="333">
        <f t="shared" si="27"/>
        <v>3898.6799999999935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2</v>
      </c>
      <c r="C1340" s="298">
        <v>46059</v>
      </c>
      <c r="D1340" s="299" t="s">
        <v>296</v>
      </c>
      <c r="E1340" s="331">
        <v>9.35</v>
      </c>
      <c r="F1340" s="331"/>
      <c r="G1340" s="333">
        <f t="shared" si="27"/>
        <v>3965.3499999999935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4</v>
      </c>
      <c r="C1341" s="298">
        <v>46059</v>
      </c>
      <c r="D1341" s="299" t="s">
        <v>296</v>
      </c>
      <c r="E1341" s="331">
        <v>45.81</v>
      </c>
      <c r="F1341" s="331"/>
      <c r="G1341" s="333">
        <f t="shared" si="27"/>
        <v>3974.6999999999935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289</v>
      </c>
      <c r="B1342" s="330">
        <v>2</v>
      </c>
      <c r="C1342" s="298">
        <v>46059</v>
      </c>
      <c r="D1342" s="299" t="s">
        <v>353</v>
      </c>
      <c r="E1342" s="331">
        <v>22.98</v>
      </c>
      <c r="F1342" s="331"/>
      <c r="G1342" s="333">
        <f t="shared" si="27"/>
        <v>4020.5099999999934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2</v>
      </c>
      <c r="C1343" s="298">
        <v>46059</v>
      </c>
      <c r="D1343" s="299" t="s">
        <v>301</v>
      </c>
      <c r="E1343" s="331">
        <v>46.5</v>
      </c>
      <c r="F1343" s="331"/>
      <c r="G1343" s="333">
        <f t="shared" si="27"/>
        <v>4043.4899999999934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2</v>
      </c>
      <c r="C1344" s="298">
        <v>46059</v>
      </c>
      <c r="D1344" s="299" t="s">
        <v>358</v>
      </c>
      <c r="E1344" s="331">
        <v>10.17</v>
      </c>
      <c r="F1344" s="331"/>
      <c r="G1344" s="333">
        <f t="shared" si="27"/>
        <v>4089.9899999999934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8</v>
      </c>
      <c r="C1345" s="298">
        <v>46059</v>
      </c>
      <c r="D1345" s="299" t="s">
        <v>435</v>
      </c>
      <c r="E1345" s="331">
        <v>81.2</v>
      </c>
      <c r="F1345" s="331"/>
      <c r="G1345" s="333">
        <f t="shared" si="27"/>
        <v>4100.1599999999935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2</v>
      </c>
      <c r="C1346" s="298">
        <v>46058</v>
      </c>
      <c r="D1346" s="299" t="s">
        <v>301</v>
      </c>
      <c r="E1346" s="331">
        <v>21</v>
      </c>
      <c r="F1346" s="331"/>
      <c r="G1346" s="333">
        <f t="shared" si="27"/>
        <v>4181.3599999999933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291</v>
      </c>
      <c r="B1347" s="330">
        <v>39</v>
      </c>
      <c r="C1347" s="298">
        <v>46058</v>
      </c>
      <c r="D1347" s="299" t="s">
        <v>292</v>
      </c>
      <c r="E1347" s="331"/>
      <c r="F1347" s="331">
        <v>2763.79</v>
      </c>
      <c r="G1347" s="333">
        <f t="shared" si="27"/>
        <v>4202.3599999999933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8</v>
      </c>
      <c r="C1348" s="298">
        <v>46058</v>
      </c>
      <c r="D1348" s="299" t="s">
        <v>357</v>
      </c>
      <c r="E1348" s="331">
        <v>95.35</v>
      </c>
      <c r="F1348" s="331"/>
      <c r="G1348" s="333">
        <f t="shared" si="27"/>
        <v>1438.5699999999933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2</v>
      </c>
      <c r="C1349" s="298">
        <v>46058</v>
      </c>
      <c r="D1349" s="299" t="s">
        <v>353</v>
      </c>
      <c r="E1349" s="331">
        <v>14.99</v>
      </c>
      <c r="F1349" s="331"/>
      <c r="G1349" s="333">
        <f t="shared" si="27"/>
        <v>1533.9199999999933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287</v>
      </c>
      <c r="B1350" s="330" t="s">
        <v>287</v>
      </c>
      <c r="C1350" s="298">
        <v>46058</v>
      </c>
      <c r="D1350" s="299" t="s">
        <v>452</v>
      </c>
      <c r="E1350" s="331">
        <v>77.569999999999993</v>
      </c>
      <c r="F1350" s="331">
        <v>77.569999999999993</v>
      </c>
      <c r="G1350" s="333">
        <f t="shared" si="27"/>
        <v>1548.9099999999933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6</v>
      </c>
      <c r="C1351" s="298">
        <v>46057</v>
      </c>
      <c r="D1351" s="299" t="s">
        <v>344</v>
      </c>
      <c r="E1351" s="331">
        <v>50</v>
      </c>
      <c r="F1351" s="331"/>
      <c r="G1351" s="333">
        <f t="shared" si="27"/>
        <v>1548.9099999999933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1</v>
      </c>
      <c r="C1352" s="298">
        <v>46057</v>
      </c>
      <c r="D1352" s="299" t="s">
        <v>306</v>
      </c>
      <c r="E1352" s="331">
        <v>62.03</v>
      </c>
      <c r="F1352" s="331"/>
      <c r="G1352" s="333">
        <f t="shared" si="27"/>
        <v>1598.9099999999933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289</v>
      </c>
      <c r="B1353" s="330">
        <v>2</v>
      </c>
      <c r="C1353" s="298">
        <v>46057</v>
      </c>
      <c r="D1353" s="299" t="s">
        <v>296</v>
      </c>
      <c r="E1353" s="331">
        <v>14.91</v>
      </c>
      <c r="F1353" s="331"/>
      <c r="G1353" s="333">
        <f t="shared" si="27"/>
        <v>1660.9399999999932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4</v>
      </c>
      <c r="C1354" s="298">
        <v>46057</v>
      </c>
      <c r="D1354" s="299" t="s">
        <v>310</v>
      </c>
      <c r="E1354" s="331">
        <v>63.38</v>
      </c>
      <c r="F1354" s="331"/>
      <c r="G1354" s="333">
        <f t="shared" si="27"/>
        <v>1675.8499999999933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287</v>
      </c>
      <c r="B1355" s="330" t="s">
        <v>287</v>
      </c>
      <c r="C1355" s="298">
        <v>46057</v>
      </c>
      <c r="D1355" s="299" t="s">
        <v>454</v>
      </c>
      <c r="E1355" s="331">
        <v>192.78</v>
      </c>
      <c r="F1355" s="331">
        <v>192.78</v>
      </c>
      <c r="G1355" s="333">
        <f t="shared" si="27"/>
        <v>1739.2299999999934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294</v>
      </c>
      <c r="B1356" s="330">
        <v>14</v>
      </c>
      <c r="C1356" s="298">
        <v>46057</v>
      </c>
      <c r="D1356" s="299" t="s">
        <v>367</v>
      </c>
      <c r="E1356" s="331">
        <v>68.739999999999995</v>
      </c>
      <c r="F1356" s="331"/>
      <c r="G1356" s="333">
        <f t="shared" si="27"/>
        <v>1739.2299999999934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6</v>
      </c>
      <c r="C1357" s="298">
        <v>46057</v>
      </c>
      <c r="D1357" s="299" t="s">
        <v>300</v>
      </c>
      <c r="E1357" s="331">
        <v>-42.58</v>
      </c>
      <c r="F1357" s="331"/>
      <c r="G1357" s="333">
        <f t="shared" si="27"/>
        <v>1807.9699999999934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289</v>
      </c>
      <c r="B1358" s="330">
        <v>1</v>
      </c>
      <c r="C1358" s="298">
        <v>46057</v>
      </c>
      <c r="D1358" s="299" t="s">
        <v>371</v>
      </c>
      <c r="E1358" s="331">
        <v>31.36</v>
      </c>
      <c r="F1358" s="331"/>
      <c r="G1358" s="333">
        <f t="shared" si="27"/>
        <v>1765.3899999999935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294</v>
      </c>
      <c r="B1359" s="330">
        <v>17</v>
      </c>
      <c r="C1359" s="298">
        <v>46057</v>
      </c>
      <c r="D1359" s="299" t="s">
        <v>370</v>
      </c>
      <c r="E1359" s="331">
        <v>99</v>
      </c>
      <c r="F1359" s="331"/>
      <c r="G1359" s="333">
        <f t="shared" si="27"/>
        <v>1796.7499999999934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284</v>
      </c>
      <c r="B1360" s="330">
        <v>36</v>
      </c>
      <c r="C1360" s="298">
        <v>46056</v>
      </c>
      <c r="D1360" s="299" t="s">
        <v>374</v>
      </c>
      <c r="E1360" s="331">
        <v>50</v>
      </c>
      <c r="F1360" s="331"/>
      <c r="G1360" s="333">
        <f t="shared" si="27"/>
        <v>1895.7499999999934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8</v>
      </c>
      <c r="C1361" s="298">
        <v>46056</v>
      </c>
      <c r="D1361" s="299" t="s">
        <v>319</v>
      </c>
      <c r="E1361" s="331">
        <v>7.92</v>
      </c>
      <c r="F1361" s="331"/>
      <c r="G1361" s="333">
        <f t="shared" si="27"/>
        <v>1945.7499999999934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294</v>
      </c>
      <c r="B1362" s="330">
        <v>24</v>
      </c>
      <c r="C1362" s="298">
        <v>46056</v>
      </c>
      <c r="D1362" s="299" t="s">
        <v>860</v>
      </c>
      <c r="E1362" s="331">
        <v>83.58</v>
      </c>
      <c r="F1362" s="331"/>
      <c r="G1362" s="333">
        <f t="shared" si="27"/>
        <v>1953.6699999999935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4</v>
      </c>
      <c r="C1363" s="298">
        <v>46056</v>
      </c>
      <c r="D1363" s="299" t="s">
        <v>455</v>
      </c>
      <c r="E1363" s="331">
        <v>28.64</v>
      </c>
      <c r="F1363" s="331"/>
      <c r="G1363" s="333">
        <f t="shared" si="27"/>
        <v>2037.2499999999934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2</v>
      </c>
      <c r="C1364" s="298">
        <v>46056</v>
      </c>
      <c r="D1364" s="299" t="s">
        <v>358</v>
      </c>
      <c r="E1364" s="331">
        <v>9.4700000000000006</v>
      </c>
      <c r="F1364" s="331"/>
      <c r="G1364" s="333">
        <f t="shared" si="27"/>
        <v>2065.8899999999935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6</v>
      </c>
      <c r="C1365" s="298">
        <v>46055</v>
      </c>
      <c r="D1365" s="299" t="s">
        <v>456</v>
      </c>
      <c r="E1365" s="331">
        <v>20</v>
      </c>
      <c r="F1365" s="331"/>
      <c r="G1365" s="333">
        <f t="shared" si="27"/>
        <v>2075.3599999999933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294</v>
      </c>
      <c r="B1366" s="330">
        <v>17</v>
      </c>
      <c r="C1366" s="298">
        <v>46055</v>
      </c>
      <c r="D1366" s="299" t="s">
        <v>188</v>
      </c>
      <c r="E1366" s="331">
        <v>41.54</v>
      </c>
      <c r="F1366" s="331"/>
      <c r="G1366" s="333">
        <f t="shared" si="27"/>
        <v>2095.3599999999933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2</v>
      </c>
      <c r="C1367" s="298">
        <v>46055</v>
      </c>
      <c r="D1367" s="299" t="s">
        <v>296</v>
      </c>
      <c r="E1367" s="331">
        <v>9.92</v>
      </c>
      <c r="F1367" s="331"/>
      <c r="G1367" s="333">
        <f t="shared" si="27"/>
        <v>2136.8999999999933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8</v>
      </c>
      <c r="C1368" s="298">
        <v>46055</v>
      </c>
      <c r="D1368" s="299" t="s">
        <v>457</v>
      </c>
      <c r="E1368" s="331">
        <v>155.38</v>
      </c>
      <c r="F1368" s="331"/>
      <c r="G1368" s="333">
        <f t="shared" si="27"/>
        <v>2146.8199999999933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294</v>
      </c>
      <c r="B1369" s="330">
        <v>21</v>
      </c>
      <c r="C1369" s="298">
        <v>46055</v>
      </c>
      <c r="D1369" s="299" t="s">
        <v>194</v>
      </c>
      <c r="E1369" s="331">
        <v>27.35</v>
      </c>
      <c r="F1369" s="331"/>
      <c r="G1369" s="333">
        <f t="shared" si="27"/>
        <v>2302.1999999999935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289</v>
      </c>
      <c r="B1370" s="330">
        <v>6</v>
      </c>
      <c r="C1370" s="298">
        <v>46054</v>
      </c>
      <c r="D1370" s="299" t="s">
        <v>300</v>
      </c>
      <c r="E1370" s="331">
        <v>59.37</v>
      </c>
      <c r="F1370" s="331"/>
      <c r="G1370" s="333">
        <f t="shared" si="27"/>
        <v>2329.5499999999934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294</v>
      </c>
      <c r="B1371" s="330">
        <v>22</v>
      </c>
      <c r="C1371" s="298">
        <v>46054</v>
      </c>
      <c r="D1371" s="299" t="s">
        <v>375</v>
      </c>
      <c r="E1371" s="331">
        <v>6.37</v>
      </c>
      <c r="F1371" s="331"/>
      <c r="G1371" s="333">
        <f t="shared" si="27"/>
        <v>2388.9199999999933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8</v>
      </c>
      <c r="C1372" s="298">
        <v>46054</v>
      </c>
      <c r="D1372" s="299" t="s">
        <v>458</v>
      </c>
      <c r="E1372" s="331">
        <v>44.65</v>
      </c>
      <c r="F1372" s="331"/>
      <c r="G1372" s="333">
        <f t="shared" si="27"/>
        <v>2395.2899999999931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7</v>
      </c>
      <c r="C1373" s="298">
        <v>46054</v>
      </c>
      <c r="D1373" s="299" t="s">
        <v>338</v>
      </c>
      <c r="E1373" s="331">
        <v>35.17</v>
      </c>
      <c r="F1373" s="331"/>
      <c r="G1373" s="333">
        <f t="shared" si="27"/>
        <v>2439.9399999999932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289</v>
      </c>
      <c r="B1374" s="330">
        <v>4</v>
      </c>
      <c r="C1374" s="298">
        <v>46054</v>
      </c>
      <c r="D1374" s="299" t="s">
        <v>310</v>
      </c>
      <c r="E1374" s="331">
        <v>28.48</v>
      </c>
      <c r="F1374" s="331"/>
      <c r="G1374" s="333">
        <f t="shared" si="27"/>
        <v>2475.1099999999933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289</v>
      </c>
      <c r="B1375" s="330">
        <v>1</v>
      </c>
      <c r="C1375" s="298">
        <v>46054</v>
      </c>
      <c r="D1375" s="299" t="s">
        <v>311</v>
      </c>
      <c r="E1375" s="331">
        <v>125.07</v>
      </c>
      <c r="F1375" s="331"/>
      <c r="G1375" s="333">
        <f t="shared" si="27"/>
        <v>2503.5899999999933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2</v>
      </c>
      <c r="C1376" s="298">
        <v>46054</v>
      </c>
      <c r="D1376" s="299" t="s">
        <v>458</v>
      </c>
      <c r="E1376" s="331">
        <v>100</v>
      </c>
      <c r="F1376" s="331"/>
      <c r="G1376" s="333">
        <f t="shared" si="27"/>
        <v>2628.6599999999935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289</v>
      </c>
      <c r="B1377" s="330">
        <v>1</v>
      </c>
      <c r="C1377" s="298">
        <v>46054</v>
      </c>
      <c r="D1377" s="299" t="s">
        <v>329</v>
      </c>
      <c r="E1377" s="331">
        <v>194.96</v>
      </c>
      <c r="F1377" s="331"/>
      <c r="G1377" s="333">
        <f t="shared" si="27"/>
        <v>2728.6599999999935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289</v>
      </c>
      <c r="B1378" s="330">
        <v>2</v>
      </c>
      <c r="C1378" s="298">
        <v>46054</v>
      </c>
      <c r="D1378" s="299" t="s">
        <v>410</v>
      </c>
      <c r="E1378" s="331">
        <v>75.53</v>
      </c>
      <c r="F1378" s="331"/>
      <c r="G1378" s="333">
        <f t="shared" si="27"/>
        <v>2923.6199999999935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284</v>
      </c>
      <c r="B1379" s="330">
        <v>37</v>
      </c>
      <c r="C1379" s="298">
        <v>46053</v>
      </c>
      <c r="D1379" s="299" t="s">
        <v>459</v>
      </c>
      <c r="E1379" s="331">
        <v>3194.64</v>
      </c>
      <c r="F1379" s="331"/>
      <c r="G1379" s="333">
        <f t="shared" si="27"/>
        <v>2999.1499999999937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286</v>
      </c>
      <c r="B1380" s="330">
        <v>25</v>
      </c>
      <c r="C1380" s="298">
        <v>46053</v>
      </c>
      <c r="D1380" s="298" t="s">
        <v>204</v>
      </c>
      <c r="E1380" s="331">
        <v>350</v>
      </c>
      <c r="F1380" s="331"/>
      <c r="G1380" s="333">
        <f t="shared" si="27"/>
        <v>6193.7899999999936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286</v>
      </c>
      <c r="B1381" s="330">
        <v>26</v>
      </c>
      <c r="C1381" s="298">
        <v>46053</v>
      </c>
      <c r="D1381" s="298" t="s">
        <v>205</v>
      </c>
      <c r="E1381" s="331">
        <v>320</v>
      </c>
      <c r="F1381" s="331"/>
      <c r="G1381" s="333">
        <f t="shared" si="27"/>
        <v>6543.7899999999936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286</v>
      </c>
      <c r="B1382" s="330">
        <v>27</v>
      </c>
      <c r="C1382" s="298">
        <v>46053</v>
      </c>
      <c r="D1382" s="298" t="s">
        <v>206</v>
      </c>
      <c r="E1382" s="331">
        <v>25</v>
      </c>
      <c r="F1382" s="331"/>
      <c r="G1382" s="333">
        <f t="shared" si="27"/>
        <v>6863.7899999999936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286</v>
      </c>
      <c r="B1383" s="330">
        <v>28</v>
      </c>
      <c r="C1383" s="298">
        <v>46053</v>
      </c>
      <c r="D1383" s="298" t="s">
        <v>207</v>
      </c>
      <c r="E1383" s="331">
        <v>25</v>
      </c>
      <c r="F1383" s="331"/>
      <c r="G1383" s="333">
        <f t="shared" si="27"/>
        <v>6888.7899999999936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286</v>
      </c>
      <c r="B1384" s="330">
        <v>29</v>
      </c>
      <c r="C1384" s="298">
        <v>46053</v>
      </c>
      <c r="D1384" s="298" t="s">
        <v>208</v>
      </c>
      <c r="E1384" s="331">
        <v>45</v>
      </c>
      <c r="F1384" s="331"/>
      <c r="G1384" s="333">
        <f t="shared" si="27"/>
        <v>6913.7899999999936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286</v>
      </c>
      <c r="B1385" s="330">
        <v>30</v>
      </c>
      <c r="C1385" s="298">
        <v>46053</v>
      </c>
      <c r="D1385" s="298" t="s">
        <v>209</v>
      </c>
      <c r="E1385" s="331">
        <v>400</v>
      </c>
      <c r="F1385" s="331"/>
      <c r="G1385" s="333">
        <f t="shared" si="27"/>
        <v>6958.7899999999936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286</v>
      </c>
      <c r="B1386" s="330">
        <v>31</v>
      </c>
      <c r="C1386" s="298">
        <v>46053</v>
      </c>
      <c r="D1386" s="298" t="s">
        <v>210</v>
      </c>
      <c r="E1386" s="331">
        <v>375</v>
      </c>
      <c r="F1386" s="331"/>
      <c r="G1386" s="333">
        <f t="shared" si="27"/>
        <v>7358.7899999999936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286</v>
      </c>
      <c r="B1387" s="330">
        <v>32</v>
      </c>
      <c r="C1387" s="298">
        <v>46053</v>
      </c>
      <c r="D1387" s="298" t="s">
        <v>211</v>
      </c>
      <c r="E1387" s="331">
        <v>100</v>
      </c>
      <c r="F1387" s="331"/>
      <c r="G1387" s="333">
        <f t="shared" si="27"/>
        <v>7733.7899999999936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286</v>
      </c>
      <c r="B1388" s="330">
        <v>33</v>
      </c>
      <c r="C1388" s="298">
        <v>46053</v>
      </c>
      <c r="D1388" s="298" t="s">
        <v>212</v>
      </c>
      <c r="E1388" s="331">
        <v>85</v>
      </c>
      <c r="F1388" s="331"/>
      <c r="G1388" s="333">
        <f t="shared" si="27"/>
        <v>7833.7899999999936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286</v>
      </c>
      <c r="B1389" s="330">
        <v>34</v>
      </c>
      <c r="C1389" s="298">
        <v>46053</v>
      </c>
      <c r="D1389" s="298" t="s">
        <v>213</v>
      </c>
      <c r="E1389" s="331">
        <v>230</v>
      </c>
      <c r="F1389" s="331"/>
      <c r="G1389" s="333">
        <f t="shared" si="27"/>
        <v>7918.7899999999936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286</v>
      </c>
      <c r="B1390" s="330">
        <v>35</v>
      </c>
      <c r="C1390" s="298">
        <v>46053</v>
      </c>
      <c r="D1390" s="298" t="s">
        <v>214</v>
      </c>
      <c r="E1390" s="331">
        <v>45</v>
      </c>
      <c r="F1390" s="331"/>
      <c r="G1390" s="333">
        <f t="shared" si="27"/>
        <v>8148.7899999999936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8</v>
      </c>
      <c r="C1391" s="298">
        <v>46053</v>
      </c>
      <c r="D1391" s="298" t="s">
        <v>319</v>
      </c>
      <c r="E1391" s="331">
        <v>31.03</v>
      </c>
      <c r="F1391" s="331"/>
      <c r="G1391" s="333">
        <f t="shared" si="27"/>
        <v>8193.7899999999936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294</v>
      </c>
      <c r="B1392" s="330">
        <v>10</v>
      </c>
      <c r="C1392" s="298">
        <v>46053</v>
      </c>
      <c r="D1392" s="298" t="s">
        <v>176</v>
      </c>
      <c r="E1392" s="331">
        <v>17.899999999999999</v>
      </c>
      <c r="F1392" s="331"/>
      <c r="G1392" s="333">
        <f t="shared" si="27"/>
        <v>8224.8199999999943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289</v>
      </c>
      <c r="B1393" s="330">
        <v>3</v>
      </c>
      <c r="C1393" s="298">
        <v>46053</v>
      </c>
      <c r="D1393" s="298" t="s">
        <v>348</v>
      </c>
      <c r="E1393" s="331">
        <v>18.84</v>
      </c>
      <c r="F1393" s="331"/>
      <c r="G1393" s="333">
        <f t="shared" si="27"/>
        <v>8242.7199999999939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289</v>
      </c>
      <c r="B1394" s="330">
        <v>8</v>
      </c>
      <c r="C1394" s="298">
        <v>46053</v>
      </c>
      <c r="D1394" s="298" t="s">
        <v>319</v>
      </c>
      <c r="E1394" s="331">
        <v>25.54</v>
      </c>
      <c r="F1394" s="331"/>
      <c r="G1394" s="333">
        <f t="shared" si="27"/>
        <v>8261.559999999994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289</v>
      </c>
      <c r="B1395" s="330">
        <v>8</v>
      </c>
      <c r="C1395" s="298">
        <v>46053</v>
      </c>
      <c r="D1395" s="298" t="s">
        <v>308</v>
      </c>
      <c r="E1395" s="331">
        <v>52.59</v>
      </c>
      <c r="F1395" s="331"/>
      <c r="G1395" s="333">
        <f t="shared" si="27"/>
        <v>8287.0999999999949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335</v>
      </c>
      <c r="B1396" s="330" t="s">
        <v>335</v>
      </c>
      <c r="C1396" s="298">
        <v>46052</v>
      </c>
      <c r="D1396" s="299" t="s">
        <v>460</v>
      </c>
      <c r="E1396" s="331"/>
      <c r="F1396" s="331">
        <v>422</v>
      </c>
      <c r="G1396" s="333">
        <f t="shared" si="27"/>
        <v>8339.6899999999951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289</v>
      </c>
      <c r="B1397" s="330">
        <v>5</v>
      </c>
      <c r="C1397" s="298">
        <v>46052</v>
      </c>
      <c r="D1397" s="299" t="s">
        <v>864</v>
      </c>
      <c r="E1397" s="331">
        <v>200</v>
      </c>
      <c r="F1397" s="331"/>
      <c r="G1397" s="333">
        <f t="shared" si="27"/>
        <v>7917.6899999999951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289</v>
      </c>
      <c r="B1398" s="330">
        <v>2</v>
      </c>
      <c r="C1398" s="298">
        <v>46052</v>
      </c>
      <c r="D1398" s="299" t="s">
        <v>296</v>
      </c>
      <c r="E1398" s="331">
        <v>8.52</v>
      </c>
      <c r="F1398" s="331"/>
      <c r="G1398" s="333">
        <f t="shared" si="27"/>
        <v>8117.6899999999951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287</v>
      </c>
      <c r="B1399" s="330" t="s">
        <v>287</v>
      </c>
      <c r="C1399" s="298">
        <v>46052</v>
      </c>
      <c r="D1399" s="299" t="s">
        <v>461</v>
      </c>
      <c r="E1399" s="331">
        <v>831.92</v>
      </c>
      <c r="F1399" s="331">
        <v>831.92</v>
      </c>
      <c r="G1399" s="333">
        <f t="shared" si="27"/>
        <v>8126.2099999999955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5</v>
      </c>
      <c r="C1400" s="298">
        <v>46052</v>
      </c>
      <c r="D1400" s="299" t="s">
        <v>441</v>
      </c>
      <c r="E1400" s="331">
        <v>200</v>
      </c>
      <c r="F1400" s="331"/>
      <c r="G1400" s="333">
        <f t="shared" si="27"/>
        <v>8126.2099999999955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289</v>
      </c>
      <c r="B1401" s="330">
        <v>2</v>
      </c>
      <c r="C1401" s="298">
        <v>46052</v>
      </c>
      <c r="D1401" s="299" t="s">
        <v>324</v>
      </c>
      <c r="E1401" s="331">
        <v>11.04</v>
      </c>
      <c r="F1401" s="331"/>
      <c r="G1401" s="333">
        <f t="shared" si="27"/>
        <v>8326.2099999999955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291</v>
      </c>
      <c r="B1402" s="330">
        <v>38</v>
      </c>
      <c r="C1402" s="298">
        <v>46051</v>
      </c>
      <c r="D1402" s="299" t="s">
        <v>293</v>
      </c>
      <c r="E1402" s="331"/>
      <c r="F1402" s="331">
        <v>4365.6499999999996</v>
      </c>
      <c r="G1402" s="333">
        <f t="shared" si="27"/>
        <v>8337.2499999999964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2</v>
      </c>
      <c r="C1403" s="298">
        <v>46051</v>
      </c>
      <c r="D1403" s="299" t="s">
        <v>296</v>
      </c>
      <c r="E1403" s="331">
        <v>18.28</v>
      </c>
      <c r="F1403" s="331"/>
      <c r="G1403" s="333">
        <f t="shared" si="27"/>
        <v>3971.5999999999976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289</v>
      </c>
      <c r="B1404" s="330">
        <v>4</v>
      </c>
      <c r="C1404" s="298">
        <v>46051</v>
      </c>
      <c r="D1404" s="299" t="s">
        <v>295</v>
      </c>
      <c r="E1404" s="331">
        <v>57.06</v>
      </c>
      <c r="F1404" s="331"/>
      <c r="G1404" s="333">
        <f t="shared" si="27"/>
        <v>3989.8799999999978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287</v>
      </c>
      <c r="B1405" s="330" t="s">
        <v>287</v>
      </c>
      <c r="C1405" s="298">
        <v>46051</v>
      </c>
      <c r="D1405" s="299" t="s">
        <v>462</v>
      </c>
      <c r="E1405" s="331">
        <v>89.42</v>
      </c>
      <c r="F1405" s="331">
        <v>89.42</v>
      </c>
      <c r="G1405" s="333">
        <f t="shared" si="27"/>
        <v>4046.9399999999978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289</v>
      </c>
      <c r="B1406" s="330">
        <v>8</v>
      </c>
      <c r="C1406" s="298">
        <v>46051</v>
      </c>
      <c r="D1406" s="299" t="s">
        <v>463</v>
      </c>
      <c r="E1406" s="331">
        <v>59</v>
      </c>
      <c r="F1406" s="331"/>
      <c r="G1406" s="333">
        <f t="shared" si="27"/>
        <v>4046.9399999999978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289</v>
      </c>
      <c r="B1407" s="330">
        <v>2</v>
      </c>
      <c r="C1407" s="298">
        <v>46051</v>
      </c>
      <c r="D1407" s="299" t="s">
        <v>371</v>
      </c>
      <c r="E1407" s="331">
        <v>19.899999999999999</v>
      </c>
      <c r="F1407" s="331"/>
      <c r="G1407" s="333">
        <f t="shared" si="27"/>
        <v>4105.9399999999978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289</v>
      </c>
      <c r="B1408" s="330">
        <v>2</v>
      </c>
      <c r="C1408" s="298">
        <v>46050</v>
      </c>
      <c r="D1408" s="299" t="s">
        <v>353</v>
      </c>
      <c r="E1408" s="331">
        <v>14.99</v>
      </c>
      <c r="F1408" s="331"/>
      <c r="G1408" s="333">
        <f t="shared" si="27"/>
        <v>4125.8399999999974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289</v>
      </c>
      <c r="B1409" s="330">
        <v>6</v>
      </c>
      <c r="C1409" s="298">
        <v>46050</v>
      </c>
      <c r="D1409" s="299" t="s">
        <v>464</v>
      </c>
      <c r="E1409" s="331">
        <v>25</v>
      </c>
      <c r="F1409" s="331"/>
      <c r="G1409" s="333">
        <f t="shared" si="27"/>
        <v>4140.8299999999972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289</v>
      </c>
      <c r="B1410" s="330">
        <v>3</v>
      </c>
      <c r="C1410" s="298">
        <v>46050</v>
      </c>
      <c r="D1410" s="299" t="s">
        <v>865</v>
      </c>
      <c r="E1410" s="331">
        <v>6</v>
      </c>
      <c r="F1410" s="331"/>
      <c r="G1410" s="333">
        <f t="shared" si="27"/>
        <v>4165.8299999999972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289</v>
      </c>
      <c r="B1411" s="330">
        <v>2</v>
      </c>
      <c r="C1411" s="298">
        <v>46050</v>
      </c>
      <c r="D1411" s="299" t="s">
        <v>866</v>
      </c>
      <c r="E1411" s="331">
        <v>15</v>
      </c>
      <c r="F1411" s="331"/>
      <c r="G1411" s="333">
        <f t="shared" si="27"/>
        <v>4171.8299999999972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289</v>
      </c>
      <c r="B1412" s="330">
        <v>2</v>
      </c>
      <c r="C1412" s="298">
        <v>46050</v>
      </c>
      <c r="D1412" s="299" t="s">
        <v>296</v>
      </c>
      <c r="E1412" s="331">
        <v>12.71</v>
      </c>
      <c r="F1412" s="331"/>
      <c r="G1412" s="333">
        <f t="shared" si="27"/>
        <v>4186.8299999999972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287</v>
      </c>
      <c r="B1413" s="330" t="s">
        <v>287</v>
      </c>
      <c r="C1413" s="298">
        <v>46050</v>
      </c>
      <c r="D1413" s="299" t="s">
        <v>452</v>
      </c>
      <c r="E1413" s="331">
        <v>1475.9</v>
      </c>
      <c r="F1413" s="331">
        <v>1475.9</v>
      </c>
      <c r="G1413" s="333">
        <f t="shared" si="27"/>
        <v>4199.5399999999972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289</v>
      </c>
      <c r="B1414" s="330">
        <v>8</v>
      </c>
      <c r="C1414" s="298">
        <v>46050</v>
      </c>
      <c r="D1414" s="299" t="s">
        <v>319</v>
      </c>
      <c r="E1414" s="331">
        <v>28.52</v>
      </c>
      <c r="F1414" s="331"/>
      <c r="G1414" s="333">
        <f t="shared" si="27"/>
        <v>4199.5399999999972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289</v>
      </c>
      <c r="B1415" s="330">
        <v>2</v>
      </c>
      <c r="C1415" s="298">
        <v>46050</v>
      </c>
      <c r="D1415" s="299" t="s">
        <v>465</v>
      </c>
      <c r="E1415" s="331">
        <v>66.94</v>
      </c>
      <c r="F1415" s="331"/>
      <c r="G1415" s="333">
        <f t="shared" si="27"/>
        <v>4228.0599999999977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289</v>
      </c>
      <c r="B1416" s="330">
        <v>8</v>
      </c>
      <c r="C1416" s="298">
        <v>46049</v>
      </c>
      <c r="D1416" s="299" t="s">
        <v>308</v>
      </c>
      <c r="E1416" s="331">
        <v>47.99</v>
      </c>
      <c r="F1416" s="331"/>
      <c r="G1416" s="333">
        <f t="shared" si="27"/>
        <v>4294.9999999999973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287</v>
      </c>
      <c r="B1417" s="330" t="s">
        <v>287</v>
      </c>
      <c r="C1417" s="298">
        <v>46048</v>
      </c>
      <c r="D1417" s="299" t="s">
        <v>466</v>
      </c>
      <c r="E1417" s="331"/>
      <c r="F1417" s="331">
        <v>425</v>
      </c>
      <c r="G1417" s="333">
        <f t="shared" si="27"/>
        <v>4342.9899999999971</v>
      </c>
      <c r="H1417" s="334" t="s">
        <v>298</v>
      </c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287</v>
      </c>
      <c r="B1418" s="330" t="s">
        <v>287</v>
      </c>
      <c r="C1418" s="298">
        <v>46048</v>
      </c>
      <c r="D1418" s="299" t="s">
        <v>466</v>
      </c>
      <c r="E1418" s="331">
        <v>425</v>
      </c>
      <c r="F1418" s="331"/>
      <c r="G1418" s="333">
        <f t="shared" si="27"/>
        <v>3917.9899999999971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289</v>
      </c>
      <c r="B1419" s="330">
        <v>2</v>
      </c>
      <c r="C1419" s="298">
        <v>46048</v>
      </c>
      <c r="D1419" s="299" t="s">
        <v>467</v>
      </c>
      <c r="E1419" s="331">
        <v>20.12</v>
      </c>
      <c r="F1419" s="331"/>
      <c r="G1419" s="333">
        <f t="shared" si="27"/>
        <v>4342.9899999999971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294</v>
      </c>
      <c r="B1420" s="330">
        <v>17</v>
      </c>
      <c r="C1420" s="298">
        <v>46048</v>
      </c>
      <c r="D1420" s="299" t="s">
        <v>468</v>
      </c>
      <c r="E1420" s="331">
        <v>42.68</v>
      </c>
      <c r="F1420" s="331"/>
      <c r="G1420" s="333">
        <f t="shared" si="27"/>
        <v>4363.1099999999969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289</v>
      </c>
      <c r="B1421" s="330">
        <v>6</v>
      </c>
      <c r="C1421" s="298">
        <v>46048</v>
      </c>
      <c r="D1421" s="299" t="s">
        <v>397</v>
      </c>
      <c r="E1421" s="331">
        <v>47.9</v>
      </c>
      <c r="F1421" s="331"/>
      <c r="G1421" s="333">
        <f t="shared" si="27"/>
        <v>4405.7899999999972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289</v>
      </c>
      <c r="B1422" s="330">
        <v>1</v>
      </c>
      <c r="C1422" s="298">
        <v>46047</v>
      </c>
      <c r="D1422" s="299" t="s">
        <v>457</v>
      </c>
      <c r="E1422" s="331">
        <v>105.79</v>
      </c>
      <c r="F1422" s="331"/>
      <c r="G1422" s="333">
        <f t="shared" si="27"/>
        <v>4453.6899999999969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294</v>
      </c>
      <c r="B1423" s="330">
        <v>12</v>
      </c>
      <c r="C1423" s="298">
        <v>46047</v>
      </c>
      <c r="D1423" s="299" t="s">
        <v>314</v>
      </c>
      <c r="E1423" s="331">
        <v>204.83</v>
      </c>
      <c r="F1423" s="331"/>
      <c r="G1423" s="333">
        <f t="shared" si="27"/>
        <v>4559.4799999999968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289</v>
      </c>
      <c r="B1424" s="330">
        <v>3</v>
      </c>
      <c r="C1424" s="298">
        <v>46047</v>
      </c>
      <c r="D1424" s="299" t="s">
        <v>348</v>
      </c>
      <c r="E1424" s="331">
        <v>8.51</v>
      </c>
      <c r="F1424" s="331"/>
      <c r="G1424" s="333">
        <f t="shared" si="27"/>
        <v>4764.3099999999968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289</v>
      </c>
      <c r="B1425" s="330">
        <v>4</v>
      </c>
      <c r="C1425" s="298">
        <v>46046</v>
      </c>
      <c r="D1425" s="299" t="s">
        <v>296</v>
      </c>
      <c r="E1425" s="331">
        <v>92.96</v>
      </c>
      <c r="F1425" s="331"/>
      <c r="G1425" s="333">
        <f t="shared" si="27"/>
        <v>4772.819999999997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289</v>
      </c>
      <c r="B1426" s="330">
        <v>4</v>
      </c>
      <c r="C1426" s="298">
        <v>46046</v>
      </c>
      <c r="D1426" s="299" t="s">
        <v>334</v>
      </c>
      <c r="E1426" s="331">
        <v>30.77</v>
      </c>
      <c r="F1426" s="331"/>
      <c r="G1426" s="333">
        <f t="shared" si="27"/>
        <v>4865.779999999997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289</v>
      </c>
      <c r="B1427" s="330">
        <v>2</v>
      </c>
      <c r="C1427" s="298">
        <v>46046</v>
      </c>
      <c r="D1427" s="299" t="s">
        <v>358</v>
      </c>
      <c r="E1427" s="331">
        <v>9.4700000000000006</v>
      </c>
      <c r="F1427" s="331"/>
      <c r="G1427" s="333">
        <f t="shared" si="27"/>
        <v>4896.5499999999975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289</v>
      </c>
      <c r="B1428" s="330">
        <v>6</v>
      </c>
      <c r="C1428" s="298">
        <v>46046</v>
      </c>
      <c r="D1428" s="299" t="s">
        <v>397</v>
      </c>
      <c r="E1428" s="331">
        <v>53.59</v>
      </c>
      <c r="F1428" s="331"/>
      <c r="G1428" s="333">
        <f t="shared" si="27"/>
        <v>4906.0199999999977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289</v>
      </c>
      <c r="B1429" s="330">
        <v>1</v>
      </c>
      <c r="C1429" s="298">
        <v>46046</v>
      </c>
      <c r="D1429" s="299" t="s">
        <v>311</v>
      </c>
      <c r="E1429" s="331">
        <v>61.64</v>
      </c>
      <c r="F1429" s="331"/>
      <c r="G1429" s="333">
        <f t="shared" si="27"/>
        <v>4959.6099999999979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289</v>
      </c>
      <c r="B1430" s="330">
        <v>1</v>
      </c>
      <c r="C1430" s="298">
        <v>46045</v>
      </c>
      <c r="D1430" s="299" t="s">
        <v>304</v>
      </c>
      <c r="E1430" s="331">
        <v>23.17</v>
      </c>
      <c r="F1430" s="331"/>
      <c r="G1430" s="333">
        <f t="shared" si="27"/>
        <v>5021.2499999999982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289</v>
      </c>
      <c r="B1431" s="330">
        <v>4</v>
      </c>
      <c r="C1431" s="298">
        <v>46045</v>
      </c>
      <c r="D1431" s="299" t="s">
        <v>296</v>
      </c>
      <c r="E1431" s="331">
        <v>62.77</v>
      </c>
      <c r="F1431" s="331"/>
      <c r="G1431" s="333">
        <f t="shared" si="27"/>
        <v>5044.4199999999983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289</v>
      </c>
      <c r="B1432" s="330">
        <v>6</v>
      </c>
      <c r="C1432" s="298">
        <v>46045</v>
      </c>
      <c r="D1432" s="299" t="s">
        <v>469</v>
      </c>
      <c r="E1432" s="331">
        <v>105.51</v>
      </c>
      <c r="F1432" s="331"/>
      <c r="G1432" s="333">
        <f t="shared" si="27"/>
        <v>5107.1899999999987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289</v>
      </c>
      <c r="B1433" s="330">
        <v>3</v>
      </c>
      <c r="C1433" s="298">
        <v>46045</v>
      </c>
      <c r="D1433" s="299" t="s">
        <v>334</v>
      </c>
      <c r="E1433" s="331">
        <v>9.9499999999999993</v>
      </c>
      <c r="F1433" s="331"/>
      <c r="G1433" s="333">
        <f t="shared" si="27"/>
        <v>5212.6999999999989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289</v>
      </c>
      <c r="B1434" s="330">
        <v>2</v>
      </c>
      <c r="C1434" s="298">
        <v>46045</v>
      </c>
      <c r="D1434" s="299" t="s">
        <v>358</v>
      </c>
      <c r="E1434" s="331">
        <v>10.17</v>
      </c>
      <c r="F1434" s="331"/>
      <c r="G1434" s="333">
        <f t="shared" si="27"/>
        <v>5222.6499999999987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289</v>
      </c>
      <c r="B1435" s="330">
        <v>2</v>
      </c>
      <c r="C1435" s="298">
        <v>46045</v>
      </c>
      <c r="D1435" s="299" t="s">
        <v>301</v>
      </c>
      <c r="E1435" s="331">
        <v>32.200000000000003</v>
      </c>
      <c r="F1435" s="331"/>
      <c r="G1435" s="333">
        <f t="shared" si="27"/>
        <v>5232.8199999999988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294</v>
      </c>
      <c r="B1436" s="330">
        <v>22</v>
      </c>
      <c r="C1436" s="298">
        <v>46045</v>
      </c>
      <c r="D1436" s="299" t="s">
        <v>862</v>
      </c>
      <c r="E1436" s="331">
        <v>5.31</v>
      </c>
      <c r="F1436" s="331"/>
      <c r="G1436" s="333">
        <f t="shared" si="27"/>
        <v>5265.0199999999986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8</v>
      </c>
      <c r="C1437" s="298">
        <v>46044</v>
      </c>
      <c r="D1437" s="299" t="s">
        <v>435</v>
      </c>
      <c r="E1437" s="331">
        <v>73.95</v>
      </c>
      <c r="F1437" s="331"/>
      <c r="G1437" s="333">
        <f t="shared" si="27"/>
        <v>5270.329999999999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289</v>
      </c>
      <c r="B1438" s="330">
        <v>2</v>
      </c>
      <c r="C1438" s="298">
        <v>46044</v>
      </c>
      <c r="D1438" s="299" t="s">
        <v>470</v>
      </c>
      <c r="E1438" s="331">
        <v>28.68</v>
      </c>
      <c r="F1438" s="331"/>
      <c r="G1438" s="333">
        <f t="shared" si="27"/>
        <v>5344.2799999999988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289</v>
      </c>
      <c r="B1439" s="330">
        <v>8</v>
      </c>
      <c r="C1439" s="298">
        <v>46044</v>
      </c>
      <c r="D1439" s="299" t="s">
        <v>357</v>
      </c>
      <c r="E1439" s="331">
        <v>57.38</v>
      </c>
      <c r="F1439" s="331"/>
      <c r="G1439" s="333">
        <f t="shared" si="27"/>
        <v>5372.9599999999991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289</v>
      </c>
      <c r="B1440" s="330">
        <v>2</v>
      </c>
      <c r="C1440" s="298">
        <v>46044</v>
      </c>
      <c r="D1440" s="299" t="s">
        <v>358</v>
      </c>
      <c r="E1440" s="331">
        <v>9.4700000000000006</v>
      </c>
      <c r="F1440" s="331"/>
      <c r="G1440" s="333">
        <f t="shared" si="27"/>
        <v>5430.3399999999992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289</v>
      </c>
      <c r="B1441" s="330">
        <v>2</v>
      </c>
      <c r="C1441" s="298">
        <v>46044</v>
      </c>
      <c r="D1441" s="299" t="s">
        <v>358</v>
      </c>
      <c r="E1441" s="331">
        <v>7.18</v>
      </c>
      <c r="F1441" s="331"/>
      <c r="G1441" s="333">
        <f t="shared" si="27"/>
        <v>5439.8099999999995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287</v>
      </c>
      <c r="B1442" s="330" t="s">
        <v>287</v>
      </c>
      <c r="C1442" s="298">
        <v>46044</v>
      </c>
      <c r="D1442" s="299" t="s">
        <v>315</v>
      </c>
      <c r="E1442" s="331">
        <v>126.24</v>
      </c>
      <c r="F1442" s="331">
        <v>126.24</v>
      </c>
      <c r="G1442" s="333">
        <f t="shared" si="27"/>
        <v>5446.99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289</v>
      </c>
      <c r="B1443" s="330">
        <v>8</v>
      </c>
      <c r="C1443" s="298">
        <v>46043</v>
      </c>
      <c r="D1443" s="299" t="s">
        <v>471</v>
      </c>
      <c r="E1443" s="331">
        <v>17</v>
      </c>
      <c r="F1443" s="331"/>
      <c r="G1443" s="333">
        <f t="shared" si="27"/>
        <v>5446.99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289</v>
      </c>
      <c r="B1444" s="330">
        <v>1</v>
      </c>
      <c r="C1444" s="298">
        <v>46043</v>
      </c>
      <c r="D1444" s="299" t="s">
        <v>329</v>
      </c>
      <c r="E1444" s="331">
        <v>24.75</v>
      </c>
      <c r="F1444" s="331"/>
      <c r="G1444" s="333">
        <f t="shared" si="27"/>
        <v>5463.99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291</v>
      </c>
      <c r="B1445" s="330">
        <v>39</v>
      </c>
      <c r="C1445" s="298">
        <v>46043</v>
      </c>
      <c r="D1445" s="299" t="s">
        <v>292</v>
      </c>
      <c r="E1445" s="331"/>
      <c r="F1445" s="331">
        <v>3378.82</v>
      </c>
      <c r="G1445" s="333">
        <f t="shared" si="27"/>
        <v>5488.74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294</v>
      </c>
      <c r="B1446" s="330">
        <v>23</v>
      </c>
      <c r="C1446" s="298">
        <v>46043</v>
      </c>
      <c r="D1446" s="299" t="s">
        <v>67</v>
      </c>
      <c r="E1446" s="331">
        <v>650.88</v>
      </c>
      <c r="F1446" s="331"/>
      <c r="G1446" s="333">
        <f t="shared" si="27"/>
        <v>2109.9199999999992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287</v>
      </c>
      <c r="B1447" s="330" t="s">
        <v>287</v>
      </c>
      <c r="C1447" s="298">
        <v>46043</v>
      </c>
      <c r="D1447" s="299" t="s">
        <v>472</v>
      </c>
      <c r="E1447" s="331">
        <v>100</v>
      </c>
      <c r="F1447" s="331">
        <v>100</v>
      </c>
      <c r="G1447" s="333">
        <f t="shared" si="27"/>
        <v>2760.7999999999993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289</v>
      </c>
      <c r="B1448" s="330">
        <v>2</v>
      </c>
      <c r="C1448" s="298">
        <v>46043</v>
      </c>
      <c r="D1448" s="299" t="s">
        <v>301</v>
      </c>
      <c r="E1448" s="331">
        <v>20</v>
      </c>
      <c r="F1448" s="331"/>
      <c r="G1448" s="333">
        <f t="shared" si="27"/>
        <v>2760.7999999999993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289</v>
      </c>
      <c r="B1449" s="330">
        <v>8</v>
      </c>
      <c r="C1449" s="298">
        <v>46043</v>
      </c>
      <c r="D1449" s="299" t="s">
        <v>295</v>
      </c>
      <c r="E1449" s="331">
        <v>6.38</v>
      </c>
      <c r="F1449" s="331"/>
      <c r="G1449" s="333">
        <f t="shared" si="27"/>
        <v>2780.7999999999993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289</v>
      </c>
      <c r="B1450" s="330">
        <v>2</v>
      </c>
      <c r="C1450" s="298">
        <v>46043</v>
      </c>
      <c r="D1450" s="299" t="s">
        <v>295</v>
      </c>
      <c r="E1450" s="331">
        <v>17.29</v>
      </c>
      <c r="F1450" s="331"/>
      <c r="G1450" s="333">
        <f t="shared" si="27"/>
        <v>2787.1799999999994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289</v>
      </c>
      <c r="B1451" s="330">
        <v>2</v>
      </c>
      <c r="C1451" s="298">
        <v>46043</v>
      </c>
      <c r="D1451" s="299" t="s">
        <v>358</v>
      </c>
      <c r="E1451" s="331">
        <v>14.86</v>
      </c>
      <c r="F1451" s="331"/>
      <c r="G1451" s="333">
        <f t="shared" si="27"/>
        <v>2804.4699999999993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289</v>
      </c>
      <c r="B1452" s="330">
        <v>2</v>
      </c>
      <c r="C1452" s="298">
        <v>46042</v>
      </c>
      <c r="D1452" s="299" t="s">
        <v>371</v>
      </c>
      <c r="E1452" s="331">
        <v>13.4</v>
      </c>
      <c r="F1452" s="331"/>
      <c r="G1452" s="333">
        <f t="shared" si="27"/>
        <v>2819.3299999999995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289</v>
      </c>
      <c r="B1453" s="330">
        <v>2</v>
      </c>
      <c r="C1453" s="298">
        <v>46042</v>
      </c>
      <c r="D1453" s="299" t="s">
        <v>371</v>
      </c>
      <c r="E1453" s="331">
        <v>5.97</v>
      </c>
      <c r="F1453" s="331"/>
      <c r="G1453" s="333">
        <f t="shared" si="27"/>
        <v>2832.7299999999996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294</v>
      </c>
      <c r="B1454" s="330">
        <v>22</v>
      </c>
      <c r="C1454" s="298">
        <v>46042</v>
      </c>
      <c r="D1454" s="299" t="s">
        <v>323</v>
      </c>
      <c r="E1454" s="331">
        <v>18.09</v>
      </c>
      <c r="F1454" s="331"/>
      <c r="G1454" s="333">
        <f t="shared" si="27"/>
        <v>2838.6999999999994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294</v>
      </c>
      <c r="B1455" s="330">
        <v>17</v>
      </c>
      <c r="C1455" s="298">
        <v>46042</v>
      </c>
      <c r="D1455" s="299" t="s">
        <v>188</v>
      </c>
      <c r="E1455" s="331">
        <v>42.65</v>
      </c>
      <c r="F1455" s="331"/>
      <c r="G1455" s="333">
        <f t="shared" si="27"/>
        <v>2856.7899999999995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335</v>
      </c>
      <c r="B1456" s="330" t="s">
        <v>335</v>
      </c>
      <c r="C1456" s="298">
        <v>46042</v>
      </c>
      <c r="D1456" s="299" t="s">
        <v>336</v>
      </c>
      <c r="E1456" s="331">
        <v>130.51</v>
      </c>
      <c r="F1456" s="331"/>
      <c r="G1456" s="333">
        <f t="shared" si="27"/>
        <v>2899.4399999999996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294</v>
      </c>
      <c r="B1457" s="330">
        <v>15</v>
      </c>
      <c r="C1457" s="298">
        <v>46042</v>
      </c>
      <c r="D1457" s="299" t="s">
        <v>185</v>
      </c>
      <c r="E1457" s="331">
        <v>132.4</v>
      </c>
      <c r="F1457" s="331"/>
      <c r="G1457" s="333">
        <f t="shared" si="27"/>
        <v>3029.9499999999994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294</v>
      </c>
      <c r="B1458" s="330">
        <v>23</v>
      </c>
      <c r="C1458" s="298">
        <v>46042</v>
      </c>
      <c r="D1458" s="299" t="s">
        <v>63</v>
      </c>
      <c r="E1458" s="331">
        <v>529.46</v>
      </c>
      <c r="F1458" s="331"/>
      <c r="G1458" s="333">
        <f t="shared" si="27"/>
        <v>3162.3499999999995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289</v>
      </c>
      <c r="B1459" s="330">
        <v>6</v>
      </c>
      <c r="C1459" s="298">
        <v>46042</v>
      </c>
      <c r="D1459" s="299" t="s">
        <v>300</v>
      </c>
      <c r="E1459" s="331">
        <v>51.63</v>
      </c>
      <c r="F1459" s="331"/>
      <c r="G1459" s="333">
        <f t="shared" si="27"/>
        <v>3691.8099999999995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289</v>
      </c>
      <c r="B1460" s="330">
        <v>2</v>
      </c>
      <c r="C1460" s="298">
        <v>46042</v>
      </c>
      <c r="D1460" s="299" t="s">
        <v>296</v>
      </c>
      <c r="E1460" s="331">
        <v>11.17</v>
      </c>
      <c r="F1460" s="331"/>
      <c r="G1460" s="333">
        <f t="shared" si="27"/>
        <v>3743.4399999999996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289</v>
      </c>
      <c r="B1461" s="330">
        <v>4</v>
      </c>
      <c r="C1461" s="298">
        <v>46042</v>
      </c>
      <c r="D1461" s="299" t="s">
        <v>296</v>
      </c>
      <c r="E1461" s="331">
        <v>57.37</v>
      </c>
      <c r="F1461" s="331"/>
      <c r="G1461" s="333">
        <f t="shared" si="27"/>
        <v>3754.6099999999997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294</v>
      </c>
      <c r="B1462" s="330">
        <v>22</v>
      </c>
      <c r="C1462" s="298">
        <v>46042</v>
      </c>
      <c r="D1462" s="299" t="s">
        <v>328</v>
      </c>
      <c r="E1462" s="331">
        <v>7.46</v>
      </c>
      <c r="F1462" s="331"/>
      <c r="G1462" s="333">
        <f t="shared" si="27"/>
        <v>3811.9799999999996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289</v>
      </c>
      <c r="B1463" s="330">
        <v>4</v>
      </c>
      <c r="C1463" s="298">
        <v>46042</v>
      </c>
      <c r="D1463" s="299" t="s">
        <v>310</v>
      </c>
      <c r="E1463" s="331">
        <v>28.91</v>
      </c>
      <c r="F1463" s="331"/>
      <c r="G1463" s="333">
        <f t="shared" si="27"/>
        <v>3819.4399999999996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289</v>
      </c>
      <c r="B1464" s="330">
        <v>6</v>
      </c>
      <c r="C1464" s="298">
        <v>46040</v>
      </c>
      <c r="D1464" s="299" t="s">
        <v>300</v>
      </c>
      <c r="E1464" s="331">
        <v>31.35</v>
      </c>
      <c r="F1464" s="331"/>
      <c r="G1464" s="333">
        <f t="shared" si="27"/>
        <v>3848.3499999999995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289</v>
      </c>
      <c r="B1465" s="330">
        <v>8</v>
      </c>
      <c r="C1465" s="298">
        <v>46040</v>
      </c>
      <c r="D1465" s="299" t="s">
        <v>473</v>
      </c>
      <c r="E1465" s="331">
        <v>124.75</v>
      </c>
      <c r="F1465" s="331"/>
      <c r="G1465" s="333">
        <f t="shared" si="27"/>
        <v>3879.6999999999994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289</v>
      </c>
      <c r="B1466" s="330">
        <v>3</v>
      </c>
      <c r="C1466" s="298">
        <v>46040</v>
      </c>
      <c r="D1466" s="299" t="s">
        <v>320</v>
      </c>
      <c r="E1466" s="331">
        <v>11.3</v>
      </c>
      <c r="F1466" s="331"/>
      <c r="G1466" s="333">
        <f t="shared" si="27"/>
        <v>4004.4499999999994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294</v>
      </c>
      <c r="B1467" s="330">
        <v>22</v>
      </c>
      <c r="C1467" s="298">
        <v>46040</v>
      </c>
      <c r="D1467" s="299" t="s">
        <v>401</v>
      </c>
      <c r="E1467" s="331">
        <v>13.84</v>
      </c>
      <c r="F1467" s="331"/>
      <c r="G1467" s="333">
        <f t="shared" si="27"/>
        <v>4015.7499999999995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289</v>
      </c>
      <c r="B1468" s="330">
        <v>1</v>
      </c>
      <c r="C1468" s="298">
        <v>46040</v>
      </c>
      <c r="D1468" s="299" t="s">
        <v>306</v>
      </c>
      <c r="E1468" s="331">
        <v>92.06</v>
      </c>
      <c r="F1468" s="331"/>
      <c r="G1468" s="333">
        <f t="shared" si="27"/>
        <v>4029.5899999999997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289</v>
      </c>
      <c r="B1469" s="330">
        <v>7</v>
      </c>
      <c r="C1469" s="298">
        <v>46040</v>
      </c>
      <c r="D1469" s="299" t="s">
        <v>338</v>
      </c>
      <c r="E1469" s="331">
        <v>78.47</v>
      </c>
      <c r="F1469" s="331"/>
      <c r="G1469" s="333">
        <f t="shared" si="27"/>
        <v>4121.6499999999996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289</v>
      </c>
      <c r="B1470" s="330">
        <v>1</v>
      </c>
      <c r="C1470" s="298">
        <v>46040</v>
      </c>
      <c r="D1470" s="299" t="s">
        <v>393</v>
      </c>
      <c r="E1470" s="331">
        <v>28.22</v>
      </c>
      <c r="F1470" s="331"/>
      <c r="G1470" s="333">
        <f t="shared" si="27"/>
        <v>4200.12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289</v>
      </c>
      <c r="B1471" s="330">
        <v>2</v>
      </c>
      <c r="C1471" s="298">
        <v>46040</v>
      </c>
      <c r="D1471" s="299" t="s">
        <v>392</v>
      </c>
      <c r="E1471" s="331">
        <v>32.729999999999997</v>
      </c>
      <c r="F1471" s="331"/>
      <c r="G1471" s="333">
        <f t="shared" si="27"/>
        <v>4228.34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294</v>
      </c>
      <c r="B1472" s="330">
        <v>42</v>
      </c>
      <c r="C1472" s="298">
        <v>46039</v>
      </c>
      <c r="D1472" s="299" t="s">
        <v>333</v>
      </c>
      <c r="E1472" s="331">
        <v>29.8</v>
      </c>
      <c r="F1472" s="331"/>
      <c r="G1472" s="333">
        <f t="shared" si="27"/>
        <v>4261.07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294</v>
      </c>
      <c r="B1473" s="330">
        <v>43</v>
      </c>
      <c r="C1473" s="298">
        <v>46039</v>
      </c>
      <c r="D1473" s="299" t="s">
        <v>333</v>
      </c>
      <c r="E1473" s="331">
        <v>22.35</v>
      </c>
      <c r="F1473" s="331"/>
      <c r="G1473" s="333">
        <f t="shared" si="27"/>
        <v>4290.87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289</v>
      </c>
      <c r="B1474" s="330">
        <v>8</v>
      </c>
      <c r="C1474" s="298">
        <v>46039</v>
      </c>
      <c r="D1474" s="299" t="s">
        <v>319</v>
      </c>
      <c r="E1474" s="331">
        <v>36.92</v>
      </c>
      <c r="F1474" s="331"/>
      <c r="G1474" s="333">
        <f t="shared" si="27"/>
        <v>4313.22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289</v>
      </c>
      <c r="B1475" s="330">
        <v>1</v>
      </c>
      <c r="C1475" s="298">
        <v>46039</v>
      </c>
      <c r="D1475" s="299" t="s">
        <v>311</v>
      </c>
      <c r="E1475" s="331">
        <v>117.89</v>
      </c>
      <c r="F1475" s="331"/>
      <c r="G1475" s="333">
        <f t="shared" si="27"/>
        <v>4350.1400000000003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289</v>
      </c>
      <c r="B1476" s="330">
        <v>1</v>
      </c>
      <c r="C1476" s="298">
        <v>46039</v>
      </c>
      <c r="D1476" s="299" t="s">
        <v>329</v>
      </c>
      <c r="E1476" s="331">
        <v>196.36</v>
      </c>
      <c r="F1476" s="331"/>
      <c r="G1476" s="333">
        <f t="shared" si="27"/>
        <v>4468.0300000000007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294</v>
      </c>
      <c r="B1477" s="330">
        <v>21</v>
      </c>
      <c r="C1477" s="298">
        <v>46039</v>
      </c>
      <c r="D1477" s="299" t="s">
        <v>194</v>
      </c>
      <c r="E1477" s="331">
        <v>70.2</v>
      </c>
      <c r="F1477" s="331"/>
      <c r="G1477" s="333">
        <f t="shared" si="27"/>
        <v>4664.3900000000003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289</v>
      </c>
      <c r="B1478" s="330">
        <v>2</v>
      </c>
      <c r="C1478" s="298">
        <v>46038</v>
      </c>
      <c r="D1478" s="299" t="s">
        <v>324</v>
      </c>
      <c r="E1478" s="331">
        <v>13.14</v>
      </c>
      <c r="F1478" s="331"/>
      <c r="G1478" s="333">
        <f t="shared" si="27"/>
        <v>4734.59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289</v>
      </c>
      <c r="B1479" s="330">
        <v>2</v>
      </c>
      <c r="C1479" s="298">
        <v>46038</v>
      </c>
      <c r="D1479" s="299" t="s">
        <v>296</v>
      </c>
      <c r="E1479" s="331">
        <v>18.489999999999998</v>
      </c>
      <c r="F1479" s="331"/>
      <c r="G1479" s="333">
        <f t="shared" si="27"/>
        <v>4747.7300000000005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291</v>
      </c>
      <c r="B1480" s="330">
        <v>41</v>
      </c>
      <c r="C1480" s="298">
        <v>46038</v>
      </c>
      <c r="D1480" s="299" t="s">
        <v>474</v>
      </c>
      <c r="E1480" s="331"/>
      <c r="F1480" s="331">
        <v>800</v>
      </c>
      <c r="G1480" s="333">
        <f t="shared" si="27"/>
        <v>4766.22</v>
      </c>
      <c r="H1480" s="334" t="s">
        <v>298</v>
      </c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294</v>
      </c>
      <c r="B1481" s="330">
        <v>18</v>
      </c>
      <c r="C1481" s="298">
        <v>46038</v>
      </c>
      <c r="D1481" s="299" t="s">
        <v>361</v>
      </c>
      <c r="E1481" s="331">
        <v>400</v>
      </c>
      <c r="F1481" s="331"/>
      <c r="G1481" s="333">
        <f t="shared" si="27"/>
        <v>3966.2200000000003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294</v>
      </c>
      <c r="B1482" s="330">
        <v>19</v>
      </c>
      <c r="C1482" s="298">
        <v>46038</v>
      </c>
      <c r="D1482" s="299" t="s">
        <v>191</v>
      </c>
      <c r="E1482" s="331">
        <v>200</v>
      </c>
      <c r="F1482" s="331"/>
      <c r="G1482" s="333">
        <f t="shared" si="27"/>
        <v>4366.22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294</v>
      </c>
      <c r="B1483" s="330">
        <v>11</v>
      </c>
      <c r="C1483" s="298">
        <v>46038</v>
      </c>
      <c r="D1483" s="299" t="s">
        <v>178</v>
      </c>
      <c r="E1483" s="331">
        <v>267.95999999999998</v>
      </c>
      <c r="F1483" s="331"/>
      <c r="G1483" s="333">
        <f t="shared" si="27"/>
        <v>4566.22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289</v>
      </c>
      <c r="B1484" s="330">
        <v>8</v>
      </c>
      <c r="C1484" s="298">
        <v>46037</v>
      </c>
      <c r="D1484" s="299" t="s">
        <v>357</v>
      </c>
      <c r="E1484" s="331">
        <v>59.95</v>
      </c>
      <c r="F1484" s="331"/>
      <c r="G1484" s="333">
        <f t="shared" si="27"/>
        <v>4834.18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289</v>
      </c>
      <c r="B1485" s="330">
        <v>2</v>
      </c>
      <c r="C1485" s="298">
        <v>46037</v>
      </c>
      <c r="D1485" s="299" t="s">
        <v>357</v>
      </c>
      <c r="E1485" s="331">
        <v>59.96</v>
      </c>
      <c r="F1485" s="331"/>
      <c r="G1485" s="333">
        <f t="shared" si="27"/>
        <v>4894.13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289</v>
      </c>
      <c r="B1486" s="330">
        <v>8</v>
      </c>
      <c r="C1486" s="298">
        <v>46037</v>
      </c>
      <c r="D1486" s="299" t="s">
        <v>319</v>
      </c>
      <c r="E1486" s="331">
        <v>12.43</v>
      </c>
      <c r="F1486" s="331"/>
      <c r="G1486" s="333">
        <f t="shared" si="27"/>
        <v>4954.09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289</v>
      </c>
      <c r="B1487" s="330">
        <v>2</v>
      </c>
      <c r="C1487" s="298">
        <v>46037</v>
      </c>
      <c r="D1487" s="299" t="s">
        <v>296</v>
      </c>
      <c r="E1487" s="331">
        <v>11.07</v>
      </c>
      <c r="F1487" s="331"/>
      <c r="G1487" s="333">
        <f t="shared" si="27"/>
        <v>4966.5200000000004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289</v>
      </c>
      <c r="B1488" s="330">
        <v>4</v>
      </c>
      <c r="C1488" s="298">
        <v>46037</v>
      </c>
      <c r="D1488" s="299" t="s">
        <v>296</v>
      </c>
      <c r="E1488" s="331">
        <v>52.3</v>
      </c>
      <c r="F1488" s="331"/>
      <c r="G1488" s="333">
        <f t="shared" si="27"/>
        <v>4977.59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289</v>
      </c>
      <c r="B1489" s="330">
        <v>6</v>
      </c>
      <c r="C1489" s="298">
        <v>46037</v>
      </c>
      <c r="D1489" s="299" t="s">
        <v>436</v>
      </c>
      <c r="E1489" s="331">
        <v>50</v>
      </c>
      <c r="F1489" s="331"/>
      <c r="G1489" s="333">
        <f t="shared" si="27"/>
        <v>5029.8900000000003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291</v>
      </c>
      <c r="B1490" s="330">
        <v>38</v>
      </c>
      <c r="C1490" s="298">
        <v>46037</v>
      </c>
      <c r="D1490" s="299" t="s">
        <v>293</v>
      </c>
      <c r="E1490" s="331"/>
      <c r="F1490" s="331">
        <v>4365.67</v>
      </c>
      <c r="G1490" s="333">
        <f t="shared" si="27"/>
        <v>5079.8900000000003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289</v>
      </c>
      <c r="B1491" s="330">
        <v>4</v>
      </c>
      <c r="C1491" s="298">
        <v>46036</v>
      </c>
      <c r="D1491" s="299" t="s">
        <v>295</v>
      </c>
      <c r="E1491" s="331">
        <v>30.91</v>
      </c>
      <c r="F1491" s="331"/>
      <c r="G1491" s="333">
        <f t="shared" si="27"/>
        <v>714.22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289</v>
      </c>
      <c r="B1492" s="330">
        <v>3</v>
      </c>
      <c r="C1492" s="298">
        <v>46036</v>
      </c>
      <c r="D1492" s="299" t="s">
        <v>348</v>
      </c>
      <c r="E1492" s="331">
        <v>8.67</v>
      </c>
      <c r="F1492" s="331"/>
      <c r="G1492" s="333">
        <f t="shared" si="27"/>
        <v>745.13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289</v>
      </c>
      <c r="B1493" s="330">
        <v>3</v>
      </c>
      <c r="C1493" s="298">
        <v>46035</v>
      </c>
      <c r="D1493" s="299" t="s">
        <v>351</v>
      </c>
      <c r="E1493" s="331">
        <v>25.01</v>
      </c>
      <c r="F1493" s="331"/>
      <c r="G1493" s="333">
        <f t="shared" si="27"/>
        <v>753.8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289</v>
      </c>
      <c r="B1494" s="330">
        <v>6</v>
      </c>
      <c r="C1494" s="298">
        <v>46035</v>
      </c>
      <c r="D1494" s="299" t="s">
        <v>412</v>
      </c>
      <c r="E1494" s="331">
        <v>-5.9</v>
      </c>
      <c r="F1494" s="331"/>
      <c r="G1494" s="333">
        <f t="shared" si="27"/>
        <v>778.81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289</v>
      </c>
      <c r="B1495" s="330">
        <v>6</v>
      </c>
      <c r="C1495" s="298">
        <v>46035</v>
      </c>
      <c r="D1495" s="299" t="s">
        <v>446</v>
      </c>
      <c r="E1495" s="331">
        <v>-0.03</v>
      </c>
      <c r="F1495" s="331"/>
      <c r="G1495" s="333">
        <f t="shared" si="27"/>
        <v>772.91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294</v>
      </c>
      <c r="B1496" s="330">
        <v>43</v>
      </c>
      <c r="C1496" s="298">
        <v>46035</v>
      </c>
      <c r="D1496" s="299" t="s">
        <v>201</v>
      </c>
      <c r="E1496" s="331">
        <v>44.18</v>
      </c>
      <c r="F1496" s="331"/>
      <c r="G1496" s="333">
        <f t="shared" si="27"/>
        <v>772.88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294</v>
      </c>
      <c r="B1497" s="330">
        <v>42</v>
      </c>
      <c r="C1497" s="298">
        <v>46035</v>
      </c>
      <c r="D1497" s="299" t="s">
        <v>200</v>
      </c>
      <c r="E1497" s="331">
        <v>51.19</v>
      </c>
      <c r="F1497" s="331"/>
      <c r="G1497" s="333">
        <f t="shared" si="27"/>
        <v>817.06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289</v>
      </c>
      <c r="B1498" s="330">
        <v>4</v>
      </c>
      <c r="C1498" s="298">
        <v>46035</v>
      </c>
      <c r="D1498" s="299" t="s">
        <v>295</v>
      </c>
      <c r="E1498" s="331">
        <v>28.15</v>
      </c>
      <c r="F1498" s="331"/>
      <c r="G1498" s="333">
        <f t="shared" si="27"/>
        <v>868.25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289</v>
      </c>
      <c r="B1499" s="330">
        <v>3</v>
      </c>
      <c r="C1499" s="298">
        <v>46035</v>
      </c>
      <c r="D1499" s="299" t="s">
        <v>296</v>
      </c>
      <c r="E1499" s="331">
        <v>20.85</v>
      </c>
      <c r="F1499" s="331"/>
      <c r="G1499" s="333">
        <f t="shared" si="27"/>
        <v>896.4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289</v>
      </c>
      <c r="B1500" s="330">
        <v>1</v>
      </c>
      <c r="C1500" s="298">
        <v>46034</v>
      </c>
      <c r="D1500" s="299" t="s">
        <v>306</v>
      </c>
      <c r="E1500" s="331">
        <v>145.81</v>
      </c>
      <c r="F1500" s="331"/>
      <c r="G1500" s="333">
        <f t="shared" si="27"/>
        <v>917.25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289</v>
      </c>
      <c r="B1501" s="330">
        <v>2</v>
      </c>
      <c r="C1501" s="298">
        <v>46034</v>
      </c>
      <c r="D1501" s="299" t="s">
        <v>424</v>
      </c>
      <c r="E1501" s="331">
        <v>25.22</v>
      </c>
      <c r="F1501" s="331"/>
      <c r="G1501" s="333">
        <f t="shared" si="27"/>
        <v>1063.06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289</v>
      </c>
      <c r="B1502" s="330">
        <v>2</v>
      </c>
      <c r="C1502" s="298">
        <v>46033</v>
      </c>
      <c r="D1502" s="299" t="s">
        <v>326</v>
      </c>
      <c r="E1502" s="331">
        <v>49.38</v>
      </c>
      <c r="F1502" s="331"/>
      <c r="G1502" s="333">
        <f t="shared" si="27"/>
        <v>1088.28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294</v>
      </c>
      <c r="B1503" s="330">
        <v>22</v>
      </c>
      <c r="C1503" s="298">
        <v>46033</v>
      </c>
      <c r="D1503" s="299" t="s">
        <v>352</v>
      </c>
      <c r="E1503" s="331">
        <v>19.16</v>
      </c>
      <c r="F1503" s="331"/>
      <c r="G1503" s="333">
        <f t="shared" si="27"/>
        <v>1137.6600000000001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289</v>
      </c>
      <c r="B1504" s="330">
        <v>6</v>
      </c>
      <c r="C1504" s="298">
        <v>46033</v>
      </c>
      <c r="D1504" s="299" t="s">
        <v>312</v>
      </c>
      <c r="E1504" s="331">
        <v>39.86</v>
      </c>
      <c r="F1504" s="331"/>
      <c r="G1504" s="333">
        <f t="shared" si="27"/>
        <v>1156.8200000000002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3">
      <c r="A1505" s="329" t="s">
        <v>289</v>
      </c>
      <c r="B1505" s="330">
        <v>7</v>
      </c>
      <c r="C1505" s="298">
        <v>46033</v>
      </c>
      <c r="D1505" s="299" t="s">
        <v>444</v>
      </c>
      <c r="E1505" s="331">
        <v>165.05</v>
      </c>
      <c r="F1505" s="331"/>
      <c r="G1505" s="333">
        <f t="shared" si="27"/>
        <v>1196.68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3">
      <c r="A1506" s="329" t="s">
        <v>294</v>
      </c>
      <c r="B1506" s="330">
        <v>24</v>
      </c>
      <c r="C1506" s="298">
        <v>46032</v>
      </c>
      <c r="D1506" s="299" t="s">
        <v>860</v>
      </c>
      <c r="E1506" s="331">
        <v>83.42</v>
      </c>
      <c r="F1506" s="331"/>
      <c r="G1506" s="333">
        <f t="shared" si="27"/>
        <v>1361.73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3">
      <c r="A1507" s="329" t="s">
        <v>289</v>
      </c>
      <c r="B1507" s="330">
        <v>4</v>
      </c>
      <c r="C1507" s="298">
        <v>46032</v>
      </c>
      <c r="D1507" s="299" t="s">
        <v>296</v>
      </c>
      <c r="E1507" s="331">
        <v>30.4</v>
      </c>
      <c r="F1507" s="331"/>
      <c r="G1507" s="333">
        <f t="shared" si="27"/>
        <v>1445.15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3">
      <c r="A1508" s="329" t="s">
        <v>289</v>
      </c>
      <c r="B1508" s="330">
        <v>2</v>
      </c>
      <c r="C1508" s="298">
        <v>46032</v>
      </c>
      <c r="D1508" s="299" t="s">
        <v>296</v>
      </c>
      <c r="E1508" s="331">
        <v>13.83</v>
      </c>
      <c r="F1508" s="331"/>
      <c r="G1508" s="333">
        <f t="shared" si="27"/>
        <v>1475.5500000000002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3">
      <c r="A1509" s="329" t="s">
        <v>289</v>
      </c>
      <c r="B1509" s="330">
        <v>2</v>
      </c>
      <c r="C1509" s="298">
        <v>46032</v>
      </c>
      <c r="D1509" s="299" t="s">
        <v>473</v>
      </c>
      <c r="E1509" s="331">
        <v>100</v>
      </c>
      <c r="F1509" s="331"/>
      <c r="G1509" s="333">
        <f t="shared" si="27"/>
        <v>1489.38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3">
      <c r="A1510" s="329" t="s">
        <v>289</v>
      </c>
      <c r="B1510" s="330">
        <v>1</v>
      </c>
      <c r="C1510" s="298">
        <v>46032</v>
      </c>
      <c r="D1510" s="299" t="s">
        <v>304</v>
      </c>
      <c r="E1510" s="331">
        <v>55.68</v>
      </c>
      <c r="F1510" s="331"/>
      <c r="G1510" s="333">
        <f t="shared" si="27"/>
        <v>1589.38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3">
      <c r="A1511" s="329" t="s">
        <v>289</v>
      </c>
      <c r="B1511" s="330">
        <v>2</v>
      </c>
      <c r="C1511" s="298">
        <v>46031</v>
      </c>
      <c r="D1511" s="299" t="s">
        <v>358</v>
      </c>
      <c r="E1511" s="331">
        <v>9.4700000000000006</v>
      </c>
      <c r="F1511" s="331"/>
      <c r="G1511" s="333">
        <f t="shared" si="27"/>
        <v>1645.0600000000002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3">
      <c r="A1512" s="329" t="s">
        <v>289</v>
      </c>
      <c r="B1512" s="330">
        <v>5</v>
      </c>
      <c r="C1512" s="298">
        <v>46031</v>
      </c>
      <c r="D1512" s="299" t="s">
        <v>475</v>
      </c>
      <c r="E1512" s="331">
        <v>50</v>
      </c>
      <c r="F1512" s="331"/>
      <c r="G1512" s="333">
        <f t="shared" si="27"/>
        <v>1654.5300000000002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3">
      <c r="A1513" s="329" t="s">
        <v>289</v>
      </c>
      <c r="B1513" s="330">
        <v>8</v>
      </c>
      <c r="C1513" s="298">
        <v>46030</v>
      </c>
      <c r="D1513" s="299" t="s">
        <v>476</v>
      </c>
      <c r="E1513" s="331">
        <v>32.619999999999997</v>
      </c>
      <c r="F1513" s="331"/>
      <c r="G1513" s="333">
        <f t="shared" si="27"/>
        <v>1704.5300000000002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3">
      <c r="A1514" s="329" t="s">
        <v>291</v>
      </c>
      <c r="B1514" s="330">
        <v>39</v>
      </c>
      <c r="C1514" s="298">
        <v>46030</v>
      </c>
      <c r="D1514" s="299" t="s">
        <v>292</v>
      </c>
      <c r="E1514" s="331"/>
      <c r="F1514" s="331">
        <v>2729.22</v>
      </c>
      <c r="G1514" s="333">
        <f t="shared" si="27"/>
        <v>1737.15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3">
      <c r="A1515" s="329" t="s">
        <v>289</v>
      </c>
      <c r="B1515" s="330">
        <v>2</v>
      </c>
      <c r="C1515" s="298">
        <v>46030</v>
      </c>
      <c r="D1515" s="299" t="s">
        <v>296</v>
      </c>
      <c r="E1515" s="331">
        <v>6.37</v>
      </c>
      <c r="F1515" s="331"/>
      <c r="G1515" s="333">
        <f t="shared" si="27"/>
        <v>-992.06999999999971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3">
      <c r="A1516" s="329" t="s">
        <v>289</v>
      </c>
      <c r="B1516" s="330">
        <v>4</v>
      </c>
      <c r="C1516" s="298">
        <v>46030</v>
      </c>
      <c r="D1516" s="299" t="s">
        <v>296</v>
      </c>
      <c r="E1516" s="331">
        <v>32.119999999999997</v>
      </c>
      <c r="F1516" s="331"/>
      <c r="G1516" s="333">
        <f t="shared" si="27"/>
        <v>-985.6999999999997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3">
      <c r="A1517" s="329" t="s">
        <v>289</v>
      </c>
      <c r="B1517" s="330">
        <v>2</v>
      </c>
      <c r="C1517" s="298">
        <v>46030</v>
      </c>
      <c r="D1517" s="299" t="s">
        <v>358</v>
      </c>
      <c r="E1517" s="331">
        <v>9.4700000000000006</v>
      </c>
      <c r="F1517" s="331"/>
      <c r="G1517" s="333">
        <f t="shared" si="27"/>
        <v>-953.5799999999997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3">
      <c r="A1518" s="329" t="s">
        <v>289</v>
      </c>
      <c r="B1518" s="330">
        <v>2</v>
      </c>
      <c r="C1518" s="298">
        <v>46030</v>
      </c>
      <c r="D1518" s="299" t="s">
        <v>386</v>
      </c>
      <c r="E1518" s="331">
        <v>21.18</v>
      </c>
      <c r="F1518" s="331"/>
      <c r="G1518" s="333">
        <f t="shared" si="27"/>
        <v>-944.10999999999967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3">
      <c r="A1519" s="329" t="s">
        <v>335</v>
      </c>
      <c r="B1519" s="330" t="s">
        <v>335</v>
      </c>
      <c r="C1519" s="298">
        <v>46029</v>
      </c>
      <c r="D1519" s="299" t="s">
        <v>447</v>
      </c>
      <c r="E1519" s="331">
        <v>52.66</v>
      </c>
      <c r="F1519" s="331"/>
      <c r="G1519" s="333">
        <f t="shared" si="27"/>
        <v>-922.92999999999972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3">
      <c r="A1520" s="329" t="s">
        <v>294</v>
      </c>
      <c r="B1520" s="330">
        <v>13</v>
      </c>
      <c r="C1520" s="298">
        <v>46029</v>
      </c>
      <c r="D1520" s="299" t="s">
        <v>182</v>
      </c>
      <c r="E1520" s="331">
        <v>167.42</v>
      </c>
      <c r="F1520" s="331"/>
      <c r="G1520" s="333">
        <f t="shared" si="27"/>
        <v>-870.26999999999975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3">
      <c r="A1521" s="329" t="s">
        <v>289</v>
      </c>
      <c r="B1521" s="330">
        <v>4</v>
      </c>
      <c r="C1521" s="298">
        <v>46029</v>
      </c>
      <c r="D1521" s="299" t="s">
        <v>296</v>
      </c>
      <c r="E1521" s="331">
        <v>30.81</v>
      </c>
      <c r="F1521" s="331"/>
      <c r="G1521" s="333">
        <f t="shared" si="27"/>
        <v>-702.8499999999998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3">
      <c r="A1522" s="329" t="s">
        <v>289</v>
      </c>
      <c r="B1522" s="330">
        <v>2</v>
      </c>
      <c r="C1522" s="298">
        <v>46029</v>
      </c>
      <c r="D1522" s="299" t="s">
        <v>358</v>
      </c>
      <c r="E1522" s="331">
        <v>9.4700000000000006</v>
      </c>
      <c r="F1522" s="331"/>
      <c r="G1522" s="333">
        <f t="shared" si="27"/>
        <v>-672.03999999999985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3">
      <c r="A1523" s="329" t="s">
        <v>294</v>
      </c>
      <c r="B1523" s="330">
        <v>22</v>
      </c>
      <c r="C1523" s="298">
        <v>46029</v>
      </c>
      <c r="D1523" s="299" t="s">
        <v>477</v>
      </c>
      <c r="E1523" s="331">
        <v>148.04</v>
      </c>
      <c r="F1523" s="331"/>
      <c r="G1523" s="333">
        <f t="shared" si="27"/>
        <v>-662.56999999999982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3">
      <c r="A1524" s="329" t="s">
        <v>294</v>
      </c>
      <c r="B1524" s="330">
        <v>14</v>
      </c>
      <c r="C1524" s="298">
        <v>46028</v>
      </c>
      <c r="D1524" s="299" t="s">
        <v>366</v>
      </c>
      <c r="E1524" s="331">
        <v>66.67</v>
      </c>
      <c r="F1524" s="331"/>
      <c r="G1524" s="333">
        <f t="shared" si="27"/>
        <v>-514.52999999999986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3">
      <c r="A1525" s="329" t="s">
        <v>289</v>
      </c>
      <c r="B1525" s="330">
        <v>3</v>
      </c>
      <c r="C1525" s="298">
        <v>46028</v>
      </c>
      <c r="D1525" s="299" t="s">
        <v>296</v>
      </c>
      <c r="E1525" s="331">
        <v>5.7</v>
      </c>
      <c r="F1525" s="331"/>
      <c r="G1525" s="333">
        <f t="shared" si="27"/>
        <v>-447.8599999999999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3">
      <c r="A1526" s="329" t="s">
        <v>294</v>
      </c>
      <c r="B1526" s="330">
        <v>21</v>
      </c>
      <c r="C1526" s="298">
        <v>46028</v>
      </c>
      <c r="D1526" s="299" t="s">
        <v>194</v>
      </c>
      <c r="E1526" s="331">
        <v>30.59</v>
      </c>
      <c r="F1526" s="331"/>
      <c r="G1526" s="333">
        <f t="shared" si="27"/>
        <v>-442.15999999999991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3">
      <c r="A1527" s="329" t="s">
        <v>294</v>
      </c>
      <c r="B1527" s="330">
        <v>17</v>
      </c>
      <c r="C1527" s="298">
        <v>46027</v>
      </c>
      <c r="D1527" s="299" t="s">
        <v>370</v>
      </c>
      <c r="E1527" s="331">
        <v>133.91999999999999</v>
      </c>
      <c r="F1527" s="331"/>
      <c r="G1527" s="333">
        <f t="shared" si="27"/>
        <v>-411.56999999999994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3">
      <c r="A1528" s="329" t="s">
        <v>294</v>
      </c>
      <c r="B1528" s="330">
        <v>17</v>
      </c>
      <c r="C1528" s="298">
        <v>46027</v>
      </c>
      <c r="D1528" s="299" t="s">
        <v>370</v>
      </c>
      <c r="E1528" s="331">
        <v>62</v>
      </c>
      <c r="F1528" s="331"/>
      <c r="G1528" s="333">
        <f t="shared" si="27"/>
        <v>-277.64999999999992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3">
      <c r="A1529" s="329" t="s">
        <v>289</v>
      </c>
      <c r="B1529" s="330">
        <v>6</v>
      </c>
      <c r="C1529" s="298">
        <v>46027</v>
      </c>
      <c r="D1529" s="299" t="s">
        <v>300</v>
      </c>
      <c r="E1529" s="331">
        <v>10.64</v>
      </c>
      <c r="F1529" s="331"/>
      <c r="G1529" s="333">
        <f t="shared" si="27"/>
        <v>-215.64999999999992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3">
      <c r="A1530" s="329" t="s">
        <v>289</v>
      </c>
      <c r="B1530" s="330">
        <v>8</v>
      </c>
      <c r="C1530" s="298">
        <v>46027</v>
      </c>
      <c r="D1530" s="299" t="s">
        <v>319</v>
      </c>
      <c r="E1530" s="331">
        <v>17.440000000000001</v>
      </c>
      <c r="F1530" s="331"/>
      <c r="G1530" s="333">
        <f t="shared" si="27"/>
        <v>-205.00999999999991</v>
      </c>
      <c r="H1530" s="334"/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3">
      <c r="A1531" s="329" t="s">
        <v>289</v>
      </c>
      <c r="B1531" s="330">
        <v>1</v>
      </c>
      <c r="C1531" s="298">
        <v>46027</v>
      </c>
      <c r="D1531" s="299" t="s">
        <v>306</v>
      </c>
      <c r="E1531" s="331">
        <v>216.19</v>
      </c>
      <c r="F1531" s="331"/>
      <c r="G1531" s="333">
        <f t="shared" si="27"/>
        <v>-187.56999999999991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3">
      <c r="A1532" s="329" t="s">
        <v>289</v>
      </c>
      <c r="B1532" s="330">
        <v>2</v>
      </c>
      <c r="C1532" s="298">
        <v>46027</v>
      </c>
      <c r="D1532" s="299" t="s">
        <v>478</v>
      </c>
      <c r="E1532" s="331">
        <v>70</v>
      </c>
      <c r="F1532" s="331"/>
      <c r="G1532" s="333">
        <f t="shared" si="27"/>
        <v>28.62000000000009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3">
      <c r="A1533" s="329" t="s">
        <v>289</v>
      </c>
      <c r="B1533" s="330">
        <v>2</v>
      </c>
      <c r="C1533" s="298">
        <v>46027</v>
      </c>
      <c r="D1533" s="299" t="s">
        <v>358</v>
      </c>
      <c r="E1533" s="331">
        <v>14.05</v>
      </c>
      <c r="F1533" s="331"/>
      <c r="G1533" s="333">
        <f t="shared" si="27"/>
        <v>98.62000000000009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3">
      <c r="A1534" s="329" t="s">
        <v>294</v>
      </c>
      <c r="B1534" s="330">
        <v>14</v>
      </c>
      <c r="C1534" s="298">
        <v>46027</v>
      </c>
      <c r="D1534" s="299" t="s">
        <v>367</v>
      </c>
      <c r="E1534" s="331">
        <v>68.739999999999995</v>
      </c>
      <c r="F1534" s="331"/>
      <c r="G1534" s="333">
        <f t="shared" si="27"/>
        <v>112.67000000000009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3">
      <c r="A1535" s="329" t="s">
        <v>289</v>
      </c>
      <c r="B1535" s="330">
        <v>6</v>
      </c>
      <c r="C1535" s="298">
        <v>46027</v>
      </c>
      <c r="D1535" s="299" t="s">
        <v>479</v>
      </c>
      <c r="E1535" s="331">
        <v>120</v>
      </c>
      <c r="F1535" s="331"/>
      <c r="G1535" s="333">
        <f t="shared" si="27"/>
        <v>181.41000000000008</v>
      </c>
      <c r="H1535" s="334"/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3">
      <c r="A1536" s="329" t="s">
        <v>294</v>
      </c>
      <c r="B1536" s="330">
        <v>9</v>
      </c>
      <c r="C1536" s="298">
        <v>46027</v>
      </c>
      <c r="D1536" s="299" t="s">
        <v>58</v>
      </c>
      <c r="E1536" s="331">
        <v>1281.53</v>
      </c>
      <c r="F1536" s="331"/>
      <c r="G1536" s="333">
        <f t="shared" si="27"/>
        <v>301.41000000000008</v>
      </c>
      <c r="H1536" s="334"/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3">
      <c r="A1537" s="329" t="s">
        <v>289</v>
      </c>
      <c r="B1537" s="330">
        <v>7</v>
      </c>
      <c r="C1537" s="298">
        <v>46026</v>
      </c>
      <c r="D1537" s="299" t="s">
        <v>338</v>
      </c>
      <c r="E1537" s="331">
        <v>18.260000000000002</v>
      </c>
      <c r="F1537" s="331"/>
      <c r="G1537" s="333">
        <f t="shared" si="27"/>
        <v>1582.94</v>
      </c>
      <c r="H1537" s="334"/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3">
      <c r="A1538" s="329" t="s">
        <v>287</v>
      </c>
      <c r="B1538" s="330" t="s">
        <v>287</v>
      </c>
      <c r="C1538" s="298">
        <v>46026</v>
      </c>
      <c r="D1538" s="299" t="s">
        <v>300</v>
      </c>
      <c r="E1538" s="331">
        <v>114.91</v>
      </c>
      <c r="F1538" s="331">
        <v>114.91</v>
      </c>
      <c r="G1538" s="333">
        <f t="shared" si="27"/>
        <v>1601.2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3">
      <c r="A1539" s="329" t="s">
        <v>289</v>
      </c>
      <c r="B1539" s="330">
        <v>5</v>
      </c>
      <c r="C1539" s="298">
        <v>46026</v>
      </c>
      <c r="D1539" s="299" t="s">
        <v>480</v>
      </c>
      <c r="E1539" s="331">
        <v>42.43</v>
      </c>
      <c r="F1539" s="331"/>
      <c r="G1539" s="333">
        <f t="shared" si="27"/>
        <v>1601.2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3">
      <c r="A1540" s="329" t="s">
        <v>289</v>
      </c>
      <c r="B1540" s="330">
        <v>7</v>
      </c>
      <c r="C1540" s="298">
        <v>46026</v>
      </c>
      <c r="D1540" s="299" t="s">
        <v>300</v>
      </c>
      <c r="E1540" s="331">
        <v>42.59</v>
      </c>
      <c r="F1540" s="331"/>
      <c r="G1540" s="333">
        <f t="shared" si="27"/>
        <v>1643.63</v>
      </c>
      <c r="H1540" s="334"/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3">
      <c r="A1541" s="329" t="s">
        <v>289</v>
      </c>
      <c r="B1541" s="330">
        <v>3</v>
      </c>
      <c r="C1541" s="298">
        <v>46025</v>
      </c>
      <c r="D1541" s="299" t="s">
        <v>348</v>
      </c>
      <c r="E1541" s="331">
        <v>14.57</v>
      </c>
      <c r="F1541" s="331"/>
      <c r="G1541" s="333">
        <f t="shared" si="27"/>
        <v>1686.22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3">
      <c r="A1542" s="329" t="s">
        <v>289</v>
      </c>
      <c r="B1542" s="330">
        <v>2</v>
      </c>
      <c r="C1542" s="298">
        <v>46025</v>
      </c>
      <c r="D1542" s="299" t="s">
        <v>481</v>
      </c>
      <c r="E1542" s="331">
        <v>41.05</v>
      </c>
      <c r="F1542" s="331"/>
      <c r="G1542" s="333">
        <f t="shared" si="27"/>
        <v>1700.79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3">
      <c r="A1543" s="329" t="s">
        <v>289</v>
      </c>
      <c r="B1543" s="330">
        <v>4</v>
      </c>
      <c r="C1543" s="298">
        <v>46025</v>
      </c>
      <c r="D1543" s="299" t="s">
        <v>310</v>
      </c>
      <c r="E1543" s="331">
        <v>26.88</v>
      </c>
      <c r="F1543" s="331"/>
      <c r="G1543" s="333">
        <f t="shared" si="27"/>
        <v>1741.84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3">
      <c r="A1544" s="329" t="s">
        <v>289</v>
      </c>
      <c r="B1544" s="330">
        <v>2</v>
      </c>
      <c r="C1544" s="298">
        <v>46025</v>
      </c>
      <c r="D1544" s="299" t="s">
        <v>308</v>
      </c>
      <c r="E1544" s="331">
        <v>130.08000000000001</v>
      </c>
      <c r="F1544" s="331"/>
      <c r="G1544" s="333">
        <f t="shared" si="27"/>
        <v>1768.72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3">
      <c r="A1545" s="329" t="s">
        <v>289</v>
      </c>
      <c r="B1545" s="330">
        <v>7</v>
      </c>
      <c r="C1545" s="298">
        <v>46025</v>
      </c>
      <c r="D1545" s="299" t="s">
        <v>482</v>
      </c>
      <c r="E1545" s="331">
        <v>222.49</v>
      </c>
      <c r="F1545" s="331"/>
      <c r="G1545" s="333">
        <f t="shared" si="27"/>
        <v>1898.8</v>
      </c>
      <c r="H1545" s="334"/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2" customHeight="1" x14ac:dyDescent="0.3">
      <c r="A1546" s="329" t="s">
        <v>289</v>
      </c>
      <c r="B1546" s="330">
        <v>7</v>
      </c>
      <c r="C1546" s="298">
        <v>46025</v>
      </c>
      <c r="D1546" s="299" t="s">
        <v>482</v>
      </c>
      <c r="E1546" s="331">
        <v>99.18</v>
      </c>
      <c r="F1546" s="331"/>
      <c r="G1546" s="333">
        <f t="shared" si="27"/>
        <v>2121.29</v>
      </c>
      <c r="H1546" s="334"/>
      <c r="I1546" s="335"/>
      <c r="J1546" s="336"/>
      <c r="K1546" s="301"/>
      <c r="L1546" s="336"/>
      <c r="M1546" s="301"/>
      <c r="N1546" s="336"/>
      <c r="O1546" s="301"/>
      <c r="P1546" s="336"/>
      <c r="Q1546" s="301"/>
      <c r="R1546" s="336"/>
      <c r="S1546" s="301"/>
      <c r="T1546" s="336"/>
    </row>
    <row r="1547" spans="1:20" ht="12" customHeight="1" x14ac:dyDescent="0.3">
      <c r="A1547" s="329" t="s">
        <v>289</v>
      </c>
      <c r="B1547" s="330">
        <v>5</v>
      </c>
      <c r="C1547" s="298">
        <v>46024</v>
      </c>
      <c r="D1547" s="299" t="s">
        <v>483</v>
      </c>
      <c r="E1547" s="331">
        <v>35</v>
      </c>
      <c r="F1547" s="331"/>
      <c r="G1547" s="333">
        <f t="shared" si="27"/>
        <v>2220.4699999999998</v>
      </c>
      <c r="H1547" s="334"/>
      <c r="I1547" s="335"/>
      <c r="J1547" s="336"/>
      <c r="K1547" s="301"/>
      <c r="L1547" s="336"/>
      <c r="M1547" s="301"/>
      <c r="N1547" s="336"/>
      <c r="O1547" s="301"/>
      <c r="P1547" s="336"/>
      <c r="Q1547" s="301"/>
      <c r="R1547" s="336"/>
      <c r="S1547" s="301"/>
      <c r="T1547" s="336"/>
    </row>
    <row r="1548" spans="1:20" ht="12" customHeight="1" x14ac:dyDescent="0.3">
      <c r="A1548" s="329" t="s">
        <v>289</v>
      </c>
      <c r="B1548" s="330">
        <v>3</v>
      </c>
      <c r="C1548" s="298">
        <v>46024</v>
      </c>
      <c r="D1548" s="299" t="s">
        <v>296</v>
      </c>
      <c r="E1548" s="331">
        <v>15.11</v>
      </c>
      <c r="F1548" s="331"/>
      <c r="G1548" s="333">
        <f t="shared" si="27"/>
        <v>2255.4699999999998</v>
      </c>
      <c r="H1548" s="334"/>
      <c r="I1548" s="335"/>
      <c r="J1548" s="336"/>
      <c r="K1548" s="301"/>
      <c r="L1548" s="336"/>
      <c r="M1548" s="301"/>
      <c r="N1548" s="336"/>
      <c r="O1548" s="301"/>
      <c r="P1548" s="336"/>
      <c r="Q1548" s="301"/>
      <c r="R1548" s="336"/>
      <c r="S1548" s="301"/>
      <c r="T1548" s="336"/>
    </row>
    <row r="1549" spans="1:20" ht="12" customHeight="1" x14ac:dyDescent="0.3">
      <c r="A1549" s="329" t="s">
        <v>289</v>
      </c>
      <c r="B1549" s="330">
        <v>5</v>
      </c>
      <c r="C1549" s="298">
        <v>46024</v>
      </c>
      <c r="D1549" s="299" t="s">
        <v>484</v>
      </c>
      <c r="E1549" s="331">
        <v>29.67</v>
      </c>
      <c r="F1549" s="331"/>
      <c r="G1549" s="333">
        <f t="shared" si="27"/>
        <v>2270.58</v>
      </c>
      <c r="H1549" s="334"/>
      <c r="I1549" s="335"/>
      <c r="J1549" s="336"/>
      <c r="K1549" s="301"/>
      <c r="L1549" s="336"/>
      <c r="M1549" s="301"/>
      <c r="N1549" s="336"/>
      <c r="O1549" s="301"/>
      <c r="P1549" s="336"/>
      <c r="Q1549" s="301"/>
      <c r="R1549" s="336"/>
      <c r="S1549" s="301"/>
      <c r="T1549" s="336"/>
    </row>
    <row r="1550" spans="1:20" ht="12" customHeight="1" x14ac:dyDescent="0.3">
      <c r="A1550" s="329" t="s">
        <v>287</v>
      </c>
      <c r="B1550" s="330" t="s">
        <v>287</v>
      </c>
      <c r="C1550" s="298">
        <v>46024</v>
      </c>
      <c r="D1550" s="299" t="s">
        <v>397</v>
      </c>
      <c r="E1550" s="331">
        <v>70.56</v>
      </c>
      <c r="F1550" s="331">
        <v>70.56</v>
      </c>
      <c r="G1550" s="333">
        <f t="shared" si="27"/>
        <v>2300.25</v>
      </c>
      <c r="H1550" s="334"/>
      <c r="I1550" s="335"/>
      <c r="J1550" s="336"/>
      <c r="K1550" s="301"/>
      <c r="L1550" s="336"/>
      <c r="M1550" s="301"/>
      <c r="N1550" s="336"/>
      <c r="O1550" s="301"/>
      <c r="P1550" s="336"/>
      <c r="Q1550" s="301"/>
      <c r="R1550" s="336"/>
      <c r="S1550" s="301"/>
      <c r="T1550" s="336"/>
    </row>
    <row r="1551" spans="1:20" ht="12" customHeight="1" x14ac:dyDescent="0.3">
      <c r="A1551" s="329" t="s">
        <v>287</v>
      </c>
      <c r="B1551" s="330" t="s">
        <v>287</v>
      </c>
      <c r="C1551" s="298">
        <v>46024</v>
      </c>
      <c r="D1551" s="299" t="s">
        <v>485</v>
      </c>
      <c r="E1551" s="331">
        <v>113.94</v>
      </c>
      <c r="F1551" s="331">
        <v>113.94</v>
      </c>
      <c r="G1551" s="333">
        <f t="shared" si="27"/>
        <v>2300.25</v>
      </c>
      <c r="H1551" s="334"/>
      <c r="I1551" s="335"/>
      <c r="J1551" s="336"/>
      <c r="K1551" s="301"/>
      <c r="L1551" s="336"/>
      <c r="M1551" s="301"/>
      <c r="N1551" s="336"/>
      <c r="O1551" s="301"/>
      <c r="P1551" s="336"/>
      <c r="Q1551" s="301"/>
      <c r="R1551" s="336"/>
      <c r="S1551" s="301"/>
      <c r="T1551" s="336"/>
    </row>
    <row r="1552" spans="1:20" ht="12" customHeight="1" x14ac:dyDescent="0.3">
      <c r="A1552" s="329" t="s">
        <v>289</v>
      </c>
      <c r="B1552" s="330">
        <v>2</v>
      </c>
      <c r="C1552" s="298">
        <v>46024</v>
      </c>
      <c r="D1552" s="299" t="s">
        <v>371</v>
      </c>
      <c r="E1552" s="331">
        <v>11.9</v>
      </c>
      <c r="F1552" s="331"/>
      <c r="G1552" s="333">
        <f t="shared" si="27"/>
        <v>2300.25</v>
      </c>
      <c r="H1552" s="334"/>
      <c r="I1552" s="335"/>
      <c r="J1552" s="336"/>
      <c r="K1552" s="301"/>
      <c r="L1552" s="336"/>
      <c r="M1552" s="301"/>
      <c r="N1552" s="336"/>
      <c r="O1552" s="301"/>
      <c r="P1552" s="336"/>
      <c r="Q1552" s="301"/>
      <c r="R1552" s="336"/>
      <c r="S1552" s="301"/>
      <c r="T1552" s="336"/>
    </row>
    <row r="1553" spans="1:20" ht="12" customHeight="1" x14ac:dyDescent="0.3">
      <c r="A1553" s="329" t="s">
        <v>289</v>
      </c>
      <c r="B1553" s="330">
        <v>2</v>
      </c>
      <c r="C1553" s="298">
        <v>46024</v>
      </c>
      <c r="D1553" s="299" t="s">
        <v>408</v>
      </c>
      <c r="E1553" s="331">
        <v>23.9</v>
      </c>
      <c r="F1553" s="331"/>
      <c r="G1553" s="333">
        <f t="shared" si="27"/>
        <v>2312.15</v>
      </c>
      <c r="H1553" s="334"/>
      <c r="I1553" s="335"/>
      <c r="J1553" s="336"/>
      <c r="K1553" s="301"/>
      <c r="L1553" s="336"/>
      <c r="M1553" s="301"/>
      <c r="N1553" s="336"/>
      <c r="O1553" s="301"/>
      <c r="P1553" s="336"/>
      <c r="Q1553" s="301"/>
      <c r="R1553" s="336"/>
      <c r="S1553" s="301"/>
      <c r="T1553" s="336"/>
    </row>
    <row r="1554" spans="1:20" ht="12" customHeight="1" x14ac:dyDescent="0.3">
      <c r="A1554" s="329" t="s">
        <v>289</v>
      </c>
      <c r="B1554" s="330">
        <v>5</v>
      </c>
      <c r="C1554" s="298">
        <v>46024</v>
      </c>
      <c r="D1554" s="299" t="s">
        <v>486</v>
      </c>
      <c r="E1554" s="331">
        <v>160</v>
      </c>
      <c r="F1554" s="331"/>
      <c r="G1554" s="333">
        <f t="shared" si="27"/>
        <v>2336.0500000000002</v>
      </c>
      <c r="H1554" s="334"/>
      <c r="I1554" s="335"/>
      <c r="J1554" s="336"/>
      <c r="K1554" s="301"/>
      <c r="L1554" s="336"/>
      <c r="M1554" s="301"/>
      <c r="N1554" s="336"/>
      <c r="O1554" s="301"/>
      <c r="P1554" s="336"/>
      <c r="Q1554" s="301"/>
      <c r="R1554" s="336"/>
      <c r="S1554" s="301"/>
      <c r="T1554" s="336"/>
    </row>
    <row r="1555" spans="1:20" ht="12" customHeight="1" x14ac:dyDescent="0.3">
      <c r="A1555" s="329" t="s">
        <v>284</v>
      </c>
      <c r="B1555" s="330">
        <v>36</v>
      </c>
      <c r="C1555" s="298">
        <v>46024</v>
      </c>
      <c r="D1555" s="299" t="s">
        <v>374</v>
      </c>
      <c r="E1555" s="331">
        <v>50</v>
      </c>
      <c r="F1555" s="331"/>
      <c r="G1555" s="333">
        <f t="shared" si="27"/>
        <v>2496.0500000000002</v>
      </c>
      <c r="H1555" s="334"/>
      <c r="I1555" s="335"/>
      <c r="J1555" s="336"/>
      <c r="K1555" s="301"/>
      <c r="L1555" s="336"/>
      <c r="M1555" s="301"/>
      <c r="N1555" s="336"/>
      <c r="O1555" s="301"/>
      <c r="P1555" s="336"/>
      <c r="Q1555" s="301"/>
      <c r="R1555" s="336"/>
      <c r="S1555" s="301"/>
      <c r="T1555" s="336"/>
    </row>
    <row r="1556" spans="1:20" ht="12" customHeight="1" x14ac:dyDescent="0.3">
      <c r="A1556" s="329" t="s">
        <v>289</v>
      </c>
      <c r="B1556" s="330">
        <v>6</v>
      </c>
      <c r="C1556" s="298">
        <v>46023</v>
      </c>
      <c r="D1556" s="299" t="s">
        <v>312</v>
      </c>
      <c r="E1556" s="331">
        <v>8</v>
      </c>
      <c r="F1556" s="331"/>
      <c r="G1556" s="333">
        <f t="shared" si="27"/>
        <v>2546.0500000000002</v>
      </c>
      <c r="H1556" s="334"/>
      <c r="I1556" s="335"/>
      <c r="J1556" s="336"/>
      <c r="K1556" s="301"/>
      <c r="L1556" s="336"/>
      <c r="M1556" s="301"/>
      <c r="N1556" s="336"/>
      <c r="O1556" s="301"/>
      <c r="P1556" s="336"/>
      <c r="Q1556" s="301"/>
      <c r="R1556" s="336"/>
      <c r="S1556" s="301"/>
      <c r="T1556" s="336"/>
    </row>
    <row r="1557" spans="1:20" ht="12" customHeight="1" x14ac:dyDescent="0.3">
      <c r="A1557" s="329" t="s">
        <v>289</v>
      </c>
      <c r="B1557" s="330">
        <v>2</v>
      </c>
      <c r="C1557" s="298">
        <v>46023</v>
      </c>
      <c r="D1557" s="299" t="s">
        <v>371</v>
      </c>
      <c r="E1557" s="331">
        <v>13.06</v>
      </c>
      <c r="F1557" s="331"/>
      <c r="G1557" s="333">
        <f t="shared" si="27"/>
        <v>2554.0500000000002</v>
      </c>
      <c r="H1557" s="334"/>
      <c r="I1557" s="335"/>
      <c r="J1557" s="336"/>
      <c r="K1557" s="301"/>
      <c r="L1557" s="336"/>
      <c r="M1557" s="301"/>
      <c r="N1557" s="336"/>
      <c r="O1557" s="301"/>
      <c r="P1557" s="336"/>
      <c r="Q1557" s="301"/>
      <c r="R1557" s="336"/>
      <c r="S1557" s="301"/>
      <c r="T1557" s="336"/>
    </row>
    <row r="1558" spans="1:20" ht="12" customHeight="1" x14ac:dyDescent="0.3">
      <c r="A1558" s="329" t="s">
        <v>294</v>
      </c>
      <c r="B1558" s="330">
        <v>22</v>
      </c>
      <c r="C1558" s="298">
        <v>46023</v>
      </c>
      <c r="D1558" s="299" t="s">
        <v>375</v>
      </c>
      <c r="E1558" s="331">
        <v>6.37</v>
      </c>
      <c r="F1558" s="331"/>
      <c r="G1558" s="333">
        <f t="shared" si="27"/>
        <v>2567.11</v>
      </c>
      <c r="H1558" s="334"/>
      <c r="I1558" s="335"/>
      <c r="J1558" s="336"/>
      <c r="K1558" s="301"/>
      <c r="L1558" s="336"/>
      <c r="M1558" s="301"/>
      <c r="N1558" s="336"/>
      <c r="O1558" s="301"/>
      <c r="P1558" s="336"/>
      <c r="Q1558" s="301"/>
      <c r="R1558" s="336"/>
      <c r="S1558" s="301"/>
      <c r="T1558" s="336"/>
    </row>
    <row r="1559" spans="1:20" ht="12" customHeight="1" x14ac:dyDescent="0.3">
      <c r="A1559" s="329" t="s">
        <v>289</v>
      </c>
      <c r="B1559" s="330">
        <v>2</v>
      </c>
      <c r="C1559" s="298">
        <v>46023</v>
      </c>
      <c r="D1559" s="299" t="s">
        <v>358</v>
      </c>
      <c r="E1559" s="331">
        <v>10.27</v>
      </c>
      <c r="F1559" s="331"/>
      <c r="G1559" s="333">
        <f t="shared" si="27"/>
        <v>2573.48</v>
      </c>
      <c r="H1559" s="334"/>
      <c r="I1559" s="335"/>
      <c r="J1559" s="336"/>
      <c r="K1559" s="301"/>
      <c r="L1559" s="336"/>
      <c r="M1559" s="301"/>
      <c r="N1559" s="336"/>
      <c r="O1559" s="301"/>
      <c r="P1559" s="336"/>
      <c r="Q1559" s="301"/>
      <c r="R1559" s="336"/>
      <c r="S1559" s="301"/>
      <c r="T1559" s="336"/>
    </row>
    <row r="1560" spans="1:20" ht="12" customHeight="1" x14ac:dyDescent="0.3">
      <c r="A1560" s="329" t="s">
        <v>289</v>
      </c>
      <c r="B1560" s="330">
        <v>6</v>
      </c>
      <c r="C1560" s="298">
        <v>46023</v>
      </c>
      <c r="D1560" s="299" t="s">
        <v>487</v>
      </c>
      <c r="E1560" s="331">
        <v>176.57</v>
      </c>
      <c r="F1560" s="331"/>
      <c r="G1560" s="333">
        <f t="shared" si="27"/>
        <v>2583.75</v>
      </c>
      <c r="H1560" s="334"/>
      <c r="I1560" s="335"/>
      <c r="J1560" s="336"/>
      <c r="K1560" s="301"/>
      <c r="L1560" s="336"/>
      <c r="M1560" s="301"/>
      <c r="N1560" s="336"/>
      <c r="O1560" s="301"/>
      <c r="P1560" s="336"/>
      <c r="Q1560" s="301"/>
      <c r="R1560" s="336"/>
      <c r="S1560" s="301"/>
      <c r="T1560" s="336"/>
    </row>
    <row r="1561" spans="1:20" ht="12" customHeight="1" x14ac:dyDescent="0.3">
      <c r="A1561" s="329" t="s">
        <v>287</v>
      </c>
      <c r="B1561" s="330" t="s">
        <v>287</v>
      </c>
      <c r="C1561" s="298">
        <v>46023</v>
      </c>
      <c r="D1561" s="299" t="s">
        <v>300</v>
      </c>
      <c r="E1561" s="331">
        <v>383.39</v>
      </c>
      <c r="F1561" s="331">
        <v>383.39</v>
      </c>
      <c r="G1561" s="333">
        <f t="shared" si="27"/>
        <v>2760.32</v>
      </c>
      <c r="H1561" s="334"/>
      <c r="I1561" s="335"/>
      <c r="J1561" s="336"/>
      <c r="K1561" s="301"/>
      <c r="L1561" s="336"/>
      <c r="M1561" s="301"/>
      <c r="N1561" s="336"/>
      <c r="O1561" s="301"/>
      <c r="P1561" s="336"/>
      <c r="Q1561" s="301"/>
      <c r="R1561" s="336"/>
      <c r="S1561" s="301"/>
      <c r="T1561" s="336"/>
    </row>
    <row r="1562" spans="1:20" ht="12" customHeight="1" x14ac:dyDescent="0.3">
      <c r="A1562" s="329" t="s">
        <v>287</v>
      </c>
      <c r="B1562" s="330" t="s">
        <v>287</v>
      </c>
      <c r="C1562" s="298">
        <v>46023</v>
      </c>
      <c r="D1562" s="299" t="s">
        <v>300</v>
      </c>
      <c r="E1562" s="331">
        <v>53.24</v>
      </c>
      <c r="F1562" s="331">
        <v>53.24</v>
      </c>
      <c r="G1562" s="333">
        <f t="shared" si="27"/>
        <v>2760.32</v>
      </c>
      <c r="H1562" s="334"/>
      <c r="I1562" s="335"/>
      <c r="J1562" s="336"/>
      <c r="K1562" s="301"/>
      <c r="L1562" s="336"/>
      <c r="M1562" s="301"/>
      <c r="N1562" s="336"/>
      <c r="O1562" s="301"/>
      <c r="P1562" s="336"/>
      <c r="Q1562" s="301"/>
      <c r="R1562" s="336"/>
      <c r="S1562" s="301"/>
      <c r="T1562" s="336"/>
    </row>
    <row r="1563" spans="1:20" ht="12" customHeight="1" x14ac:dyDescent="0.3">
      <c r="A1563" s="329" t="s">
        <v>335</v>
      </c>
      <c r="B1563" s="330" t="s">
        <v>335</v>
      </c>
      <c r="C1563" s="298">
        <v>46023</v>
      </c>
      <c r="D1563" s="337" t="s">
        <v>460</v>
      </c>
      <c r="E1563" s="331">
        <v>239.68</v>
      </c>
      <c r="F1563" s="331"/>
      <c r="G1563" s="333">
        <f t="shared" si="27"/>
        <v>2760.32</v>
      </c>
      <c r="H1563" s="334"/>
      <c r="I1563" s="335"/>
      <c r="J1563" s="336"/>
      <c r="K1563" s="301"/>
      <c r="L1563" s="336"/>
      <c r="M1563" s="301"/>
      <c r="N1563" s="336"/>
      <c r="O1563" s="301"/>
      <c r="P1563" s="336"/>
      <c r="Q1563" s="301"/>
      <c r="R1563" s="336"/>
      <c r="S1563" s="301"/>
      <c r="T1563" s="336"/>
    </row>
    <row r="1564" spans="1:20" ht="12" customHeight="1" x14ac:dyDescent="0.3">
      <c r="A1564" s="329" t="s">
        <v>488</v>
      </c>
      <c r="B1564" s="330" t="s">
        <v>488</v>
      </c>
      <c r="C1564" s="298">
        <v>45658</v>
      </c>
      <c r="D1564" s="298" t="s">
        <v>489</v>
      </c>
      <c r="E1564" s="332"/>
      <c r="F1564" s="332"/>
      <c r="G1564" s="333">
        <v>3000</v>
      </c>
      <c r="H1564" s="334"/>
      <c r="I1564" s="335"/>
      <c r="J1564" s="336"/>
      <c r="K1564" s="301"/>
      <c r="L1564" s="336"/>
      <c r="M1564" s="301"/>
      <c r="N1564" s="336"/>
      <c r="O1564" s="301"/>
      <c r="P1564" s="336"/>
      <c r="Q1564" s="301"/>
      <c r="R1564" s="336"/>
      <c r="S1564" s="301"/>
      <c r="T1564" s="336"/>
    </row>
    <row r="1565" spans="1:20" ht="15.75" customHeight="1" x14ac:dyDescent="0.3"/>
    <row r="1566" spans="1:20" ht="15.75" customHeight="1" x14ac:dyDescent="0.3"/>
    <row r="1567" spans="1:20" ht="15.75" customHeight="1" x14ac:dyDescent="0.3"/>
    <row r="1568" spans="1:20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ht="15.75" customHeight="1" x14ac:dyDescent="0.3"/>
    <row r="3234" ht="15.75" customHeight="1" x14ac:dyDescent="0.3"/>
    <row r="3235" ht="15.75" customHeight="1" x14ac:dyDescent="0.3"/>
    <row r="3236" ht="15.75" customHeight="1" x14ac:dyDescent="0.3"/>
    <row r="3237" ht="15.75" customHeight="1" x14ac:dyDescent="0.3"/>
    <row r="3238" ht="15.75" customHeight="1" x14ac:dyDescent="0.3"/>
    <row r="3239" ht="15.75" customHeight="1" x14ac:dyDescent="0.3"/>
    <row r="3240" ht="15.75" customHeight="1" x14ac:dyDescent="0.3"/>
    <row r="3241" ht="15.75" customHeight="1" x14ac:dyDescent="0.3"/>
    <row r="3242" ht="15.75" customHeight="1" x14ac:dyDescent="0.3"/>
    <row r="3243" ht="15.75" customHeight="1" x14ac:dyDescent="0.3"/>
    <row r="3244" ht="15.75" customHeight="1" x14ac:dyDescent="0.3"/>
    <row r="3245" ht="15.75" customHeight="1" x14ac:dyDescent="0.3"/>
    <row r="3246" ht="15.75" customHeight="1" x14ac:dyDescent="0.3"/>
    <row r="3247" ht="15.75" customHeight="1" x14ac:dyDescent="0.3"/>
    <row r="3248" ht="15.75" customHeight="1" x14ac:dyDescent="0.3"/>
    <row r="3249" ht="15.75" customHeight="1" x14ac:dyDescent="0.3"/>
    <row r="3250" ht="15.75" customHeight="1" x14ac:dyDescent="0.3"/>
    <row r="3251" ht="15.75" customHeight="1" x14ac:dyDescent="0.3"/>
    <row r="3252" ht="15.75" customHeight="1" x14ac:dyDescent="0.3"/>
    <row r="3253" ht="15.75" customHeight="1" x14ac:dyDescent="0.3"/>
    <row r="3254" ht="15.75" customHeight="1" x14ac:dyDescent="0.3"/>
    <row r="3255" ht="15.75" customHeight="1" x14ac:dyDescent="0.3"/>
    <row r="3256" ht="15.75" customHeight="1" x14ac:dyDescent="0.3"/>
    <row r="3257" ht="15.75" customHeight="1" x14ac:dyDescent="0.3"/>
    <row r="3258" ht="15.75" customHeight="1" x14ac:dyDescent="0.3"/>
    <row r="3259" ht="15.75" customHeight="1" x14ac:dyDescent="0.3"/>
    <row r="3260" ht="15.75" customHeight="1" x14ac:dyDescent="0.3"/>
    <row r="3261" ht="15.75" customHeight="1" x14ac:dyDescent="0.3"/>
    <row r="3262" ht="15.75" customHeight="1" x14ac:dyDescent="0.3"/>
    <row r="3263" ht="15.75" customHeight="1" x14ac:dyDescent="0.3"/>
    <row r="3264" ht="15.75" customHeight="1" x14ac:dyDescent="0.3"/>
    <row r="3265" ht="15.75" customHeight="1" x14ac:dyDescent="0.3"/>
    <row r="3266" ht="15.75" customHeight="1" x14ac:dyDescent="0.3"/>
    <row r="3267" ht="15.75" customHeight="1" x14ac:dyDescent="0.3"/>
    <row r="3268" ht="15.75" customHeight="1" x14ac:dyDescent="0.3"/>
    <row r="3269" ht="15.75" customHeight="1" x14ac:dyDescent="0.3"/>
    <row r="3270" ht="15.75" customHeight="1" x14ac:dyDescent="0.3"/>
    <row r="3271" ht="15.75" customHeight="1" x14ac:dyDescent="0.3"/>
    <row r="3272" ht="15.75" customHeight="1" x14ac:dyDescent="0.3"/>
    <row r="3273" ht="15.75" customHeight="1" x14ac:dyDescent="0.3"/>
    <row r="3274" ht="15.75" customHeight="1" x14ac:dyDescent="0.3"/>
    <row r="3275" ht="15.75" customHeight="1" x14ac:dyDescent="0.3"/>
    <row r="3276" ht="15.75" customHeight="1" x14ac:dyDescent="0.3"/>
    <row r="3277" ht="15.75" customHeight="1" x14ac:dyDescent="0.3"/>
    <row r="3278" ht="15.75" customHeight="1" x14ac:dyDescent="0.3"/>
    <row r="3279" ht="15.75" customHeight="1" x14ac:dyDescent="0.3"/>
    <row r="3280" ht="15.75" customHeight="1" x14ac:dyDescent="0.3"/>
    <row r="3281" spans="9:9" ht="15.75" customHeight="1" x14ac:dyDescent="0.3"/>
    <row r="3282" spans="9:9" ht="15.75" customHeight="1" x14ac:dyDescent="0.3"/>
    <row r="3283" spans="9:9" ht="15.75" customHeight="1" x14ac:dyDescent="0.3"/>
    <row r="3284" spans="9:9" ht="15.75" customHeight="1" x14ac:dyDescent="0.3"/>
    <row r="3285" spans="9:9" ht="15.75" customHeight="1" x14ac:dyDescent="0.3"/>
    <row r="3286" spans="9:9" ht="15.75" customHeight="1" x14ac:dyDescent="0.3"/>
    <row r="3287" spans="9:9" ht="15.75" customHeight="1" x14ac:dyDescent="0.3"/>
    <row r="3288" spans="9:9" ht="15.75" customHeight="1" x14ac:dyDescent="0.3"/>
    <row r="3289" spans="9:9" ht="15.75" customHeight="1" x14ac:dyDescent="0.3"/>
    <row r="3290" spans="9:9" ht="15.75" customHeight="1" x14ac:dyDescent="0.3"/>
    <row r="3291" spans="9:9" ht="15.75" customHeight="1" x14ac:dyDescent="0.3"/>
    <row r="3292" spans="9:9" ht="15.75" customHeight="1" x14ac:dyDescent="0.3"/>
    <row r="3293" spans="9:9" ht="15.75" customHeight="1" x14ac:dyDescent="0.3"/>
    <row r="3294" spans="9:9" ht="12" customHeight="1" x14ac:dyDescent="0.3">
      <c r="I3294" s="335" t="s">
        <v>225</v>
      </c>
    </row>
    <row r="3295" spans="9:9" ht="12" customHeight="1" x14ac:dyDescent="0.3">
      <c r="I3295" s="335"/>
    </row>
    <row r="3296" spans="9:9" ht="12" customHeight="1" x14ac:dyDescent="0.3">
      <c r="I3296" s="335"/>
    </row>
    <row r="3297" spans="9:9" ht="12" customHeight="1" x14ac:dyDescent="0.3">
      <c r="I3297" s="335"/>
    </row>
    <row r="3298" spans="9:9" ht="12" customHeight="1" x14ac:dyDescent="0.3">
      <c r="I3298" s="335"/>
    </row>
    <row r="3299" spans="9:9" ht="12" customHeight="1" x14ac:dyDescent="0.3">
      <c r="I3299" s="335"/>
    </row>
    <row r="3300" spans="9:9" ht="12" customHeight="1" x14ac:dyDescent="0.3">
      <c r="I3300" s="335"/>
    </row>
    <row r="3301" spans="9:9" ht="12" customHeight="1" x14ac:dyDescent="0.3">
      <c r="I3301" s="335"/>
    </row>
    <row r="3302" spans="9:9" ht="12" customHeight="1" x14ac:dyDescent="0.3">
      <c r="I3302" s="335"/>
    </row>
    <row r="3303" spans="9:9" ht="12" customHeight="1" x14ac:dyDescent="0.3">
      <c r="I3303" s="335" t="s">
        <v>226</v>
      </c>
    </row>
    <row r="3304" spans="9:9" ht="15.75" customHeight="1" x14ac:dyDescent="0.3"/>
    <row r="3305" spans="9:9" ht="15.75" customHeight="1" x14ac:dyDescent="0.3"/>
    <row r="3306" spans="9:9" ht="12" customHeight="1" x14ac:dyDescent="0.3">
      <c r="I3306" s="335" t="s">
        <v>226</v>
      </c>
    </row>
    <row r="3307" spans="9:9" ht="12" customHeight="1" x14ac:dyDescent="0.3">
      <c r="I3307" s="335"/>
    </row>
    <row r="3308" spans="9:9" ht="12" customHeight="1" x14ac:dyDescent="0.3">
      <c r="I3308" s="335"/>
    </row>
    <row r="3309" spans="9:9" ht="12" customHeight="1" x14ac:dyDescent="0.3">
      <c r="I3309" s="335"/>
    </row>
    <row r="3310" spans="9:9" ht="12" customHeight="1" x14ac:dyDescent="0.3">
      <c r="I3310" s="335"/>
    </row>
    <row r="3311" spans="9:9" ht="12" customHeight="1" x14ac:dyDescent="0.3">
      <c r="I3311" s="335"/>
    </row>
    <row r="3312" spans="9:9" ht="12" customHeight="1" x14ac:dyDescent="0.3">
      <c r="I3312" s="335" t="s">
        <v>226</v>
      </c>
    </row>
    <row r="3313" spans="9:9" ht="12" customHeight="1" x14ac:dyDescent="0.3">
      <c r="I3313" s="335" t="s">
        <v>226</v>
      </c>
    </row>
    <row r="3314" spans="9:9" ht="12" customHeight="1" x14ac:dyDescent="0.3">
      <c r="I3314" s="335"/>
    </row>
    <row r="3315" spans="9:9" ht="12" customHeight="1" x14ac:dyDescent="0.3">
      <c r="I3315" s="335"/>
    </row>
    <row r="3316" spans="9:9" ht="12" customHeight="1" x14ac:dyDescent="0.3">
      <c r="I3316" s="335"/>
    </row>
    <row r="3317" spans="9:9" ht="12" customHeight="1" x14ac:dyDescent="0.3">
      <c r="I3317" s="335" t="s">
        <v>226</v>
      </c>
    </row>
    <row r="3318" spans="9:9" ht="12" customHeight="1" x14ac:dyDescent="0.3">
      <c r="I3318" s="335" t="s">
        <v>225</v>
      </c>
    </row>
    <row r="3319" spans="9:9" ht="12" customHeight="1" x14ac:dyDescent="0.3">
      <c r="I3319" s="335" t="s">
        <v>225</v>
      </c>
    </row>
    <row r="3320" spans="9:9" ht="15.75" customHeight="1" x14ac:dyDescent="0.3"/>
    <row r="3321" spans="9:9" ht="15.75" customHeight="1" x14ac:dyDescent="0.3"/>
    <row r="3322" spans="9:9" ht="12" customHeight="1" x14ac:dyDescent="0.3">
      <c r="I3322" s="335" t="s">
        <v>225</v>
      </c>
    </row>
    <row r="3323" spans="9:9" ht="12" customHeight="1" x14ac:dyDescent="0.3">
      <c r="I3323" s="335"/>
    </row>
    <row r="3324" spans="9:9" ht="12" customHeight="1" x14ac:dyDescent="0.3">
      <c r="I3324" s="335" t="s">
        <v>226</v>
      </c>
    </row>
    <row r="3325" spans="9:9" ht="12" customHeight="1" x14ac:dyDescent="0.3">
      <c r="I3325" s="335"/>
    </row>
    <row r="3326" spans="9:9" ht="12" customHeight="1" x14ac:dyDescent="0.3">
      <c r="I3326" s="335"/>
    </row>
    <row r="3327" spans="9:9" ht="12" customHeight="1" x14ac:dyDescent="0.3">
      <c r="I3327" s="335" t="s">
        <v>226</v>
      </c>
    </row>
    <row r="3328" spans="9:9" ht="12" customHeight="1" x14ac:dyDescent="0.3">
      <c r="I3328" s="335"/>
    </row>
    <row r="3329" spans="9:9" ht="12" customHeight="1" x14ac:dyDescent="0.3">
      <c r="I3329" s="335" t="s">
        <v>226</v>
      </c>
    </row>
    <row r="3330" spans="9:9" ht="15.75" customHeight="1" x14ac:dyDescent="0.3"/>
    <row r="3331" spans="9:9" ht="15.75" customHeight="1" x14ac:dyDescent="0.3"/>
    <row r="3332" spans="9:9" ht="15.75" customHeight="1" x14ac:dyDescent="0.3"/>
    <row r="3333" spans="9:9" ht="15.75" customHeight="1" x14ac:dyDescent="0.3"/>
    <row r="3334" spans="9:9" ht="15.75" customHeight="1" x14ac:dyDescent="0.3"/>
    <row r="3335" spans="9:9" ht="15.75" customHeight="1" x14ac:dyDescent="0.3"/>
    <row r="3336" spans="9:9" ht="15.75" customHeight="1" x14ac:dyDescent="0.3"/>
    <row r="3337" spans="9:9" ht="15.75" customHeight="1" x14ac:dyDescent="0.3"/>
    <row r="3338" spans="9:9" ht="12" customHeight="1" x14ac:dyDescent="0.3">
      <c r="I3338" s="335" t="s">
        <v>226</v>
      </c>
    </row>
    <row r="3339" spans="9:9" ht="12" customHeight="1" x14ac:dyDescent="0.3">
      <c r="I3339" s="335"/>
    </row>
    <row r="3340" spans="9:9" ht="12" customHeight="1" x14ac:dyDescent="0.3">
      <c r="I3340" s="335" t="s">
        <v>225</v>
      </c>
    </row>
    <row r="3341" spans="9:9" ht="12" customHeight="1" x14ac:dyDescent="0.3">
      <c r="I3341" s="335"/>
    </row>
    <row r="3342" spans="9:9" ht="12" customHeight="1" x14ac:dyDescent="0.3">
      <c r="I3342" s="335" t="s">
        <v>226</v>
      </c>
    </row>
    <row r="3343" spans="9:9" ht="12" customHeight="1" x14ac:dyDescent="0.3">
      <c r="I3343" s="335" t="s">
        <v>225</v>
      </c>
    </row>
    <row r="3344" spans="9:9" ht="15.75" customHeight="1" x14ac:dyDescent="0.3"/>
    <row r="3345" ht="15.75" customHeight="1" x14ac:dyDescent="0.3"/>
    <row r="3346" ht="15.75" customHeight="1" x14ac:dyDescent="0.3"/>
    <row r="3347" ht="15.75" customHeight="1" x14ac:dyDescent="0.3"/>
    <row r="3348" ht="15.75" customHeight="1" x14ac:dyDescent="0.3"/>
    <row r="3349" ht="15.75" customHeight="1" x14ac:dyDescent="0.3"/>
    <row r="3350" ht="15.75" customHeight="1" x14ac:dyDescent="0.3"/>
    <row r="3351" ht="15.75" customHeight="1" x14ac:dyDescent="0.3"/>
    <row r="3352" ht="15.75" customHeight="1" x14ac:dyDescent="0.3"/>
    <row r="3353" ht="15.75" customHeight="1" x14ac:dyDescent="0.3"/>
    <row r="3354" ht="15.75" customHeight="1" x14ac:dyDescent="0.3"/>
    <row r="3355" ht="15.75" customHeight="1" x14ac:dyDescent="0.3"/>
    <row r="3356" ht="15.75" customHeight="1" x14ac:dyDescent="0.3"/>
    <row r="3357" ht="15.75" customHeight="1" x14ac:dyDescent="0.3"/>
    <row r="3358" ht="15.75" customHeight="1" x14ac:dyDescent="0.3"/>
    <row r="3359" ht="15.75" customHeight="1" x14ac:dyDescent="0.3"/>
    <row r="3360" ht="15.75" customHeight="1" x14ac:dyDescent="0.3"/>
    <row r="3361" spans="9:9" ht="15.75" customHeight="1" x14ac:dyDescent="0.3"/>
    <row r="3362" spans="9:9" ht="12" customHeight="1" x14ac:dyDescent="0.3">
      <c r="I3362" s="335" t="s">
        <v>226</v>
      </c>
    </row>
  </sheetData>
  <autoFilter ref="A1:G1564" xr:uid="{00000000-0009-0000-0000-000006000000}"/>
  <mergeCells count="5">
    <mergeCell ref="A1:B1"/>
    <mergeCell ref="E1:F1"/>
    <mergeCell ref="Q1:R1"/>
    <mergeCell ref="E2:F2"/>
    <mergeCell ref="E3:F3"/>
  </mergeCells>
  <conditionalFormatting sqref="I1 I4:I3362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66"/>
  <sheetViews>
    <sheetView workbookViewId="0">
      <pane ySplit="1" topLeftCell="A2" activePane="bottomLeft" state="frozen"/>
      <selection pane="bottomLeft" activeCell="F42" sqref="F42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8264.6999999999971</v>
      </c>
      <c r="B2" s="339"/>
      <c r="C2" s="340"/>
      <c r="D2" s="342" t="s">
        <v>493</v>
      </c>
      <c r="E2" s="343">
        <f>E3-E124</f>
        <v>23858.329999999994</v>
      </c>
      <c r="F2" s="344" t="s">
        <v>493</v>
      </c>
      <c r="G2" s="345">
        <f>G3-G124</f>
        <v>1225.0600000000002</v>
      </c>
      <c r="H2" s="343" t="s">
        <v>493</v>
      </c>
      <c r="I2" s="343">
        <f>I3-I124</f>
        <v>1183.3599999999997</v>
      </c>
      <c r="J2" s="344" t="s">
        <v>493</v>
      </c>
      <c r="K2" s="345">
        <f>K3-K124</f>
        <v>401</v>
      </c>
      <c r="L2" s="343" t="s">
        <v>493</v>
      </c>
      <c r="M2" s="343">
        <f>M3-M124</f>
        <v>6.4699999999999989</v>
      </c>
      <c r="N2" s="345" t="s">
        <v>493</v>
      </c>
      <c r="O2" s="345">
        <f>O3-O124</f>
        <v>6.4699999999999989</v>
      </c>
      <c r="P2" s="343" t="s">
        <v>493</v>
      </c>
      <c r="Q2" s="343">
        <f>Q3-Q124</f>
        <v>-14.279999999999973</v>
      </c>
      <c r="R2" s="345" t="s">
        <v>493</v>
      </c>
      <c r="S2" s="345">
        <f>S3-S124</f>
        <v>-3328.84</v>
      </c>
      <c r="T2" s="346" t="s">
        <v>493</v>
      </c>
      <c r="U2" s="343">
        <f>U3-U124</f>
        <v>-15430.309999999998</v>
      </c>
      <c r="V2" s="345" t="s">
        <v>493</v>
      </c>
      <c r="W2" s="345">
        <f>W3-W124</f>
        <v>800</v>
      </c>
      <c r="X2" s="343" t="s">
        <v>493</v>
      </c>
      <c r="Y2" s="343">
        <f>Y3-Y124</f>
        <v>179.5</v>
      </c>
      <c r="Z2" s="345" t="s">
        <v>493</v>
      </c>
      <c r="AA2" s="345">
        <f>AA3-AA124</f>
        <v>-607.7800000000002</v>
      </c>
      <c r="AB2" s="343" t="s">
        <v>493</v>
      </c>
      <c r="AC2" s="343">
        <f>AC3-AC124</f>
        <v>-14.279999999999973</v>
      </c>
    </row>
    <row r="3" spans="1:29" ht="14.25" customHeight="1" x14ac:dyDescent="0.3">
      <c r="A3" s="341">
        <f t="shared" si="0"/>
        <v>20505.190000000002</v>
      </c>
      <c r="B3" s="347"/>
      <c r="C3" s="340"/>
      <c r="D3" s="342" t="s">
        <v>494</v>
      </c>
      <c r="E3" s="343">
        <f>SUM(E6:E124)-SUM(D6:D124)</f>
        <v>25568.819999999996</v>
      </c>
      <c r="F3" s="345" t="s">
        <v>494</v>
      </c>
      <c r="G3" s="345">
        <f>SUM(G6:G124)-SUM(F6:F124)</f>
        <v>1725.0600000000002</v>
      </c>
      <c r="H3" s="343" t="s">
        <v>494</v>
      </c>
      <c r="I3" s="343">
        <f>SUM(I6:I124)-SUM(H6:H124)</f>
        <v>3183.3599999999997</v>
      </c>
      <c r="J3" s="345" t="s">
        <v>494</v>
      </c>
      <c r="K3" s="345">
        <f>SUM(K6:K124)-SUM(J6:J124)</f>
        <v>1401</v>
      </c>
      <c r="L3" s="343" t="s">
        <v>494</v>
      </c>
      <c r="M3" s="343">
        <f>SUM(M6:M124)-SUM(L6:L124)</f>
        <v>71.47</v>
      </c>
      <c r="N3" s="345" t="s">
        <v>494</v>
      </c>
      <c r="O3" s="345">
        <f>SUM(O6:O124)-SUM(N6:N124)</f>
        <v>71.47</v>
      </c>
      <c r="P3" s="343" t="s">
        <v>494</v>
      </c>
      <c r="Q3" s="343">
        <f>SUM(Q6:Q124)-SUM(P6:P124)</f>
        <v>85.720000000000027</v>
      </c>
      <c r="R3" s="345" t="s">
        <v>494</v>
      </c>
      <c r="S3" s="345">
        <f>SUM(S6:S124)-SUM(R6:R124)</f>
        <v>-1328.8400000000001</v>
      </c>
      <c r="T3" s="343" t="s">
        <v>494</v>
      </c>
      <c r="U3" s="343">
        <f>SUM(U6:U124)-SUM(T6:T124)</f>
        <v>-12930.309999999998</v>
      </c>
      <c r="V3" s="345" t="s">
        <v>494</v>
      </c>
      <c r="W3" s="345">
        <f>SUM(W6:W124)-SUM(V6:V124)</f>
        <v>1300</v>
      </c>
      <c r="X3" s="343" t="s">
        <v>494</v>
      </c>
      <c r="Y3" s="343">
        <f>SUM(Y6:Y124)-SUM(X6:X124)</f>
        <v>379.5</v>
      </c>
      <c r="Z3" s="345" t="s">
        <v>494</v>
      </c>
      <c r="AA3" s="345">
        <f>SUM(AA6:AA124)-SUM(Z6:Z124)</f>
        <v>892.2199999999998</v>
      </c>
      <c r="AB3" s="343" t="s">
        <v>494</v>
      </c>
      <c r="AC3" s="343">
        <f>SUM(AC6:AC124)-SUM(AB6:AB124)</f>
        <v>85.720000000000027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SUM(D6:D123)</f>
        <v>19111.290000000005</v>
      </c>
      <c r="E5" s="343">
        <f t="shared" si="1"/>
        <v>42969.62</v>
      </c>
      <c r="F5" s="345">
        <f t="shared" si="1"/>
        <v>0</v>
      </c>
      <c r="G5" s="345">
        <f t="shared" si="1"/>
        <v>1225.0600000000002</v>
      </c>
      <c r="H5" s="343">
        <f t="shared" si="1"/>
        <v>1616.6400000000003</v>
      </c>
      <c r="I5" s="343">
        <f t="shared" si="1"/>
        <v>2800</v>
      </c>
      <c r="J5" s="345">
        <f t="shared" si="1"/>
        <v>2159</v>
      </c>
      <c r="K5" s="345">
        <f t="shared" si="1"/>
        <v>2560</v>
      </c>
      <c r="L5" s="343">
        <f t="shared" si="1"/>
        <v>193.53</v>
      </c>
      <c r="M5" s="343">
        <f t="shared" si="1"/>
        <v>200</v>
      </c>
      <c r="N5" s="345">
        <f t="shared" si="1"/>
        <v>193.53</v>
      </c>
      <c r="O5" s="345">
        <f t="shared" si="1"/>
        <v>200</v>
      </c>
      <c r="P5" s="343">
        <f t="shared" si="1"/>
        <v>374.28</v>
      </c>
      <c r="Q5" s="343">
        <f t="shared" si="1"/>
        <v>360</v>
      </c>
      <c r="R5" s="345">
        <f t="shared" si="1"/>
        <v>6528.84</v>
      </c>
      <c r="S5" s="345">
        <f t="shared" si="1"/>
        <v>3200</v>
      </c>
      <c r="T5" s="343">
        <f t="shared" si="1"/>
        <v>18430.309999999998</v>
      </c>
      <c r="U5" s="343">
        <f t="shared" si="1"/>
        <v>3000</v>
      </c>
      <c r="V5" s="345">
        <f t="shared" si="1"/>
        <v>0</v>
      </c>
      <c r="W5" s="345">
        <f t="shared" si="1"/>
        <v>800</v>
      </c>
      <c r="X5" s="343">
        <f t="shared" si="1"/>
        <v>500.5</v>
      </c>
      <c r="Y5" s="343">
        <f t="shared" si="1"/>
        <v>680</v>
      </c>
      <c r="Z5" s="345">
        <f t="shared" si="1"/>
        <v>2447.7800000000002</v>
      </c>
      <c r="AA5" s="345">
        <f t="shared" si="1"/>
        <v>1840</v>
      </c>
      <c r="AB5" s="343">
        <f t="shared" si="1"/>
        <v>374.28</v>
      </c>
      <c r="AC5" s="343">
        <f t="shared" si="1"/>
        <v>360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46265</v>
      </c>
      <c r="B7" s="347">
        <f t="shared" ref="B7:B52" si="2">SUM(E7,U7,K7,G7,I7,S7,O7,M7,Q7,W7,Y7,AA7,AC7)-SUM(D7,F7,T7,H7,R7,N7,J7,L7,P7,V7,X7,Z7,AB7)</f>
        <v>6794.38</v>
      </c>
      <c r="C7" s="348" t="s">
        <v>1037</v>
      </c>
      <c r="D7" s="342"/>
      <c r="E7" s="343">
        <v>6794.38</v>
      </c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46265</v>
      </c>
      <c r="B8" s="347">
        <f t="shared" si="2"/>
        <v>2000</v>
      </c>
      <c r="C8" s="348" t="s">
        <v>1033</v>
      </c>
      <c r="D8" s="342"/>
      <c r="E8" s="343"/>
      <c r="F8" s="345"/>
      <c r="G8" s="345"/>
      <c r="H8" s="343"/>
      <c r="I8" s="343">
        <v>350</v>
      </c>
      <c r="J8" s="345"/>
      <c r="K8" s="345">
        <v>320</v>
      </c>
      <c r="L8" s="343"/>
      <c r="M8" s="343">
        <v>25</v>
      </c>
      <c r="N8" s="345"/>
      <c r="O8" s="345">
        <v>25</v>
      </c>
      <c r="P8" s="343"/>
      <c r="Q8" s="343">
        <v>45</v>
      </c>
      <c r="R8" s="345"/>
      <c r="S8" s="345">
        <v>400</v>
      </c>
      <c r="T8" s="343"/>
      <c r="U8" s="343">
        <v>375</v>
      </c>
      <c r="V8" s="345"/>
      <c r="W8" s="345">
        <v>100</v>
      </c>
      <c r="X8" s="343"/>
      <c r="Y8" s="343">
        <v>85</v>
      </c>
      <c r="Z8" s="345"/>
      <c r="AA8" s="345">
        <v>230</v>
      </c>
      <c r="AB8" s="343"/>
      <c r="AC8" s="343">
        <v>45</v>
      </c>
    </row>
    <row r="9" spans="1:29" ht="14.25" customHeight="1" x14ac:dyDescent="0.3">
      <c r="A9" s="338">
        <v>46265</v>
      </c>
      <c r="B9" s="347">
        <f t="shared" si="2"/>
        <v>53.41</v>
      </c>
      <c r="C9" s="348" t="s">
        <v>504</v>
      </c>
      <c r="D9" s="342"/>
      <c r="E9" s="343"/>
      <c r="F9" s="345"/>
      <c r="G9" s="345">
        <v>53.41</v>
      </c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46265</v>
      </c>
      <c r="B10" s="347">
        <f t="shared" si="2"/>
        <v>0.41</v>
      </c>
      <c r="C10" s="348" t="s">
        <v>505</v>
      </c>
      <c r="D10" s="342"/>
      <c r="E10" s="343"/>
      <c r="F10" s="345"/>
      <c r="G10" s="345">
        <v>0.41</v>
      </c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46265</v>
      </c>
      <c r="B11" s="347">
        <f t="shared" si="2"/>
        <v>-191.64</v>
      </c>
      <c r="C11" s="348" t="s">
        <v>423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>
        <v>95.82</v>
      </c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>
        <v>95.82</v>
      </c>
      <c r="AC11" s="343"/>
    </row>
    <row r="12" spans="1:29" ht="14.25" customHeight="1" x14ac:dyDescent="0.3">
      <c r="A12" s="338">
        <v>46261</v>
      </c>
      <c r="B12" s="347">
        <f t="shared" si="2"/>
        <v>99.61</v>
      </c>
      <c r="C12" s="348" t="s">
        <v>509</v>
      </c>
      <c r="D12" s="342"/>
      <c r="E12" s="343"/>
      <c r="F12" s="345"/>
      <c r="G12" s="345">
        <v>99.61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46253</v>
      </c>
      <c r="B13" s="347">
        <f t="shared" si="2"/>
        <v>-219.38</v>
      </c>
      <c r="C13" s="348" t="s">
        <v>1034</v>
      </c>
      <c r="D13" s="342"/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>
        <v>219.38</v>
      </c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46244</v>
      </c>
      <c r="B14" s="347">
        <f t="shared" si="2"/>
        <v>-960</v>
      </c>
      <c r="C14" s="348" t="s">
        <v>901</v>
      </c>
      <c r="D14" s="342"/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>
        <v>960</v>
      </c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46243</v>
      </c>
      <c r="B15" s="347">
        <f t="shared" si="2"/>
        <v>-116.04</v>
      </c>
      <c r="C15" s="348" t="s">
        <v>858</v>
      </c>
      <c r="D15" s="342">
        <v>116.04</v>
      </c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46240</v>
      </c>
      <c r="B16" s="347">
        <f t="shared" si="2"/>
        <v>52.8</v>
      </c>
      <c r="C16" s="348" t="s">
        <v>509</v>
      </c>
      <c r="D16" s="342"/>
      <c r="E16" s="343"/>
      <c r="F16" s="345"/>
      <c r="G16" s="345">
        <v>52.8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46238</v>
      </c>
      <c r="B17" s="347">
        <f t="shared" si="2"/>
        <v>-500</v>
      </c>
      <c r="C17" s="348" t="s">
        <v>896</v>
      </c>
      <c r="D17" s="342">
        <v>500</v>
      </c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46238</v>
      </c>
      <c r="B18" s="347">
        <f t="shared" si="2"/>
        <v>-500</v>
      </c>
      <c r="C18" s="348" t="s">
        <v>897</v>
      </c>
      <c r="D18" s="342">
        <v>500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46238</v>
      </c>
      <c r="B19" s="347">
        <f t="shared" si="2"/>
        <v>-121.4</v>
      </c>
      <c r="C19" s="348" t="s">
        <v>533</v>
      </c>
      <c r="D19" s="342"/>
      <c r="E19" s="343"/>
      <c r="F19" s="345"/>
      <c r="G19" s="345"/>
      <c r="H19" s="343">
        <v>121.4</v>
      </c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46234</v>
      </c>
      <c r="B20" s="347">
        <f t="shared" si="2"/>
        <v>8746.27</v>
      </c>
      <c r="C20" s="348" t="s">
        <v>1004</v>
      </c>
      <c r="D20" s="342"/>
      <c r="E20" s="343">
        <v>8746.27</v>
      </c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46234</v>
      </c>
      <c r="B21" s="347">
        <f t="shared" si="2"/>
        <v>2000</v>
      </c>
      <c r="C21" s="348" t="s">
        <v>1005</v>
      </c>
      <c r="D21" s="342"/>
      <c r="E21" s="343"/>
      <c r="F21" s="345"/>
      <c r="G21" s="345"/>
      <c r="H21" s="343"/>
      <c r="I21" s="343">
        <v>350</v>
      </c>
      <c r="J21" s="345"/>
      <c r="K21" s="345">
        <v>320</v>
      </c>
      <c r="L21" s="343"/>
      <c r="M21" s="343">
        <v>25</v>
      </c>
      <c r="N21" s="345"/>
      <c r="O21" s="345">
        <v>25</v>
      </c>
      <c r="P21" s="343"/>
      <c r="Q21" s="343">
        <v>45</v>
      </c>
      <c r="R21" s="345"/>
      <c r="S21" s="345">
        <v>400</v>
      </c>
      <c r="T21" s="343"/>
      <c r="U21" s="343">
        <v>375</v>
      </c>
      <c r="V21" s="345"/>
      <c r="W21" s="345">
        <v>100</v>
      </c>
      <c r="X21" s="343"/>
      <c r="Y21" s="343">
        <v>85</v>
      </c>
      <c r="Z21" s="345"/>
      <c r="AA21" s="345">
        <v>230</v>
      </c>
      <c r="AB21" s="343"/>
      <c r="AC21" s="343">
        <v>45</v>
      </c>
    </row>
    <row r="22" spans="1:29" ht="14.25" customHeight="1" x14ac:dyDescent="0.3">
      <c r="A22" s="338">
        <v>46234</v>
      </c>
      <c r="B22" s="347">
        <f t="shared" si="2"/>
        <v>0.22</v>
      </c>
      <c r="C22" s="348" t="s">
        <v>505</v>
      </c>
      <c r="D22" s="342"/>
      <c r="E22" s="343"/>
      <c r="F22" s="345"/>
      <c r="G22" s="345">
        <v>0.22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46232</v>
      </c>
      <c r="B23" s="347">
        <f t="shared" si="2"/>
        <v>52.7</v>
      </c>
      <c r="C23" s="348" t="s">
        <v>504</v>
      </c>
      <c r="D23" s="342"/>
      <c r="E23" s="343"/>
      <c r="F23" s="345"/>
      <c r="G23" s="345">
        <v>52.7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46231</v>
      </c>
      <c r="B24" s="347">
        <f t="shared" si="2"/>
        <v>-1171.3800000000001</v>
      </c>
      <c r="C24" s="348" t="s">
        <v>525</v>
      </c>
      <c r="D24" s="342"/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>
        <v>1171.3800000000001</v>
      </c>
      <c r="AA24" s="345"/>
      <c r="AB24" s="343"/>
      <c r="AC24" s="343"/>
    </row>
    <row r="25" spans="1:29" ht="14.25" customHeight="1" x14ac:dyDescent="0.3">
      <c r="A25" s="338">
        <v>46226</v>
      </c>
      <c r="B25" s="347">
        <f t="shared" si="2"/>
        <v>-133.13999999999999</v>
      </c>
      <c r="C25" s="348" t="s">
        <v>315</v>
      </c>
      <c r="D25" s="342"/>
      <c r="E25" s="343"/>
      <c r="F25" s="345"/>
      <c r="G25" s="345"/>
      <c r="H25" s="343"/>
      <c r="I25" s="343"/>
      <c r="J25" s="345"/>
      <c r="K25" s="345"/>
      <c r="L25" s="343">
        <v>66.569999999999993</v>
      </c>
      <c r="M25" s="343"/>
      <c r="N25" s="345">
        <v>66.569999999999993</v>
      </c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46214</v>
      </c>
      <c r="B26" s="347">
        <f t="shared" si="2"/>
        <v>53.11</v>
      </c>
      <c r="C26" s="348" t="s">
        <v>509</v>
      </c>
      <c r="D26" s="342"/>
      <c r="E26" s="343"/>
      <c r="F26" s="345"/>
      <c r="G26" s="345">
        <v>53.11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46212</v>
      </c>
      <c r="B27" s="347">
        <f t="shared" si="2"/>
        <v>300</v>
      </c>
      <c r="C27" s="348" t="s">
        <v>973</v>
      </c>
      <c r="D27" s="342"/>
      <c r="E27" s="343">
        <v>300</v>
      </c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46211</v>
      </c>
      <c r="B28" s="347">
        <f t="shared" si="2"/>
        <v>-960</v>
      </c>
      <c r="C28" s="348" t="s">
        <v>901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>
        <v>960</v>
      </c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46209</v>
      </c>
      <c r="B29" s="347">
        <f t="shared" si="2"/>
        <v>-1182.68</v>
      </c>
      <c r="C29" s="348" t="s">
        <v>1002</v>
      </c>
      <c r="D29" s="342">
        <v>1182.68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46209</v>
      </c>
      <c r="B30" s="347">
        <f t="shared" si="2"/>
        <v>350</v>
      </c>
      <c r="C30" s="348" t="s">
        <v>971</v>
      </c>
      <c r="D30" s="342"/>
      <c r="E30" s="343">
        <v>350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46209</v>
      </c>
      <c r="B31" s="347">
        <f t="shared" si="2"/>
        <v>-8500</v>
      </c>
      <c r="C31" s="348" t="s">
        <v>957</v>
      </c>
      <c r="D31" s="342">
        <v>8500</v>
      </c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46209</v>
      </c>
      <c r="B32" s="347">
        <f t="shared" si="2"/>
        <v>-150</v>
      </c>
      <c r="C32" s="348" t="s">
        <v>972</v>
      </c>
      <c r="D32" s="342"/>
      <c r="E32" s="343"/>
      <c r="F32" s="345"/>
      <c r="G32" s="345"/>
      <c r="H32" s="343">
        <v>150</v>
      </c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46205</v>
      </c>
      <c r="B33" s="347">
        <f t="shared" si="2"/>
        <v>-783</v>
      </c>
      <c r="C33" s="348" t="s">
        <v>1001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>
        <v>783</v>
      </c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46203</v>
      </c>
      <c r="B34" s="347">
        <f t="shared" si="2"/>
        <v>6487.16</v>
      </c>
      <c r="C34" s="348" t="s">
        <v>970</v>
      </c>
      <c r="D34" s="342"/>
      <c r="E34" s="343">
        <v>6487.16</v>
      </c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46203</v>
      </c>
      <c r="B35" s="347">
        <f t="shared" si="2"/>
        <v>2000</v>
      </c>
      <c r="C35" s="348" t="s">
        <v>944</v>
      </c>
      <c r="D35" s="342"/>
      <c r="E35" s="343"/>
      <c r="F35" s="345"/>
      <c r="G35" s="345"/>
      <c r="H35" s="343"/>
      <c r="I35" s="343">
        <v>350</v>
      </c>
      <c r="J35" s="345"/>
      <c r="K35" s="345">
        <v>320</v>
      </c>
      <c r="L35" s="343"/>
      <c r="M35" s="343">
        <v>25</v>
      </c>
      <c r="N35" s="345"/>
      <c r="O35" s="345">
        <v>25</v>
      </c>
      <c r="P35" s="343"/>
      <c r="Q35" s="343">
        <v>45</v>
      </c>
      <c r="R35" s="345"/>
      <c r="S35" s="345">
        <v>400</v>
      </c>
      <c r="T35" s="343"/>
      <c r="U35" s="343">
        <v>375</v>
      </c>
      <c r="V35" s="345"/>
      <c r="W35" s="345">
        <v>100</v>
      </c>
      <c r="X35" s="343"/>
      <c r="Y35" s="343">
        <v>85</v>
      </c>
      <c r="Z35" s="345"/>
      <c r="AA35" s="345">
        <v>230</v>
      </c>
      <c r="AB35" s="343"/>
      <c r="AC35" s="343">
        <v>45</v>
      </c>
    </row>
    <row r="36" spans="1:29" ht="14.25" customHeight="1" x14ac:dyDescent="0.3">
      <c r="A36" s="338">
        <v>46203</v>
      </c>
      <c r="B36" s="347">
        <f t="shared" si="2"/>
        <v>0.35</v>
      </c>
      <c r="C36" s="348" t="s">
        <v>505</v>
      </c>
      <c r="D36" s="342"/>
      <c r="E36" s="343"/>
      <c r="F36" s="345"/>
      <c r="G36" s="345">
        <v>0.35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46203</v>
      </c>
      <c r="B37" s="347">
        <f t="shared" si="2"/>
        <v>-580</v>
      </c>
      <c r="C37" s="348" t="s">
        <v>949</v>
      </c>
      <c r="D37" s="342">
        <v>580</v>
      </c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46203</v>
      </c>
      <c r="B38" s="347">
        <f t="shared" si="2"/>
        <v>-185.64</v>
      </c>
      <c r="C38" s="348" t="s">
        <v>423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>
        <v>92.82</v>
      </c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>
        <v>92.82</v>
      </c>
      <c r="AC38" s="343"/>
    </row>
    <row r="39" spans="1:29" ht="14.25" customHeight="1" x14ac:dyDescent="0.3">
      <c r="A39" s="338">
        <v>46203</v>
      </c>
      <c r="B39" s="347">
        <f t="shared" si="2"/>
        <v>51.56</v>
      </c>
      <c r="C39" s="348" t="s">
        <v>509</v>
      </c>
      <c r="D39" s="342"/>
      <c r="E39" s="343"/>
      <c r="F39" s="345"/>
      <c r="G39" s="345">
        <v>51.56</v>
      </c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46203</v>
      </c>
      <c r="B40" s="347">
        <f t="shared" si="2"/>
        <v>53.44</v>
      </c>
      <c r="C40" s="348" t="s">
        <v>504</v>
      </c>
      <c r="D40" s="342"/>
      <c r="E40" s="343"/>
      <c r="F40" s="345"/>
      <c r="G40" s="345">
        <v>53.44</v>
      </c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46203</v>
      </c>
      <c r="B41" s="347">
        <f t="shared" si="2"/>
        <v>-207.96</v>
      </c>
      <c r="C41" s="348" t="s">
        <v>946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>
        <v>207.96</v>
      </c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46203</v>
      </c>
      <c r="B42" s="347">
        <f t="shared" si="2"/>
        <v>-1713.1</v>
      </c>
      <c r="C42" s="348" t="s">
        <v>531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>
        <v>1713.1</v>
      </c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46189</v>
      </c>
      <c r="B43" s="347">
        <f t="shared" si="2"/>
        <v>53.17</v>
      </c>
      <c r="C43" s="348" t="s">
        <v>509</v>
      </c>
      <c r="D43" s="342"/>
      <c r="E43" s="343"/>
      <c r="F43" s="345"/>
      <c r="G43" s="345">
        <v>53.17</v>
      </c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46186</v>
      </c>
      <c r="B44" s="347">
        <f t="shared" si="2"/>
        <v>57.38</v>
      </c>
      <c r="C44" s="348" t="s">
        <v>509</v>
      </c>
      <c r="D44" s="342"/>
      <c r="E44" s="343"/>
      <c r="F44" s="345"/>
      <c r="G44" s="345">
        <v>57.38</v>
      </c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46184</v>
      </c>
      <c r="B45" s="347">
        <f t="shared" si="2"/>
        <v>-2159</v>
      </c>
      <c r="C45" s="348" t="s">
        <v>911</v>
      </c>
      <c r="D45" s="342"/>
      <c r="E45" s="343"/>
      <c r="F45" s="345"/>
      <c r="G45" s="345"/>
      <c r="H45" s="343"/>
      <c r="I45" s="343"/>
      <c r="J45" s="345">
        <v>2159</v>
      </c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46183</v>
      </c>
      <c r="B46" s="347">
        <f t="shared" si="2"/>
        <v>-816.19</v>
      </c>
      <c r="C46" s="348" t="s">
        <v>912</v>
      </c>
      <c r="D46" s="342"/>
      <c r="E46" s="343"/>
      <c r="F46" s="345"/>
      <c r="G46" s="345"/>
      <c r="H46" s="343">
        <v>816.19</v>
      </c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46180</v>
      </c>
      <c r="B47" s="347">
        <f t="shared" si="2"/>
        <v>-313.77999999999997</v>
      </c>
      <c r="C47" s="348" t="s">
        <v>890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>
        <v>313.77999999999997</v>
      </c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46176</v>
      </c>
      <c r="B48" s="347">
        <f t="shared" si="2"/>
        <v>-1000</v>
      </c>
      <c r="C48" s="348" t="s">
        <v>901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1000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46174</v>
      </c>
      <c r="B49" s="347">
        <f t="shared" si="2"/>
        <v>-320</v>
      </c>
      <c r="C49" s="348" t="s">
        <v>913</v>
      </c>
      <c r="D49" s="342">
        <v>320</v>
      </c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46173</v>
      </c>
      <c r="B50" s="347">
        <f t="shared" si="2"/>
        <v>-3000</v>
      </c>
      <c r="C50" s="348" t="s">
        <v>897</v>
      </c>
      <c r="D50" s="342">
        <v>3000</v>
      </c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46173</v>
      </c>
      <c r="B51" s="347">
        <f t="shared" si="2"/>
        <v>-1000</v>
      </c>
      <c r="C51" s="348" t="s">
        <v>896</v>
      </c>
      <c r="D51" s="342">
        <v>1000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46173</v>
      </c>
      <c r="B52" s="347">
        <f t="shared" si="2"/>
        <v>1160.3599999999999</v>
      </c>
      <c r="C52" s="348" t="s">
        <v>895</v>
      </c>
      <c r="D52" s="342"/>
      <c r="E52" s="343">
        <v>1160.3599999999999</v>
      </c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46173</v>
      </c>
      <c r="B53" s="347">
        <f t="shared" ref="B53:B124" si="3">SUM(E53,U53,K53,G53,I53,S53,O53,M53,Q53,W53,Y53,AA53,AC53)-SUM(D53,F53,T53,H53,R53,N53,J53,L53,P53,V53,X53,Z53,AB53)</f>
        <v>2000</v>
      </c>
      <c r="C53" s="348" t="s">
        <v>886</v>
      </c>
      <c r="D53" s="342"/>
      <c r="E53" s="343"/>
      <c r="F53" s="345"/>
      <c r="G53" s="345"/>
      <c r="H53" s="343"/>
      <c r="I53" s="343">
        <v>350</v>
      </c>
      <c r="J53" s="345"/>
      <c r="K53" s="345">
        <v>320</v>
      </c>
      <c r="L53" s="343"/>
      <c r="M53" s="343">
        <v>25</v>
      </c>
      <c r="N53" s="345"/>
      <c r="O53" s="345">
        <v>25</v>
      </c>
      <c r="P53" s="343"/>
      <c r="Q53" s="343">
        <v>45</v>
      </c>
      <c r="R53" s="345"/>
      <c r="S53" s="345">
        <v>400</v>
      </c>
      <c r="T53" s="343"/>
      <c r="U53" s="343">
        <v>375</v>
      </c>
      <c r="V53" s="345"/>
      <c r="W53" s="345">
        <v>100</v>
      </c>
      <c r="X53" s="343"/>
      <c r="Y53" s="343">
        <v>85</v>
      </c>
      <c r="Z53" s="345"/>
      <c r="AA53" s="345">
        <v>230</v>
      </c>
      <c r="AB53" s="343"/>
      <c r="AC53" s="343">
        <v>45</v>
      </c>
    </row>
    <row r="54" spans="1:29" ht="14.25" customHeight="1" x14ac:dyDescent="0.3">
      <c r="A54" s="338">
        <v>46173</v>
      </c>
      <c r="B54" s="347">
        <f t="shared" si="3"/>
        <v>0.63</v>
      </c>
      <c r="C54" s="348" t="s">
        <v>505</v>
      </c>
      <c r="D54" s="342"/>
      <c r="E54" s="343"/>
      <c r="F54" s="345"/>
      <c r="G54" s="345">
        <v>0.63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46172</v>
      </c>
      <c r="B55" s="347">
        <f t="shared" si="3"/>
        <v>-530.36</v>
      </c>
      <c r="C55" s="348" t="s">
        <v>890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>
        <v>530.36</v>
      </c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46168</v>
      </c>
      <c r="B56" s="347">
        <f t="shared" si="3"/>
        <v>0</v>
      </c>
      <c r="C56" s="348" t="s">
        <v>887</v>
      </c>
      <c r="D56" s="342">
        <v>400</v>
      </c>
      <c r="E56" s="343">
        <v>400</v>
      </c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46170</v>
      </c>
      <c r="B57" s="347">
        <f t="shared" si="3"/>
        <v>87.5</v>
      </c>
      <c r="C57" s="348" t="s">
        <v>509</v>
      </c>
      <c r="D57" s="342"/>
      <c r="E57" s="343"/>
      <c r="F57" s="345"/>
      <c r="G57" s="345">
        <v>87.5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46170</v>
      </c>
      <c r="B58" s="347">
        <f t="shared" si="3"/>
        <v>56.18</v>
      </c>
      <c r="C58" s="348" t="s">
        <v>504</v>
      </c>
      <c r="D58" s="342"/>
      <c r="E58" s="343"/>
      <c r="F58" s="345"/>
      <c r="G58" s="345">
        <v>56.18</v>
      </c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46170</v>
      </c>
      <c r="B59" s="347">
        <f t="shared" si="3"/>
        <v>-4500</v>
      </c>
      <c r="C59" s="348" t="s">
        <v>512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>
        <v>4500</v>
      </c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46166</v>
      </c>
      <c r="B60" s="347">
        <f t="shared" si="3"/>
        <v>-69.2</v>
      </c>
      <c r="C60" s="348" t="s">
        <v>858</v>
      </c>
      <c r="D60" s="342">
        <v>69.2</v>
      </c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46165</v>
      </c>
      <c r="B61" s="347">
        <f t="shared" si="3"/>
        <v>-138.44</v>
      </c>
      <c r="C61" s="348" t="s">
        <v>876</v>
      </c>
      <c r="D61" s="342">
        <v>138.44</v>
      </c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46158</v>
      </c>
      <c r="B62" s="347">
        <f t="shared" si="3"/>
        <v>-87.13</v>
      </c>
      <c r="C62" s="348" t="s">
        <v>847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87.13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46158</v>
      </c>
      <c r="B63" s="347">
        <f t="shared" si="3"/>
        <v>-95.85</v>
      </c>
      <c r="C63" s="348" t="s">
        <v>849</v>
      </c>
      <c r="D63" s="342"/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>
        <v>95.85</v>
      </c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46157</v>
      </c>
      <c r="B64" s="347">
        <f t="shared" si="3"/>
        <v>-146.15</v>
      </c>
      <c r="C64" s="348" t="s">
        <v>506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>
        <v>146.15</v>
      </c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46155</v>
      </c>
      <c r="B65" s="347">
        <f t="shared" si="3"/>
        <v>-221.4</v>
      </c>
      <c r="C65" s="348" t="s">
        <v>856</v>
      </c>
      <c r="D65" s="342"/>
      <c r="E65" s="343"/>
      <c r="F65" s="345"/>
      <c r="G65" s="345"/>
      <c r="H65" s="343">
        <v>221.4</v>
      </c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46155</v>
      </c>
      <c r="B66" s="347">
        <f t="shared" si="3"/>
        <v>444.44</v>
      </c>
      <c r="C66" s="348" t="s">
        <v>519</v>
      </c>
      <c r="D66" s="342"/>
      <c r="E66" s="343">
        <v>444.44</v>
      </c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46155</v>
      </c>
      <c r="B67" s="347">
        <f t="shared" si="3"/>
        <v>351.69</v>
      </c>
      <c r="C67" s="348" t="s">
        <v>859</v>
      </c>
      <c r="D67" s="342"/>
      <c r="E67" s="343">
        <v>351.69</v>
      </c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46153</v>
      </c>
      <c r="B68" s="347">
        <f t="shared" si="3"/>
        <v>-1045.8699999999999</v>
      </c>
      <c r="C68" s="348" t="s">
        <v>843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>
        <v>1045.8699999999999</v>
      </c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46151</v>
      </c>
      <c r="B69" s="347">
        <f t="shared" si="3"/>
        <v>-903.88</v>
      </c>
      <c r="C69" s="348" t="s">
        <v>857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>
        <v>903.88</v>
      </c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46149</v>
      </c>
      <c r="B70" s="347">
        <f t="shared" si="3"/>
        <v>69.400000000000006</v>
      </c>
      <c r="C70" s="348" t="s">
        <v>509</v>
      </c>
      <c r="D70" s="342"/>
      <c r="E70" s="343"/>
      <c r="F70" s="345"/>
      <c r="G70" s="345">
        <v>69.400000000000006</v>
      </c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46148</v>
      </c>
      <c r="B71" s="347">
        <f t="shared" si="3"/>
        <v>-500.5</v>
      </c>
      <c r="C71" s="348" t="s">
        <v>212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>
        <v>500.5</v>
      </c>
      <c r="Y71" s="343"/>
      <c r="Z71" s="345"/>
      <c r="AA71" s="345"/>
      <c r="AB71" s="343"/>
      <c r="AC71" s="343"/>
    </row>
    <row r="72" spans="1:29" ht="14.25" customHeight="1" x14ac:dyDescent="0.3">
      <c r="A72" s="338">
        <v>46148</v>
      </c>
      <c r="B72" s="347">
        <f t="shared" si="3"/>
        <v>-457.94</v>
      </c>
      <c r="C72" s="348" t="s">
        <v>858</v>
      </c>
      <c r="D72" s="342">
        <v>457.94</v>
      </c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46142</v>
      </c>
      <c r="B73" s="347">
        <f t="shared" si="3"/>
        <v>5616.82</v>
      </c>
      <c r="C73" s="348" t="s">
        <v>285</v>
      </c>
      <c r="D73" s="342"/>
      <c r="E73" s="343">
        <v>5616.82</v>
      </c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46142</v>
      </c>
      <c r="B74" s="347">
        <f t="shared" si="3"/>
        <v>2000</v>
      </c>
      <c r="C74" s="348" t="s">
        <v>503</v>
      </c>
      <c r="D74" s="342"/>
      <c r="E74" s="343"/>
      <c r="F74" s="345"/>
      <c r="G74" s="345"/>
      <c r="H74" s="343"/>
      <c r="I74" s="343">
        <v>350</v>
      </c>
      <c r="J74" s="345"/>
      <c r="K74" s="345">
        <v>320</v>
      </c>
      <c r="L74" s="343"/>
      <c r="M74" s="343">
        <v>25</v>
      </c>
      <c r="N74" s="345"/>
      <c r="O74" s="345">
        <v>25</v>
      </c>
      <c r="P74" s="343"/>
      <c r="Q74" s="343">
        <v>45</v>
      </c>
      <c r="R74" s="345"/>
      <c r="S74" s="345">
        <v>400</v>
      </c>
      <c r="T74" s="343"/>
      <c r="U74" s="343">
        <v>375</v>
      </c>
      <c r="V74" s="345"/>
      <c r="W74" s="345">
        <v>100</v>
      </c>
      <c r="X74" s="343"/>
      <c r="Y74" s="343">
        <v>85</v>
      </c>
      <c r="Z74" s="345"/>
      <c r="AA74" s="345">
        <v>230</v>
      </c>
      <c r="AB74" s="343"/>
      <c r="AC74" s="343">
        <v>45</v>
      </c>
    </row>
    <row r="75" spans="1:29" ht="14.25" customHeight="1" x14ac:dyDescent="0.3">
      <c r="A75" s="338">
        <v>46142</v>
      </c>
      <c r="B75" s="347">
        <f t="shared" si="3"/>
        <v>62.26</v>
      </c>
      <c r="C75" s="348" t="s">
        <v>504</v>
      </c>
      <c r="D75" s="342"/>
      <c r="E75" s="343"/>
      <c r="F75" s="345"/>
      <c r="G75" s="345">
        <v>62.26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46142</v>
      </c>
      <c r="B76" s="347">
        <f t="shared" si="3"/>
        <v>-185.64</v>
      </c>
      <c r="C76" s="348" t="s">
        <v>423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>
        <v>92.82</v>
      </c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>
        <v>92.82</v>
      </c>
      <c r="AC76" s="343"/>
    </row>
    <row r="77" spans="1:29" ht="14.25" customHeight="1" x14ac:dyDescent="0.3">
      <c r="A77" s="338">
        <v>46142</v>
      </c>
      <c r="B77" s="347">
        <f t="shared" si="3"/>
        <v>-127.68</v>
      </c>
      <c r="C77" s="348" t="s">
        <v>315</v>
      </c>
      <c r="D77" s="342"/>
      <c r="E77" s="343"/>
      <c r="F77" s="345"/>
      <c r="G77" s="345"/>
      <c r="H77" s="343"/>
      <c r="I77" s="343"/>
      <c r="J77" s="345"/>
      <c r="K77" s="345"/>
      <c r="L77" s="343">
        <v>63.84</v>
      </c>
      <c r="M77" s="343"/>
      <c r="N77" s="345">
        <v>63.84</v>
      </c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46142</v>
      </c>
      <c r="B78" s="347">
        <f t="shared" si="3"/>
        <v>0.52</v>
      </c>
      <c r="C78" s="348" t="s">
        <v>505</v>
      </c>
      <c r="D78" s="342"/>
      <c r="E78" s="343"/>
      <c r="F78" s="345"/>
      <c r="G78" s="345">
        <v>0.52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46130</v>
      </c>
      <c r="B79" s="347">
        <f t="shared" si="3"/>
        <v>-578.57000000000005</v>
      </c>
      <c r="C79" s="348" t="s">
        <v>506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>
        <v>578.57000000000005</v>
      </c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46130</v>
      </c>
      <c r="B80" s="347">
        <f t="shared" si="3"/>
        <v>-93.71</v>
      </c>
      <c r="C80" s="348" t="s">
        <v>507</v>
      </c>
      <c r="D80" s="342"/>
      <c r="E80" s="343"/>
      <c r="F80" s="345"/>
      <c r="G80" s="345"/>
      <c r="H80" s="343">
        <v>93.71</v>
      </c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46130</v>
      </c>
      <c r="B81" s="347">
        <f t="shared" si="3"/>
        <v>-318.36</v>
      </c>
      <c r="C81" s="348" t="s">
        <v>508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>
        <v>318.36</v>
      </c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46129</v>
      </c>
      <c r="B82" s="347">
        <f t="shared" si="3"/>
        <v>62.19</v>
      </c>
      <c r="C82" s="348" t="s">
        <v>509</v>
      </c>
      <c r="D82" s="342"/>
      <c r="E82" s="343"/>
      <c r="F82" s="345"/>
      <c r="G82" s="345">
        <v>62.19</v>
      </c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46112</v>
      </c>
      <c r="B83" s="347">
        <f t="shared" si="3"/>
        <v>4309.58</v>
      </c>
      <c r="C83" s="348" t="s">
        <v>510</v>
      </c>
      <c r="D83" s="342"/>
      <c r="E83" s="343">
        <v>4309.58</v>
      </c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46112</v>
      </c>
      <c r="B84" s="347">
        <f t="shared" si="3"/>
        <v>2000</v>
      </c>
      <c r="C84" s="348" t="s">
        <v>511</v>
      </c>
      <c r="D84" s="342"/>
      <c r="E84" s="343"/>
      <c r="F84" s="345"/>
      <c r="G84" s="345"/>
      <c r="H84" s="343"/>
      <c r="I84" s="343">
        <v>350</v>
      </c>
      <c r="J84" s="345"/>
      <c r="K84" s="345">
        <v>320</v>
      </c>
      <c r="L84" s="343"/>
      <c r="M84" s="343">
        <v>25</v>
      </c>
      <c r="N84" s="345"/>
      <c r="O84" s="345">
        <v>25</v>
      </c>
      <c r="P84" s="343"/>
      <c r="Q84" s="343">
        <v>45</v>
      </c>
      <c r="R84" s="345"/>
      <c r="S84" s="345">
        <v>400</v>
      </c>
      <c r="T84" s="343"/>
      <c r="U84" s="343">
        <v>375</v>
      </c>
      <c r="V84" s="345"/>
      <c r="W84" s="345">
        <v>100</v>
      </c>
      <c r="X84" s="343"/>
      <c r="Y84" s="343">
        <v>85</v>
      </c>
      <c r="Z84" s="345"/>
      <c r="AA84" s="345">
        <v>230</v>
      </c>
      <c r="AB84" s="343"/>
      <c r="AC84" s="343">
        <v>45</v>
      </c>
    </row>
    <row r="85" spans="1:29" ht="14.25" customHeight="1" x14ac:dyDescent="0.3">
      <c r="A85" s="338">
        <v>46112</v>
      </c>
      <c r="B85" s="347">
        <f t="shared" si="3"/>
        <v>0.34</v>
      </c>
      <c r="C85" s="348" t="s">
        <v>505</v>
      </c>
      <c r="D85" s="342"/>
      <c r="E85" s="343"/>
      <c r="F85" s="345"/>
      <c r="G85" s="345">
        <v>0.34</v>
      </c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46112</v>
      </c>
      <c r="B86" s="347">
        <f t="shared" si="3"/>
        <v>-1200</v>
      </c>
      <c r="C86" s="348" t="s">
        <v>512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>
        <v>1200</v>
      </c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46108</v>
      </c>
      <c r="B87" s="347">
        <f t="shared" si="3"/>
        <v>68.72</v>
      </c>
      <c r="C87" s="348" t="s">
        <v>504</v>
      </c>
      <c r="D87" s="342"/>
      <c r="E87" s="343"/>
      <c r="F87" s="345"/>
      <c r="G87" s="345">
        <v>68.72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46104</v>
      </c>
      <c r="B88" s="347">
        <f t="shared" si="3"/>
        <v>-6</v>
      </c>
      <c r="C88" s="348" t="s">
        <v>513</v>
      </c>
      <c r="D88" s="342">
        <v>6</v>
      </c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46103</v>
      </c>
      <c r="B89" s="347">
        <f t="shared" si="3"/>
        <v>-100</v>
      </c>
      <c r="C89" s="348" t="s">
        <v>514</v>
      </c>
      <c r="D89" s="342">
        <v>100</v>
      </c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46103</v>
      </c>
      <c r="B90" s="347">
        <f t="shared" si="3"/>
        <v>-100</v>
      </c>
      <c r="C90" s="348" t="s">
        <v>515</v>
      </c>
      <c r="D90" s="342">
        <v>100</v>
      </c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46103</v>
      </c>
      <c r="B91" s="347">
        <f t="shared" si="3"/>
        <v>-50</v>
      </c>
      <c r="C91" s="348" t="s">
        <v>516</v>
      </c>
      <c r="D91" s="342">
        <v>50</v>
      </c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46103</v>
      </c>
      <c r="B92" s="347">
        <f t="shared" si="3"/>
        <v>-100</v>
      </c>
      <c r="C92" s="348" t="s">
        <v>517</v>
      </c>
      <c r="D92" s="342">
        <v>100</v>
      </c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46103</v>
      </c>
      <c r="B93" s="347">
        <f t="shared" si="3"/>
        <v>-100</v>
      </c>
      <c r="C93" s="348" t="s">
        <v>518</v>
      </c>
      <c r="D93" s="342">
        <v>100</v>
      </c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46102</v>
      </c>
      <c r="B94" s="347">
        <f t="shared" si="3"/>
        <v>-300</v>
      </c>
      <c r="C94" s="348" t="s">
        <v>519</v>
      </c>
      <c r="D94" s="342">
        <v>300</v>
      </c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46102</v>
      </c>
      <c r="B95" s="347">
        <f t="shared" si="3"/>
        <v>1384.5</v>
      </c>
      <c r="C95" s="348" t="s">
        <v>520</v>
      </c>
      <c r="D95" s="342"/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>
        <v>-1384.5</v>
      </c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46094</v>
      </c>
      <c r="B96" s="347">
        <f t="shared" si="3"/>
        <v>55.66</v>
      </c>
      <c r="C96" s="348" t="s">
        <v>509</v>
      </c>
      <c r="D96" s="342"/>
      <c r="E96" s="343"/>
      <c r="F96" s="345"/>
      <c r="G96" s="345">
        <v>55.66</v>
      </c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46090</v>
      </c>
      <c r="B97" s="347">
        <f t="shared" si="3"/>
        <v>-380</v>
      </c>
      <c r="C97" s="348" t="s">
        <v>521</v>
      </c>
      <c r="D97" s="342"/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>
        <v>380</v>
      </c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46083</v>
      </c>
      <c r="B98" s="347">
        <f t="shared" si="3"/>
        <v>-185.64</v>
      </c>
      <c r="C98" s="348" t="s">
        <v>423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>
        <v>92.82</v>
      </c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>
        <v>92.82</v>
      </c>
      <c r="AC98" s="343"/>
    </row>
    <row r="99" spans="1:29" ht="14.25" customHeight="1" x14ac:dyDescent="0.3">
      <c r="A99" s="338">
        <v>46081</v>
      </c>
      <c r="B99" s="347">
        <f t="shared" si="3"/>
        <v>3764.91</v>
      </c>
      <c r="C99" s="348" t="s">
        <v>425</v>
      </c>
      <c r="D99" s="342"/>
      <c r="E99" s="343">
        <v>3764.91</v>
      </c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46081</v>
      </c>
      <c r="B100" s="347">
        <f t="shared" si="3"/>
        <v>2000</v>
      </c>
      <c r="C100" s="348" t="s">
        <v>522</v>
      </c>
      <c r="D100" s="342"/>
      <c r="E100" s="343"/>
      <c r="F100" s="345"/>
      <c r="G100" s="345"/>
      <c r="H100" s="343"/>
      <c r="I100" s="343">
        <v>350</v>
      </c>
      <c r="J100" s="345"/>
      <c r="K100" s="345">
        <v>320</v>
      </c>
      <c r="L100" s="343"/>
      <c r="M100" s="343">
        <v>25</v>
      </c>
      <c r="N100" s="345"/>
      <c r="O100" s="345">
        <v>25</v>
      </c>
      <c r="P100" s="343"/>
      <c r="Q100" s="343">
        <v>45</v>
      </c>
      <c r="R100" s="345"/>
      <c r="S100" s="345">
        <v>400</v>
      </c>
      <c r="T100" s="343"/>
      <c r="U100" s="343">
        <v>375</v>
      </c>
      <c r="V100" s="345"/>
      <c r="W100" s="345">
        <v>100</v>
      </c>
      <c r="X100" s="343"/>
      <c r="Y100" s="343">
        <v>85</v>
      </c>
      <c r="Z100" s="345"/>
      <c r="AA100" s="345">
        <v>230</v>
      </c>
      <c r="AB100" s="343"/>
      <c r="AC100" s="343">
        <v>45</v>
      </c>
    </row>
    <row r="101" spans="1:29" ht="14.25" customHeight="1" x14ac:dyDescent="0.3">
      <c r="A101" s="338">
        <v>46081</v>
      </c>
      <c r="B101" s="347">
        <f t="shared" si="3"/>
        <v>0.23</v>
      </c>
      <c r="C101" s="348" t="s">
        <v>505</v>
      </c>
      <c r="D101" s="342"/>
      <c r="E101" s="343"/>
      <c r="F101" s="345"/>
      <c r="G101" s="345">
        <v>0.23</v>
      </c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46070</v>
      </c>
      <c r="B102" s="347">
        <f t="shared" si="3"/>
        <v>-1920</v>
      </c>
      <c r="C102" s="348" t="s">
        <v>523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1920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46069</v>
      </c>
      <c r="B103" s="347">
        <f t="shared" si="3"/>
        <v>-243.8</v>
      </c>
      <c r="C103" s="348" t="s">
        <v>523</v>
      </c>
      <c r="D103" s="342"/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>
        <v>243.8</v>
      </c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46068</v>
      </c>
      <c r="B104" s="347">
        <f t="shared" si="3"/>
        <v>63.46</v>
      </c>
      <c r="C104" s="348" t="s">
        <v>509</v>
      </c>
      <c r="D104" s="342"/>
      <c r="E104" s="343"/>
      <c r="F104" s="345"/>
      <c r="G104" s="345">
        <v>63.46</v>
      </c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46067</v>
      </c>
      <c r="B105" s="347">
        <f t="shared" si="3"/>
        <v>-1007.99</v>
      </c>
      <c r="C105" s="348" t="s">
        <v>524</v>
      </c>
      <c r="D105" s="342">
        <v>1007.99</v>
      </c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46063</v>
      </c>
      <c r="B106" s="347">
        <f t="shared" si="3"/>
        <v>-1276.4000000000001</v>
      </c>
      <c r="C106" s="348" t="s">
        <v>525</v>
      </c>
      <c r="D106" s="342"/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>
        <v>1276.4000000000001</v>
      </c>
      <c r="AA106" s="345"/>
      <c r="AB106" s="343"/>
      <c r="AC106" s="343"/>
    </row>
    <row r="107" spans="1:29" ht="14.25" customHeight="1" x14ac:dyDescent="0.3">
      <c r="A107" s="338">
        <v>46063</v>
      </c>
      <c r="B107" s="347">
        <f t="shared" si="3"/>
        <v>-955</v>
      </c>
      <c r="C107" s="348" t="s">
        <v>526</v>
      </c>
      <c r="D107" s="342"/>
      <c r="E107" s="343"/>
      <c r="F107" s="345"/>
      <c r="G107" s="345"/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>
        <v>955</v>
      </c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46063</v>
      </c>
      <c r="B108" s="347">
        <f t="shared" si="3"/>
        <v>59.19</v>
      </c>
      <c r="C108" s="348" t="s">
        <v>504</v>
      </c>
      <c r="D108" s="342"/>
      <c r="E108" s="343"/>
      <c r="F108" s="345"/>
      <c r="G108" s="345">
        <v>59.19</v>
      </c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46061</v>
      </c>
      <c r="B109" s="347">
        <f t="shared" si="3"/>
        <v>-2203.44</v>
      </c>
      <c r="C109" s="348" t="s">
        <v>523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>
        <v>2203.44</v>
      </c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46061</v>
      </c>
      <c r="B110" s="347">
        <f t="shared" si="3"/>
        <v>-831.92</v>
      </c>
      <c r="C110" s="348" t="s">
        <v>527</v>
      </c>
      <c r="D110" s="342"/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>
        <v>831.92</v>
      </c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46055</v>
      </c>
      <c r="B111" s="347">
        <f t="shared" si="3"/>
        <v>-900</v>
      </c>
      <c r="C111" s="348" t="s">
        <v>512</v>
      </c>
      <c r="D111" s="342"/>
      <c r="E111" s="343"/>
      <c r="F111" s="345"/>
      <c r="G111" s="345"/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>
        <v>900</v>
      </c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46053</v>
      </c>
      <c r="B112" s="347">
        <f t="shared" si="3"/>
        <v>3194.64</v>
      </c>
      <c r="C112" s="348" t="s">
        <v>459</v>
      </c>
      <c r="D112" s="342"/>
      <c r="E112" s="343">
        <v>3194.64</v>
      </c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46053</v>
      </c>
      <c r="B113" s="347">
        <f t="shared" si="3"/>
        <v>2000</v>
      </c>
      <c r="C113" s="348" t="s">
        <v>528</v>
      </c>
      <c r="D113" s="342"/>
      <c r="E113" s="343"/>
      <c r="F113" s="345"/>
      <c r="G113" s="345"/>
      <c r="H113" s="343"/>
      <c r="I113" s="343">
        <v>350</v>
      </c>
      <c r="J113" s="345"/>
      <c r="K113" s="345">
        <v>320</v>
      </c>
      <c r="L113" s="343"/>
      <c r="M113" s="343">
        <v>25</v>
      </c>
      <c r="N113" s="345"/>
      <c r="O113" s="345">
        <v>25</v>
      </c>
      <c r="P113" s="343"/>
      <c r="Q113" s="343">
        <v>45</v>
      </c>
      <c r="R113" s="345"/>
      <c r="S113" s="345">
        <v>400</v>
      </c>
      <c r="T113" s="343"/>
      <c r="U113" s="343">
        <v>375</v>
      </c>
      <c r="V113" s="345"/>
      <c r="W113" s="345">
        <v>100</v>
      </c>
      <c r="X113" s="343"/>
      <c r="Y113" s="343">
        <v>85</v>
      </c>
      <c r="Z113" s="345"/>
      <c r="AA113" s="345">
        <v>230</v>
      </c>
      <c r="AB113" s="343"/>
      <c r="AC113" s="343">
        <v>45</v>
      </c>
    </row>
    <row r="114" spans="1:29" ht="14.25" customHeight="1" x14ac:dyDescent="0.3">
      <c r="A114" s="338">
        <v>46053</v>
      </c>
      <c r="B114" s="347">
        <f t="shared" si="3"/>
        <v>0.38</v>
      </c>
      <c r="C114" s="348" t="s">
        <v>505</v>
      </c>
      <c r="D114" s="342"/>
      <c r="E114" s="343"/>
      <c r="F114" s="345"/>
      <c r="G114" s="345">
        <v>0.38</v>
      </c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/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46053</v>
      </c>
      <c r="B115" s="347">
        <f t="shared" si="3"/>
        <v>54.55</v>
      </c>
      <c r="C115" s="348" t="s">
        <v>509</v>
      </c>
      <c r="D115" s="342"/>
      <c r="E115" s="343"/>
      <c r="F115" s="345"/>
      <c r="G115" s="345">
        <v>54.55</v>
      </c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46048</v>
      </c>
      <c r="B116" s="347">
        <f t="shared" si="3"/>
        <v>-583</v>
      </c>
      <c r="C116" s="348" t="s">
        <v>529</v>
      </c>
      <c r="D116" s="342">
        <v>583</v>
      </c>
      <c r="E116" s="343"/>
      <c r="F116" s="345"/>
      <c r="G116" s="345"/>
      <c r="H116" s="343"/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/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46044</v>
      </c>
      <c r="B117" s="347">
        <f t="shared" si="3"/>
        <v>-126.24</v>
      </c>
      <c r="C117" s="348" t="s">
        <v>315</v>
      </c>
      <c r="D117" s="342"/>
      <c r="E117" s="343"/>
      <c r="F117" s="345"/>
      <c r="G117" s="345"/>
      <c r="H117" s="343"/>
      <c r="I117" s="343"/>
      <c r="J117" s="345"/>
      <c r="K117" s="345"/>
      <c r="L117" s="343">
        <v>63.12</v>
      </c>
      <c r="M117" s="343"/>
      <c r="N117" s="345">
        <v>63.12</v>
      </c>
      <c r="O117" s="345"/>
      <c r="P117" s="343"/>
      <c r="Q117" s="343"/>
      <c r="R117" s="345"/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46043</v>
      </c>
      <c r="B118" s="347">
        <f t="shared" si="3"/>
        <v>-100</v>
      </c>
      <c r="C118" s="348" t="s">
        <v>530</v>
      </c>
      <c r="D118" s="342"/>
      <c r="E118" s="343"/>
      <c r="F118" s="345"/>
      <c r="G118" s="345"/>
      <c r="H118" s="343">
        <v>100</v>
      </c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/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3">
      <c r="A119" s="338">
        <v>46043</v>
      </c>
      <c r="B119" s="347">
        <f t="shared" si="3"/>
        <v>-2724</v>
      </c>
      <c r="C119" s="348" t="s">
        <v>531</v>
      </c>
      <c r="D119" s="342"/>
      <c r="E119" s="343"/>
      <c r="F119" s="345"/>
      <c r="G119" s="345"/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>
        <v>2724</v>
      </c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46038</v>
      </c>
      <c r="B120" s="347">
        <f t="shared" si="3"/>
        <v>55.69</v>
      </c>
      <c r="C120" s="348" t="s">
        <v>509</v>
      </c>
      <c r="D120" s="342"/>
      <c r="E120" s="343"/>
      <c r="F120" s="345"/>
      <c r="G120" s="345">
        <v>55.69</v>
      </c>
      <c r="H120" s="343"/>
      <c r="I120" s="343"/>
      <c r="J120" s="345"/>
      <c r="K120" s="345"/>
      <c r="L120" s="343"/>
      <c r="M120" s="343"/>
      <c r="N120" s="345"/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/>
      <c r="AC120" s="343"/>
    </row>
    <row r="121" spans="1:29" ht="14.25" customHeight="1" x14ac:dyDescent="0.3">
      <c r="A121" s="338">
        <v>46030</v>
      </c>
      <c r="B121" s="347">
        <f t="shared" si="3"/>
        <v>1049.3699999999999</v>
      </c>
      <c r="C121" s="340" t="s">
        <v>532</v>
      </c>
      <c r="D121" s="342"/>
      <c r="E121" s="343">
        <v>1049.3699999999999</v>
      </c>
      <c r="F121" s="345"/>
      <c r="G121" s="345"/>
      <c r="H121" s="343"/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46027</v>
      </c>
      <c r="B122" s="347">
        <f t="shared" si="3"/>
        <v>-113.94</v>
      </c>
      <c r="C122" s="348" t="s">
        <v>533</v>
      </c>
      <c r="D122" s="342"/>
      <c r="E122" s="343"/>
      <c r="F122" s="345"/>
      <c r="G122" s="345"/>
      <c r="H122" s="343">
        <v>113.94</v>
      </c>
      <c r="I122" s="343"/>
      <c r="J122" s="345"/>
      <c r="K122" s="345"/>
      <c r="L122" s="343"/>
      <c r="M122" s="343"/>
      <c r="N122" s="345"/>
      <c r="O122" s="345"/>
      <c r="P122" s="343"/>
      <c r="Q122" s="343"/>
      <c r="R122" s="345"/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3">
      <c r="A123" s="338">
        <v>46027</v>
      </c>
      <c r="B123" s="347">
        <f t="shared" si="3"/>
        <v>-622.1</v>
      </c>
      <c r="C123" s="348" t="s">
        <v>523</v>
      </c>
      <c r="D123" s="342"/>
      <c r="E123" s="343"/>
      <c r="F123" s="345"/>
      <c r="G123" s="345"/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>
        <v>622.1</v>
      </c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3">
      <c r="A124" s="338">
        <v>44562</v>
      </c>
      <c r="B124" s="347">
        <f t="shared" si="3"/>
        <v>12240.49</v>
      </c>
      <c r="C124" s="348" t="s">
        <v>534</v>
      </c>
      <c r="D124" s="342"/>
      <c r="E124" s="343">
        <v>1710.49</v>
      </c>
      <c r="F124" s="345"/>
      <c r="G124" s="345">
        <v>500</v>
      </c>
      <c r="H124" s="343"/>
      <c r="I124" s="343">
        <v>2000</v>
      </c>
      <c r="J124" s="345"/>
      <c r="K124" s="345">
        <v>1000</v>
      </c>
      <c r="L124" s="343"/>
      <c r="M124" s="343">
        <v>65</v>
      </c>
      <c r="N124" s="345"/>
      <c r="O124" s="345">
        <v>65</v>
      </c>
      <c r="P124" s="343"/>
      <c r="Q124" s="343">
        <v>100</v>
      </c>
      <c r="R124" s="345"/>
      <c r="S124" s="345">
        <v>2000</v>
      </c>
      <c r="T124" s="343"/>
      <c r="U124" s="343">
        <v>2500</v>
      </c>
      <c r="V124" s="345"/>
      <c r="W124" s="345">
        <v>500</v>
      </c>
      <c r="X124" s="343"/>
      <c r="Y124" s="343">
        <v>200</v>
      </c>
      <c r="Z124" s="345"/>
      <c r="AA124" s="345">
        <v>1500</v>
      </c>
      <c r="AB124" s="343"/>
      <c r="AC124" s="343">
        <v>100</v>
      </c>
    </row>
    <row r="125" spans="1:29" ht="14.25" customHeight="1" x14ac:dyDescent="0.3"/>
    <row r="126" spans="1:29" ht="14.25" customHeight="1" x14ac:dyDescent="0.3"/>
    <row r="127" spans="1:29" ht="14.25" customHeight="1" x14ac:dyDescent="0.3"/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49.333333333333336</v>
      </c>
      <c r="F6" s="384">
        <f ca="1">'Isaac 401k'!D4</f>
        <v>69277</v>
      </c>
      <c r="G6" s="385">
        <f ca="1">(F6-B9)/365.25</f>
        <v>107.79192334017796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49.666666666666664</v>
      </c>
      <c r="F7" s="392">
        <f ca="1">'Lorri 401b'!D4</f>
        <v>69399</v>
      </c>
      <c r="G7" s="393">
        <f ca="1">(F7-C9)/365.25</f>
        <v>103.51540041067761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3285697.0129873166</v>
      </c>
      <c r="R11" s="25">
        <f t="array" aca="1" ref="R11" ca="1">INDEX('Lorri 401b'!L:L,MATCH('Retirement Calculator'!A11,'Lorri 401b'!N:N,0),0)</f>
        <v>3562429.8656683811</v>
      </c>
      <c r="S11" s="25">
        <f t="shared" ref="S11:S265" ca="1" si="7">SUM(Q11:R11)</f>
        <v>6848126.8786556982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3266001.9550751802</v>
      </c>
      <c r="R12" s="25">
        <f t="array" aca="1" ref="R12" ca="1">INDEX('Lorri 401b'!L:L,MATCH('Retirement Calculator'!A12,'Lorri 401b'!N:N,0),0)</f>
        <v>3577273.3234419995</v>
      </c>
      <c r="S12" s="25">
        <f t="shared" ca="1" si="7"/>
        <v>6843275.2785171792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3246224.8344217432</v>
      </c>
      <c r="R13" s="25">
        <f t="array" aca="1" ref="R13" ca="1">INDEX('Lorri 401b'!L:L,MATCH('Retirement Calculator'!A13,'Lorri 401b'!N:N,0),0)</f>
        <v>3592178.6289563412</v>
      </c>
      <c r="S13" s="25">
        <f t="shared" ca="1" si="7"/>
        <v>6838403.4633780848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3226365.3090989166</v>
      </c>
      <c r="R14" s="25">
        <f t="array" aca="1" ref="R14" ca="1">INDEX('Lorri 401b'!L:L,MATCH('Retirement Calculator'!A14,'Lorri 401b'!N:N,0),0)</f>
        <v>3607146.0399103258</v>
      </c>
      <c r="S14" s="25">
        <f t="shared" ca="1" si="7"/>
        <v>6833511.3490092419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3206423.0357539118</v>
      </c>
      <c r="R15" s="25">
        <f t="array" aca="1" ref="R15" ca="1">INDEX('Lorri 401b'!L:L,MATCH('Retirement Calculator'!A15,'Lorri 401b'!N:N,0),0)</f>
        <v>3622175.8150766189</v>
      </c>
      <c r="S15" s="25">
        <f t="shared" ca="1" si="7"/>
        <v>6828598.8508305307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3186397.6696033026</v>
      </c>
      <c r="R16" s="25">
        <f t="array" aca="1" ref="R16" ca="1">INDEX('Lorri 401b'!L:L,MATCH('Retirement Calculator'!A16,'Lorri 401b'!N:N,0),0)</f>
        <v>3637268.2143061049</v>
      </c>
      <c r="S16" s="25">
        <f t="shared" ca="1" si="7"/>
        <v>6823665.883909408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3166288.8644270659</v>
      </c>
      <c r="R17" s="25">
        <f t="array" aca="1" ref="R17" ca="1">INDEX('Lorri 401b'!L:L,MATCH('Retirement Calculator'!A17,'Lorri 401b'!N:N,0),0)</f>
        <v>3652423.4985323804</v>
      </c>
      <c r="S17" s="25">
        <f t="shared" ca="1" si="7"/>
        <v>6818712.3629594464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3146096.2725625951</v>
      </c>
      <c r="R18" s="25">
        <f t="array" aca="1" ref="R18" ca="1">INDEX('Lorri 401b'!L:L,MATCH('Retirement Calculator'!A18,'Lorri 401b'!N:N,0),0)</f>
        <v>3667641.9297762653</v>
      </c>
      <c r="S18" s="25">
        <f t="shared" ca="1" si="7"/>
        <v>6813738.2023388604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3125819.5448986888</v>
      </c>
      <c r="R19" s="25">
        <f t="array" aca="1" ref="R19" ca="1">INDEX('Lorri 401b'!L:L,MATCH('Retirement Calculator'!A19,'Lorri 401b'!N:N,0),0)</f>
        <v>3682923.7711503329</v>
      </c>
      <c r="S19" s="25">
        <f t="shared" ca="1" si="7"/>
        <v>6808743.3160490217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3105458.3308695164</v>
      </c>
      <c r="R20" s="25">
        <f t="array" aca="1" ref="R20" ca="1">INDEX('Lorri 401b'!L:L,MATCH('Retirement Calculator'!A20,'Lorri 401b'!N:N,0),0)</f>
        <v>3698269.2868634593</v>
      </c>
      <c r="S20" s="25">
        <f t="shared" ca="1" si="7"/>
        <v>6803727.6177329756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3085012.2784485556</v>
      </c>
      <c r="R21" s="25">
        <f t="array" aca="1" ref="R21" ca="1">INDEX('Lorri 401b'!L:L,MATCH('Retirement Calculator'!A21,'Lorri 401b'!N:N,0),0)</f>
        <v>3713678.7422253904</v>
      </c>
      <c r="S21" s="25">
        <f t="shared" ca="1" si="7"/>
        <v>6798691.0206739455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3064481.0341425077</v>
      </c>
      <c r="R22" s="25">
        <f t="array" aca="1" ref="R22" ca="1">INDEX('Lorri 401b'!L:L,MATCH('Retirement Calculator'!A22,'Lorri 401b'!N:N,0),0)</f>
        <v>3729152.4036513297</v>
      </c>
      <c r="S22" s="25">
        <f t="shared" ca="1" si="7"/>
        <v>6793633.4377938379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3043864.2429851843</v>
      </c>
      <c r="R23" s="25">
        <f t="array" aca="1" ref="R23" ca="1">INDEX('Lorri 401b'!L:L,MATCH('Retirement Calculator'!A23,'Lorri 401b'!N:N,0),0)</f>
        <v>3744690.5386665436</v>
      </c>
      <c r="S23" s="25">
        <f t="shared" ca="1" si="7"/>
        <v>6788554.7816517279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3023161.5485313721</v>
      </c>
      <c r="R24" s="25">
        <f t="array" aca="1" ref="R24" ca="1">INDEX('Lorri 401b'!L:L,MATCH('Retirement Calculator'!A24,'Lorri 401b'!N:N,0),0)</f>
        <v>3760293.4159109876</v>
      </c>
      <c r="S24" s="25">
        <f t="shared" ca="1" si="7"/>
        <v>6783454.9644423593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3002372.5928506688</v>
      </c>
      <c r="R25" s="25">
        <f t="array" aca="1" ref="R25" ca="1">INDEX('Lorri 401b'!L:L,MATCH('Retirement Calculator'!A25,'Lorri 401b'!N:N,0),0)</f>
        <v>3775961.30514395</v>
      </c>
      <c r="S25" s="25">
        <f t="shared" ca="1" si="7"/>
        <v>6778333.8979946189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2981497.016521296</v>
      </c>
      <c r="R26" s="25">
        <f t="array" aca="1" ref="R26" ca="1">INDEX('Lorri 401b'!L:L,MATCH('Retirement Calculator'!A26,'Lorri 401b'!N:N,0),0)</f>
        <v>3791694.4772487166</v>
      </c>
      <c r="S26" s="25">
        <f t="shared" ca="1" si="7"/>
        <v>6773191.4937700126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2960534.4586238842</v>
      </c>
      <c r="R27" s="25">
        <f t="array" aca="1" ref="R27" ca="1">INDEX('Lorri 401b'!L:L,MATCH('Retirement Calculator'!A27,'Lorri 401b'!N:N,0),0)</f>
        <v>3807493.2042372529</v>
      </c>
      <c r="S27" s="25">
        <f t="shared" ca="1" si="7"/>
        <v>6768027.6628611367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2939484.5567352334</v>
      </c>
      <c r="R28" s="25">
        <f t="array" aca="1" ref="R28" ca="1">INDEX('Lorri 401b'!L:L,MATCH('Retirement Calculator'!A28,'Lorri 401b'!N:N,0),0)</f>
        <v>3823357.7592549082</v>
      </c>
      <c r="S28" s="25">
        <f t="shared" ca="1" si="7"/>
        <v>6762842.3159901416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2918346.9469220466</v>
      </c>
      <c r="R29" s="25">
        <f t="array" aca="1" ref="R29" ca="1">INDEX('Lorri 401b'!L:L,MATCH('Retirement Calculator'!A29,'Lorri 401b'!N:N,0),0)</f>
        <v>3839288.4165851371</v>
      </c>
      <c r="S29" s="25">
        <f t="shared" ca="1" si="7"/>
        <v>6757635.3635071833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2897121.2637346382</v>
      </c>
      <c r="R30" s="25">
        <f t="array" aca="1" ref="R30" ca="1">INDEX('Lorri 401b'!L:L,MATCH('Retirement Calculator'!A30,'Lorri 401b'!N:N,0),0)</f>
        <v>3855285.4516542419</v>
      </c>
      <c r="S30" s="25">
        <f t="shared" ca="1" si="7"/>
        <v>6752406.7153888801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2875807.1402006154</v>
      </c>
      <c r="R31" s="25">
        <f t="array" aca="1" ref="R31" ca="1">INDEX('Lorri 401b'!L:L,MATCH('Retirement Calculator'!A31,'Lorri 401b'!N:N,0),0)</f>
        <v>3871349.1410361347</v>
      </c>
      <c r="S31" s="25">
        <f t="shared" ca="1" si="7"/>
        <v>6747156.2812367501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2854404.2078185342</v>
      </c>
      <c r="R32" s="25">
        <f t="array" aca="1" ref="R32" ca="1">INDEX('Lorri 401b'!L:L,MATCH('Retirement Calculator'!A32,'Lorri 401b'!N:N,0),0)</f>
        <v>3887479.7624571184</v>
      </c>
      <c r="S32" s="25">
        <f t="shared" ca="1" si="7"/>
        <v>6741883.9702756526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2832912.0965515277</v>
      </c>
      <c r="R33" s="25">
        <f t="array" aca="1" ref="R33" ca="1">INDEX('Lorri 401b'!L:L,MATCH('Retirement Calculator'!A33,'Lorri 401b'!N:N,0),0)</f>
        <v>3903677.5948006897</v>
      </c>
      <c r="S33" s="25">
        <f t="shared" ca="1" si="7"/>
        <v>6736589.6913522175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2811330.4348209086</v>
      </c>
      <c r="R34" s="25">
        <f t="array" aca="1" ref="R34" ca="1">INDEX('Lorri 401b'!L:L,MATCH('Retirement Calculator'!A34,'Lorri 401b'!N:N,0),0)</f>
        <v>3919942.9181123595</v>
      </c>
      <c r="S34" s="25">
        <f t="shared" ca="1" si="7"/>
        <v>6731273.3529332681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2789658.8494997453</v>
      </c>
      <c r="R35" s="25">
        <f t="array" aca="1" ref="R35" ca="1">INDEX('Lorri 401b'!L:L,MATCH('Retirement Calculator'!A35,'Lorri 401b'!N:N,0),0)</f>
        <v>3936276.0136044943</v>
      </c>
      <c r="S35" s="25">
        <f t="shared" ca="1" si="7"/>
        <v>6725934.8631042391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2767896.9659064105</v>
      </c>
      <c r="R36" s="25">
        <f t="array" aca="1" ref="R36" ca="1">INDEX('Lorri 401b'!L:L,MATCH('Retirement Calculator'!A36,'Lorri 401b'!N:N,0),0)</f>
        <v>3952677.1636611796</v>
      </c>
      <c r="S36" s="25">
        <f t="shared" ca="1" si="7"/>
        <v>6720574.1295675896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2746044.4077981035</v>
      </c>
      <c r="R37" s="25">
        <f t="array" aca="1" ref="R37" ca="1">INDEX('Lorri 401b'!L:L,MATCH('Retirement Calculator'!A37,'Lorri 401b'!N:N,0),0)</f>
        <v>3969146.6518431013</v>
      </c>
      <c r="S37" s="25">
        <f t="shared" ca="1" si="7"/>
        <v>6715191.0596412048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2724100.7973643453</v>
      </c>
      <c r="R38" s="25">
        <f t="array" aca="1" ref="R38" ca="1">INDEX('Lorri 401b'!L:L,MATCH('Retirement Calculator'!A38,'Lorri 401b'!N:N,0),0)</f>
        <v>3985684.7628924474</v>
      </c>
      <c r="S38" s="25">
        <f t="shared" ca="1" si="7"/>
        <v>6709785.5602567922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2702065.7552204463</v>
      </c>
      <c r="R39" s="25">
        <f t="array" aca="1" ref="R39" ca="1">INDEX('Lorri 401b'!L:L,MATCH('Retirement Calculator'!A39,'Lorri 401b'!N:N,0),0)</f>
        <v>4002291.7827378325</v>
      </c>
      <c r="S39" s="25">
        <f t="shared" ca="1" si="7"/>
        <v>6704357.5379582793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2679938.9004009478</v>
      </c>
      <c r="R40" s="25">
        <f t="array" aca="1" ref="R40" ca="1">INDEX('Lorri 401b'!L:L,MATCH('Retirement Calculator'!A40,'Lorri 401b'!N:N,0),0)</f>
        <v>4018967.9984992403</v>
      </c>
      <c r="S40" s="25">
        <f t="shared" ca="1" si="7"/>
        <v>6698906.8989001885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2657719.8503530347</v>
      </c>
      <c r="R41" s="25">
        <f t="array" aca="1" ref="R41" ca="1">INDEX('Lorri 401b'!L:L,MATCH('Retirement Calculator'!A41,'Lorri 401b'!N:N,0),0)</f>
        <v>4035713.6984929871</v>
      </c>
      <c r="S41" s="25">
        <f t="shared" ca="1" si="7"/>
        <v>6693433.5488460213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2635408.2209299221</v>
      </c>
      <c r="R42" s="25">
        <f t="array" aca="1" ref="R42" ca="1">INDEX('Lorri 401b'!L:L,MATCH('Retirement Calculator'!A42,'Lorri 401b'!N:N,0),0)</f>
        <v>4052529.172236708</v>
      </c>
      <c r="S42" s="25">
        <f t="shared" ca="1" si="7"/>
        <v>6687937.3931666296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2613003.6263842131</v>
      </c>
      <c r="R43" s="25">
        <f t="array" aca="1" ref="R43" ca="1">INDEX('Lorri 401b'!L:L,MATCH('Retirement Calculator'!A43,'Lorri 401b'!N:N,0),0)</f>
        <v>4069414.710454361</v>
      </c>
      <c r="S43" s="25">
        <f t="shared" ca="1" si="7"/>
        <v>6682418.3368385741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2590505.6793612302</v>
      </c>
      <c r="R44" s="25">
        <f t="array" aca="1" ref="R44" ca="1">INDEX('Lorri 401b'!L:L,MATCH('Retirement Calculator'!A44,'Lorri 401b'!N:N,0),0)</f>
        <v>4086370.6050812542</v>
      </c>
      <c r="S44" s="25">
        <f t="shared" ca="1" si="7"/>
        <v>6676876.2844424844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2567913.9908923181</v>
      </c>
      <c r="R45" s="25">
        <f t="array" aca="1" ref="R45" ca="1">INDEX('Lorri 401b'!L:L,MATCH('Retirement Calculator'!A45,'Lorri 401b'!N:N,0),0)</f>
        <v>4103397.1492690928</v>
      </c>
      <c r="S45" s="25">
        <f t="shared" ca="1" si="7"/>
        <v>6671311.1401614109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2545228.1703881188</v>
      </c>
      <c r="R46" s="25">
        <f t="array" aca="1" ref="R46" ca="1">INDEX('Lorri 401b'!L:L,MATCH('Retirement Calculator'!A46,'Lorri 401b'!N:N,0),0)</f>
        <v>4120494.6373910476</v>
      </c>
      <c r="S46" s="25">
        <f t="shared" ca="1" si="7"/>
        <v>6665722.8077791668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2522447.8256318187</v>
      </c>
      <c r="R47" s="25">
        <f t="array" aca="1" ref="R47" ca="1">INDEX('Lorri 401b'!L:L,MATCH('Retirement Calculator'!A47,'Lorri 401b'!N:N,0),0)</f>
        <v>4137663.3650468434</v>
      </c>
      <c r="S47" s="25">
        <f t="shared" ca="1" si="7"/>
        <v>6660111.1906786617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2499572.5627723676</v>
      </c>
      <c r="R48" s="25">
        <f t="array" aca="1" ref="R48" ca="1">INDEX('Lorri 401b'!L:L,MATCH('Retirement Calculator'!A48,'Lorri 401b'!N:N,0),0)</f>
        <v>4154903.6290678717</v>
      </c>
      <c r="S48" s="25">
        <f t="shared" ca="1" si="7"/>
        <v>6654476.1918402389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2476601.9863176686</v>
      </c>
      <c r="R49" s="25">
        <f t="array" aca="1" ref="R49" ca="1">INDEX('Lorri 401b'!L:L,MATCH('Retirement Calculator'!A49,'Lorri 401b'!N:N,0),0)</f>
        <v>4172215.727522321</v>
      </c>
      <c r="S49" s="25">
        <f t="shared" ca="1" si="7"/>
        <v>6648817.7138399892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2453535.6991277416</v>
      </c>
      <c r="R50" s="25">
        <f t="array" aca="1" ref="R50" ca="1">INDEX('Lorri 401b'!L:L,MATCH('Retirement Calculator'!A50,'Lorri 401b'!N:N,0),0)</f>
        <v>4189599.9597203308</v>
      </c>
      <c r="S50" s="25">
        <f t="shared" ca="1" si="7"/>
        <v>6643135.6588480724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2430373.3024078566</v>
      </c>
      <c r="R51" s="25">
        <f t="array" aca="1" ref="R51" ca="1">INDEX('Lorri 401b'!L:L,MATCH('Retirement Calculator'!A51,'Lorri 401b'!N:N,0),0)</f>
        <v>4207056.6262191655</v>
      </c>
      <c r="S51" s="25">
        <f t="shared" ca="1" si="7"/>
        <v>6637429.9286270216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2407114.3957016389</v>
      </c>
      <c r="R52" s="25">
        <f t="array" aca="1" ref="R52" ca="1">INDEX('Lorri 401b'!L:L,MATCH('Retirement Calculator'!A52,'Lorri 401b'!N:N,0),0)</f>
        <v>4224586.0288284123</v>
      </c>
      <c r="S52" s="25">
        <f t="shared" ca="1" si="7"/>
        <v>6631700.4245300516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2384537.8102174788</v>
      </c>
      <c r="R53" s="25">
        <f t="array" aca="1" ref="R53" ca="1">INDEX('Lorri 401b'!L:L,MATCH('Retirement Calculator'!A53,'Lorri 401b'!N:N,0),0)</f>
        <v>4242188.470615197</v>
      </c>
      <c r="S53" s="25">
        <f t="shared" ca="1" si="7"/>
        <v>6626726.2808326762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2361867.1556271343</v>
      </c>
      <c r="R54" s="25">
        <f t="array" aca="1" ref="R54" ca="1">INDEX('Lorri 401b'!L:L,MATCH('Retirement Calculator'!A54,'Lorri 401b'!N:N,0),0)</f>
        <v>4259864.2559094271</v>
      </c>
      <c r="S54" s="25">
        <f t="shared" ca="1" si="7"/>
        <v>6621731.4115365613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2339102.0399759971</v>
      </c>
      <c r="R55" s="25">
        <f t="array" aca="1" ref="R55" ca="1">INDEX('Lorri 401b'!L:L,MATCH('Retirement Calculator'!A55,'Lorri 401b'!N:N,0),0)</f>
        <v>4277613.6903090496</v>
      </c>
      <c r="S55" s="25">
        <f t="shared" ca="1" si="7"/>
        <v>6616715.7302850466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2316242.0696763131</v>
      </c>
      <c r="R56" s="25">
        <f t="array" aca="1" ref="R56" ca="1">INDEX('Lorri 401b'!L:L,MATCH('Retirement Calculator'!A56,'Lorri 401b'!N:N,0),0)</f>
        <v>4295437.0806853371</v>
      </c>
      <c r="S56" s="25">
        <f t="shared" ca="1" si="7"/>
        <v>6611679.1503616497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2293286.8495003805</v>
      </c>
      <c r="R57" s="25">
        <f t="array" aca="1" ref="R57" ca="1">INDEX('Lorri 401b'!L:L,MATCH('Retirement Calculator'!A57,'Lorri 401b'!N:N,0),0)</f>
        <v>4313334.7351881927</v>
      </c>
      <c r="S57" s="25">
        <f t="shared" ca="1" si="7"/>
        <v>6606621.5846885731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2270235.982573715</v>
      </c>
      <c r="R58" s="25">
        <f t="array" aca="1" ref="R58" ca="1">INDEX('Lorri 401b'!L:L,MATCH('Retirement Calculator'!A58,'Lorri 401b'!N:N,0),0)</f>
        <v>4331306.9632514771</v>
      </c>
      <c r="S58" s="25">
        <f t="shared" ca="1" si="7"/>
        <v>6601542.9458251921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2247089.0703681884</v>
      </c>
      <c r="R59" s="25">
        <f t="array" aca="1" ref="R59" ca="1">INDEX('Lorri 401b'!L:L,MATCH('Retirement Calculator'!A59,'Lorri 401b'!N:N,0),0)</f>
        <v>4349354.0755983582</v>
      </c>
      <c r="S59" s="25">
        <f t="shared" ca="1" si="7"/>
        <v>6596443.1459665466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2223845.7126951385</v>
      </c>
      <c r="R60" s="25">
        <f t="array" aca="1" ref="R60" ca="1">INDEX('Lorri 401b'!L:L,MATCH('Retirement Calculator'!A60,'Lorri 401b'!N:N,0),0)</f>
        <v>4367476.3842466846</v>
      </c>
      <c r="S60" s="25">
        <f t="shared" ca="1" si="7"/>
        <v>6591322.0969418231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2200505.5076984512</v>
      </c>
      <c r="R61" s="25">
        <f t="array" aca="1" ref="R61" ca="1">INDEX('Lorri 401b'!L:L,MATCH('Retirement Calculator'!A61,'Lorri 401b'!N:N,0),0)</f>
        <v>4385674.2025143793</v>
      </c>
      <c r="S61" s="25">
        <f t="shared" ca="1" si="7"/>
        <v>6586179.7102128305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2177068.0518476111</v>
      </c>
      <c r="R62" s="25">
        <f t="array" aca="1" ref="R62" ca="1">INDEX('Lorri 401b'!L:L,MATCH('Retirement Calculator'!A62,'Lorri 401b'!N:N,0),0)</f>
        <v>4403947.8450248558</v>
      </c>
      <c r="S62" s="25">
        <f t="shared" ca="1" si="7"/>
        <v>6581015.8968724664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2153532.9399307258</v>
      </c>
      <c r="R63" s="25">
        <f t="array" aca="1" ref="R63" ca="1">INDEX('Lorri 401b'!L:L,MATCH('Retirement Calculator'!A63,'Lorri 401b'!N:N,0),0)</f>
        <v>4422297.6277124593</v>
      </c>
      <c r="S63" s="25">
        <f t="shared" ca="1" si="7"/>
        <v>6575830.5676431851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2129899.7650475199</v>
      </c>
      <c r="R64" s="25">
        <f t="array" aca="1" ref="R64" ca="1">INDEX('Lorri 401b'!L:L,MATCH('Retirement Calculator'!A64,'Lorri 401b'!N:N,0),0)</f>
        <v>4440723.8678279277</v>
      </c>
      <c r="S64" s="25">
        <f t="shared" ca="1" si="7"/>
        <v>6570623.6328754481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2106168.118602301</v>
      </c>
      <c r="R65" s="25">
        <f t="array" aca="1" ref="R65" ca="1">INDEX('Lorri 401b'!L:L,MATCH('Retirement Calculator'!A65,'Lorri 401b'!N:N,0),0)</f>
        <v>4459226.8839438772</v>
      </c>
      <c r="S65" s="25">
        <f t="shared" ca="1" si="7"/>
        <v>6565395.0025461782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2082337.5902968931</v>
      </c>
      <c r="R66" s="25">
        <f t="array" aca="1" ref="R66" ca="1">INDEX('Lorri 401b'!L:L,MATCH('Retirement Calculator'!A66,'Lorri 401b'!N:N,0),0)</f>
        <v>4477806.9959603101</v>
      </c>
      <c r="S66" s="25">
        <f t="shared" ca="1" si="7"/>
        <v>6560144.5862572035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2058407.7681235461</v>
      </c>
      <c r="R67" s="25">
        <f t="array" aca="1" ref="R67" ca="1">INDEX('Lorri 401b'!L:L,MATCH('Retirement Calculator'!A67,'Lorri 401b'!N:N,0),0)</f>
        <v>4496464.5251101451</v>
      </c>
      <c r="S67" s="25">
        <f t="shared" ca="1" si="7"/>
        <v>6554872.2932336908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2034378.2383578103</v>
      </c>
      <c r="R68" s="25">
        <f t="array" aca="1" ref="R68" ca="1">INDEX('Lorri 401b'!L:L,MATCH('Retirement Calculator'!A68,'Lorri 401b'!N:N,0),0)</f>
        <v>4515199.7939647706</v>
      </c>
      <c r="S68" s="25">
        <f t="shared" ca="1" si="7"/>
        <v>6549578.0323225809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2010248.5855513839</v>
      </c>
      <c r="R69" s="25">
        <f t="array" aca="1" ref="R69" ca="1">INDEX('Lorri 401b'!L:L,MATCH('Retirement Calculator'!A69,'Lorri 401b'!N:N,0),0)</f>
        <v>4534013.1264396235</v>
      </c>
      <c r="S69" s="25">
        <f t="shared" ca="1" si="7"/>
        <v>6544261.7119910074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1986018.3925249306</v>
      </c>
      <c r="R70" s="25">
        <f t="array" aca="1" ref="R70" ca="1">INDEX('Lorri 401b'!L:L,MATCH('Retirement Calculator'!A70,'Lorri 401b'!N:N,0),0)</f>
        <v>4552904.8477997882</v>
      </c>
      <c r="S70" s="25">
        <f t="shared" ca="1" si="7"/>
        <v>6538923.2403247189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1961687.2403608672</v>
      </c>
      <c r="R71" s="25">
        <f t="array" aca="1" ref="R71" ca="1">INDEX('Lorri 401b'!L:L,MATCH('Retirement Calculator'!A71,'Lorri 401b'!N:N,0),0)</f>
        <v>4571875.2846656209</v>
      </c>
      <c r="S71" s="25">
        <f t="shared" ca="1" si="7"/>
        <v>6533562.5250264881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1937254.7083961202</v>
      </c>
      <c r="R72" s="25">
        <f t="array" aca="1" ref="R72" ca="1">INDEX('Lorri 401b'!L:L,MATCH('Retirement Calculator'!A72,'Lorri 401b'!N:N,0),0)</f>
        <v>4590924.7650183942</v>
      </c>
      <c r="S72" s="25">
        <f t="shared" ca="1" si="7"/>
        <v>6528179.4734145142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1912720.3742148534</v>
      </c>
      <c r="R73" s="25">
        <f t="array" aca="1" ref="R73" ca="1">INDEX('Lorri 401b'!L:L,MATCH('Retirement Calculator'!A73,'Lorri 401b'!N:N,0),0)</f>
        <v>4610053.6182059711</v>
      </c>
      <c r="S73" s="25">
        <f t="shared" ca="1" si="7"/>
        <v>6522773.9924208242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1888083.8136411647</v>
      </c>
      <c r="R74" s="25">
        <f t="array" aca="1" ref="R74" ca="1">INDEX('Lorri 401b'!L:L,MATCH('Retirement Calculator'!A74,'Lorri 401b'!N:N,0),0)</f>
        <v>4629262.1749484958</v>
      </c>
      <c r="S74" s="25">
        <f t="shared" ca="1" si="7"/>
        <v>6517345.9885896603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1863344.6007317521</v>
      </c>
      <c r="R75" s="25">
        <f t="array" aca="1" ref="R75" ca="1">INDEX('Lorri 401b'!L:L,MATCH('Retirement Calculator'!A75,'Lorri 401b'!N:N,0),0)</f>
        <v>4648550.7673441144</v>
      </c>
      <c r="S75" s="25">
        <f t="shared" ca="1" si="7"/>
        <v>6511895.3680758663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1838502.3077685505</v>
      </c>
      <c r="R76" s="25">
        <f t="array" aca="1" ref="R76" ca="1">INDEX('Lorri 401b'!L:L,MATCH('Retirement Calculator'!A76,'Lorri 401b'!N:N,0),0)</f>
        <v>4667919.728874715</v>
      </c>
      <c r="S76" s="25">
        <f t="shared" ca="1" si="7"/>
        <v>6506422.0366432657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1813556.5052513354</v>
      </c>
      <c r="R77" s="25">
        <f t="array" aca="1" ref="R77" ca="1">INDEX('Lorri 401b'!L:L,MATCH('Retirement Calculator'!A77,'Lorri 401b'!N:N,0),0)</f>
        <v>4687369.3944116933</v>
      </c>
      <c r="S77" s="25">
        <f t="shared" ca="1" si="7"/>
        <v>6500925.8996630292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1812003.4624878548</v>
      </c>
      <c r="R78" s="25">
        <f t="array" aca="1" ref="R78" ca="1">INDEX('Lorri 401b'!L:L,MATCH('Retirement Calculator'!A78,'Lorri 401b'!N:N,0),0)</f>
        <v>4683403.3996241856</v>
      </c>
      <c r="S78" s="25">
        <f t="shared" ca="1" si="7"/>
        <v>6495406.8621120406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1810443.9487128595</v>
      </c>
      <c r="R79" s="25">
        <f t="array" aca="1" ref="R79" ca="1">INDEX('Lorri 401b'!L:L,MATCH('Retirement Calculator'!A79,'Lorri 401b'!N:N,0),0)</f>
        <v>4679420.8798583969</v>
      </c>
      <c r="S79" s="25">
        <f t="shared" ca="1" si="7"/>
        <v>6489864.8285712563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1808877.936963802</v>
      </c>
      <c r="R80" s="25">
        <f t="array" aca="1" ref="R80" ca="1">INDEX('Lorri 401b'!L:L,MATCH('Retirement Calculator'!A80,'Lorri 401b'!N:N,0),0)</f>
        <v>4675421.7662602505</v>
      </c>
      <c r="S80" s="25">
        <f t="shared" ca="1" si="7"/>
        <v>6484299.7032240527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1807305.40016579</v>
      </c>
      <c r="R81" s="25">
        <f t="array" aca="1" ref="R81" ca="1">INDEX('Lorri 401b'!L:L,MATCH('Retirement Calculator'!A81,'Lorri 401b'!N:N,0),0)</f>
        <v>4671405.9896887783</v>
      </c>
      <c r="S81" s="25">
        <f t="shared" ca="1" si="7"/>
        <v>6478711.3898545681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1805726.3111311197</v>
      </c>
      <c r="R82" s="25">
        <f t="array" aca="1" ref="R82" ca="1">INDEX('Lorri 401b'!L:L,MATCH('Retirement Calculator'!A82,'Lorri 401b'!N:N,0),0)</f>
        <v>4667373.4807149256</v>
      </c>
      <c r="S82" s="25">
        <f t="shared" ca="1" si="7"/>
        <v>6473099.7918460453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1804140.6425588049</v>
      </c>
      <c r="R83" s="25">
        <f t="array" aca="1" ref="R83" ca="1">INDEX('Lorri 401b'!L:L,MATCH('Retirement Calculator'!A83,'Lorri 401b'!N:N,0),0)</f>
        <v>4663324.1696203481</v>
      </c>
      <c r="S83" s="25">
        <f t="shared" ca="1" si="7"/>
        <v>6467464.8121791529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1802548.3670341054</v>
      </c>
      <c r="R84" s="25">
        <f t="array" aca="1" ref="R84" ca="1">INDEX('Lorri 401b'!L:L,MATCH('Retirement Calculator'!A84,'Lorri 401b'!N:N,0),0)</f>
        <v>4659257.9863962103</v>
      </c>
      <c r="S84" s="25">
        <f t="shared" ca="1" si="7"/>
        <v>6461806.3534303159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1800949.457028053</v>
      </c>
      <c r="R85" s="25">
        <f t="array" aca="1" ref="R85" ca="1">INDEX('Lorri 401b'!L:L,MATCH('Retirement Calculator'!A85,'Lorri 401b'!N:N,0),0)</f>
        <v>4655174.8607419711</v>
      </c>
      <c r="S85" s="25">
        <f t="shared" ca="1" si="7"/>
        <v>6456124.3177700238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1799343.8848969755</v>
      </c>
      <c r="R86" s="25">
        <f t="array" aca="1" ref="R86" ca="1">INDEX('Lorri 401b'!L:L,MATCH('Retirement Calculator'!A86,'Lorri 401b'!N:N,0),0)</f>
        <v>4651074.7220641728</v>
      </c>
      <c r="S86" s="25">
        <f t="shared" ca="1" si="7"/>
        <v>6450418.6069611479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1797731.6228820183</v>
      </c>
      <c r="R87" s="25">
        <f t="array" aca="1" ref="R87" ca="1">INDEX('Lorri 401b'!L:L,MATCH('Retirement Calculator'!A87,'Lorri 401b'!N:N,0),0)</f>
        <v>4646957.4994752174</v>
      </c>
      <c r="S87" s="25">
        <f t="shared" ca="1" si="7"/>
        <v>6444689.1223572362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1796112.6431086655</v>
      </c>
      <c r="R88" s="25">
        <f t="array" aca="1" ref="R88" ca="1">INDEX('Lorri 401b'!L:L,MATCH('Retirement Calculator'!A88,'Lorri 401b'!N:N,0),0)</f>
        <v>4642823.1217921413</v>
      </c>
      <c r="S88" s="25">
        <f t="shared" ca="1" si="7"/>
        <v>6438935.7649008073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1794486.917586257</v>
      </c>
      <c r="R89" s="25">
        <f t="array" aca="1" ref="R89" ca="1">INDEX('Lorri 401b'!L:L,MATCH('Retirement Calculator'!A89,'Lorri 401b'!N:N,0),0)</f>
        <v>4638671.5175353857</v>
      </c>
      <c r="S89" s="25">
        <f t="shared" ca="1" si="7"/>
        <v>6433158.4351216424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1792854.4182075053</v>
      </c>
      <c r="R90" s="25">
        <f t="array" aca="1" ref="R90" ca="1">INDEX('Lorri 401b'!L:L,MATCH('Retirement Calculator'!A90,'Lorri 401b'!N:N,0),0)</f>
        <v>4634502.6149275601</v>
      </c>
      <c r="S90" s="25">
        <f t="shared" ca="1" si="7"/>
        <v>6427357.0331350658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1791215.1167480086</v>
      </c>
      <c r="R91" s="25">
        <f t="array" aca="1" ref="R91" ca="1">INDEX('Lorri 401b'!L:L,MATCH('Retirement Calculator'!A91,'Lorri 401b'!N:N,0),0)</f>
        <v>4630316.3418922015</v>
      </c>
      <c r="S91" s="25">
        <f t="shared" ca="1" si="7"/>
        <v>6421531.4586402103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1789568.9848657642</v>
      </c>
      <c r="R92" s="25">
        <f t="array" aca="1" ref="R92" ca="1">INDEX('Lorri 401b'!L:L,MATCH('Retirement Calculator'!A92,'Lorri 401b'!N:N,0),0)</f>
        <v>4626112.6260525296</v>
      </c>
      <c r="S92" s="25">
        <f t="shared" ca="1" si="7"/>
        <v>6415681.6109182937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1787915.9941006771</v>
      </c>
      <c r="R93" s="25">
        <f t="array" aca="1" ref="R93" ca="1">INDEX('Lorri 401b'!L:L,MATCH('Retirement Calculator'!A93,'Lorri 401b'!N:N,0),0)</f>
        <v>4621891.3947301917</v>
      </c>
      <c r="S93" s="25">
        <f t="shared" ca="1" si="7"/>
        <v>6409807.3888308685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1786256.1158740688</v>
      </c>
      <c r="R94" s="25">
        <f t="array" aca="1" ref="R94" ca="1">INDEX('Lorri 401b'!L:L,MATCH('Retirement Calculator'!A94,'Lorri 401b'!N:N,0),0)</f>
        <v>4617652.5749440109</v>
      </c>
      <c r="S94" s="25">
        <f t="shared" ca="1" si="7"/>
        <v>6403908.6908180797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1784589.321488183</v>
      </c>
      <c r="R95" s="25">
        <f t="array" aca="1" ref="R95" ca="1">INDEX('Lorri 401b'!L:L,MATCH('Retirement Calculator'!A95,'Lorri 401b'!N:N,0),0)</f>
        <v>4613396.0934087215</v>
      </c>
      <c r="S95" s="25">
        <f t="shared" ca="1" si="7"/>
        <v>6397985.4148969045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1782915.5821256891</v>
      </c>
      <c r="R96" s="25">
        <f t="array" aca="1" ref="R96" ca="1">INDEX('Lorri 401b'!L:L,MATCH('Retirement Calculator'!A96,'Lorri 401b'!N:N,0),0)</f>
        <v>4609121.8765337011</v>
      </c>
      <c r="S96" s="25">
        <f t="shared" ca="1" si="7"/>
        <v>6392037.45865939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1781234.8688491851</v>
      </c>
      <c r="R97" s="25">
        <f t="array" aca="1" ref="R97" ca="1">INDEX('Lorri 401b'!L:L,MATCH('Retirement Calculator'!A97,'Lorri 401b'!N:N,0),0)</f>
        <v>4604829.8504217016</v>
      </c>
      <c r="S97" s="25">
        <f t="shared" ca="1" si="7"/>
        <v>6386064.7192708869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1779547.1526006954</v>
      </c>
      <c r="R98" s="25">
        <f t="array" aca="1" ref="R98" ca="1">INDEX('Lorri 401b'!L:L,MATCH('Retirement Calculator'!A98,'Lorri 401b'!N:N,0),0)</f>
        <v>4600519.9408675693</v>
      </c>
      <c r="S98" s="25">
        <f t="shared" ca="1" si="7"/>
        <v>6380067.0934682647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1777852.4042011704</v>
      </c>
      <c r="R99" s="25">
        <f t="array" aca="1" ref="R99" ca="1">INDEX('Lorri 401b'!L:L,MATCH('Retirement Calculator'!A99,'Lorri 401b'!N:N,0),0)</f>
        <v>4596192.0733569609</v>
      </c>
      <c r="S99" s="25">
        <f t="shared" ca="1" si="7"/>
        <v>6374044.4775581313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1776150.5943499808</v>
      </c>
      <c r="R100" s="25">
        <f t="array" aca="1" ref="R100" ca="1">INDEX('Lorri 401b'!L:L,MATCH('Retirement Calculator'!A100,'Lorri 401b'!N:N,0),0)</f>
        <v>4591846.1730650589</v>
      </c>
      <c r="S100" s="25">
        <f t="shared" ca="1" si="7"/>
        <v>6367996.7674150392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1774441.6936244112</v>
      </c>
      <c r="R101" s="25">
        <f t="array" aca="1" ref="R101" ca="1">INDEX('Lorri 401b'!L:L,MATCH('Retirement Calculator'!A101,'Lorri 401b'!N:N,0),0)</f>
        <v>4587482.1648552734</v>
      </c>
      <c r="S101" s="25">
        <f t="shared" ca="1" si="7"/>
        <v>6361923.8584796842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1772725.6724791517</v>
      </c>
      <c r="R102" s="25">
        <f t="array" aca="1" ref="R102" ca="1">INDEX('Lorri 401b'!L:L,MATCH('Retirement Calculator'!A102,'Lorri 401b'!N:N,0),0)</f>
        <v>4583099.9732779469</v>
      </c>
      <c r="S102" s="25">
        <f t="shared" ca="1" si="7"/>
        <v>6355825.6457570987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1771002.5012457871</v>
      </c>
      <c r="R103" s="25">
        <f t="array" aca="1" ref="R103" ca="1">INDEX('Lorri 401b'!L:L,MATCH('Retirement Calculator'!A103,'Lorri 401b'!N:N,0),0)</f>
        <v>4578699.5225690482</v>
      </c>
      <c r="S103" s="25">
        <f t="shared" ca="1" si="7"/>
        <v>6349702.0238148356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1769272.1501322833</v>
      </c>
      <c r="R104" s="25">
        <f t="array" aca="1" ref="R104" ca="1">INDEX('Lorri 401b'!L:L,MATCH('Retirement Calculator'!A104,'Lorri 401b'!N:N,0),0)</f>
        <v>4574280.7366488632</v>
      </c>
      <c r="S104" s="25">
        <f t="shared" ca="1" si="7"/>
        <v>6343552.8867811467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1767534.5892224733</v>
      </c>
      <c r="R105" s="25">
        <f t="array" aca="1" ref="R105" ca="1">INDEX('Lorri 401b'!L:L,MATCH('Retirement Calculator'!A105,'Lorri 401b'!N:N,0),0)</f>
        <v>4569843.5391206769</v>
      </c>
      <c r="S105" s="25">
        <f t="shared" ca="1" si="7"/>
        <v>6337378.12834315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1765789.7884755391</v>
      </c>
      <c r="R106" s="25">
        <f t="array" aca="1" ref="R106" ca="1">INDEX('Lorri 401b'!L:L,MATCH('Retirement Calculator'!A106,'Lorri 401b'!N:N,0),0)</f>
        <v>4565387.8532694569</v>
      </c>
      <c r="S106" s="25">
        <f t="shared" ca="1" si="7"/>
        <v>6331177.6417449955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1764037.7177254925</v>
      </c>
      <c r="R107" s="25">
        <f t="array" aca="1" ref="R107" ca="1">INDEX('Lorri 401b'!L:L,MATCH('Retirement Calculator'!A107,'Lorri 401b'!N:N,0),0)</f>
        <v>4560913.6020605229</v>
      </c>
      <c r="S107" s="25">
        <f t="shared" ca="1" si="7"/>
        <v>6324951.3197860159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1762957.2633623211</v>
      </c>
      <c r="R108" s="25">
        <f t="array" aca="1" ref="R108" ca="1">INDEX('Lorri 401b'!L:L,MATCH('Retirement Calculator'!A108,'Lorri 401b'!N:N,0),0)</f>
        <v>4558171.8747898862</v>
      </c>
      <c r="S108" s="25">
        <f t="shared" ca="1" si="7"/>
        <v>6321129.1381522072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1761872.3071059696</v>
      </c>
      <c r="R109" s="25">
        <f t="array" aca="1" ref="R109" ca="1">INDEX('Lorri 401b'!L:L,MATCH('Retirement Calculator'!A109,'Lorri 401b'!N:N,0),0)</f>
        <v>4555418.7236556215</v>
      </c>
      <c r="S109" s="25">
        <f t="shared" ca="1" si="7"/>
        <v>6317291.0307615912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1760782.8301985501</v>
      </c>
      <c r="R110" s="25">
        <f t="array" aca="1" ref="R110" ca="1">INDEX('Lorri 401b'!L:L,MATCH('Retirement Calculator'!A110,'Lorri 401b'!N:N,0),0)</f>
        <v>4552654.1010582978</v>
      </c>
      <c r="S110" s="25">
        <f t="shared" ca="1" si="7"/>
        <v>6313436.9312568475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1759688.8138040162</v>
      </c>
      <c r="R111" s="25">
        <f t="array" aca="1" ref="R111" ca="1">INDEX('Lorri 401b'!L:L,MATCH('Retirement Calculator'!A111,'Lorri 401b'!N:N,0),0)</f>
        <v>4549877.9592001513</v>
      </c>
      <c r="S111" s="25">
        <f t="shared" ca="1" si="7"/>
        <v>6309566.7730041677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1758590.2390078385</v>
      </c>
      <c r="R112" s="25">
        <f t="array" aca="1" ref="R112" ca="1">INDEX('Lorri 401b'!L:L,MATCH('Retirement Calculator'!A112,'Lorri 401b'!N:N,0),0)</f>
        <v>4547090.2500842623</v>
      </c>
      <c r="S112" s="25">
        <f t="shared" ca="1" si="7"/>
        <v>6305680.4890921004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1757487.0868166767</v>
      </c>
      <c r="R113" s="25">
        <f t="array" aca="1" ref="R113" ca="1">INDEX('Lorri 401b'!L:L,MATCH('Retirement Calculator'!A113,'Lorri 401b'!N:N,0),0)</f>
        <v>4544290.9255137239</v>
      </c>
      <c r="S113" s="25">
        <f t="shared" ca="1" si="7"/>
        <v>6301778.0123304008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1756379.3381580517</v>
      </c>
      <c r="R114" s="25">
        <f t="array" aca="1" ref="R114" ca="1">INDEX('Lorri 401b'!L:L,MATCH('Retirement Calculator'!A114,'Lorri 401b'!N:N,0),0)</f>
        <v>4541479.9370908085</v>
      </c>
      <c r="S114" s="25">
        <f t="shared" ca="1" si="7"/>
        <v>6297859.27524886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1755266.9738800158</v>
      </c>
      <c r="R115" s="25">
        <f t="array" aca="1" ref="R115" ca="1">INDEX('Lorri 401b'!L:L,MATCH('Retirement Calculator'!A115,'Lorri 401b'!N:N,0),0)</f>
        <v>4538657.2362161307</v>
      </c>
      <c r="S115" s="25">
        <f t="shared" ca="1" si="7"/>
        <v>6293924.2100961469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1754149.9747508215</v>
      </c>
      <c r="R116" s="25">
        <f t="array" aca="1" ref="R116" ca="1">INDEX('Lorri 401b'!L:L,MATCH('Retirement Calculator'!A116,'Lorri 401b'!N:N,0),0)</f>
        <v>4535822.774087809</v>
      </c>
      <c r="S116" s="25">
        <f t="shared" ca="1" si="7"/>
        <v>6289972.7488386305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1753028.3214585888</v>
      </c>
      <c r="R117" s="25">
        <f t="array" aca="1" ref="R117" ca="1">INDEX('Lorri 401b'!L:L,MATCH('Retirement Calculator'!A117,'Lorri 401b'!N:N,0),0)</f>
        <v>4532976.5017006192</v>
      </c>
      <c r="S117" s="25">
        <f t="shared" ca="1" si="7"/>
        <v>6286004.8231592085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1751901.9946109718</v>
      </c>
      <c r="R118" s="25">
        <f t="array" aca="1" ref="R118" ca="1">INDEX('Lorri 401b'!L:L,MATCH('Retirement Calculator'!A118,'Lorri 401b'!N:N,0),0)</f>
        <v>4530118.3698451491</v>
      </c>
      <c r="S118" s="25">
        <f t="shared" ca="1" si="7"/>
        <v>6282020.3644561209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1750770.974734823</v>
      </c>
      <c r="R119" s="25">
        <f t="array" aca="1" ref="R119" ca="1">INDEX('Lorri 401b'!L:L,MATCH('Retirement Calculator'!A119,'Lorri 401b'!N:N,0),0)</f>
        <v>4527248.3291069483</v>
      </c>
      <c r="S119" s="25">
        <f t="shared" ca="1" si="7"/>
        <v>6278019.3038417716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1749635.2422758569</v>
      </c>
      <c r="R120" s="25">
        <f t="array" aca="1" ref="R120" ca="1">INDEX('Lorri 401b'!L:L,MATCH('Retirement Calculator'!A120,'Lorri 401b'!N:N,0),0)</f>
        <v>4524366.3298656717</v>
      </c>
      <c r="S120" s="25">
        <f t="shared" ca="1" si="7"/>
        <v>6274001.5721415281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1748494.7775983119</v>
      </c>
      <c r="R121" s="25">
        <f t="array" aca="1" ref="R121" ca="1">INDEX('Lorri 401b'!L:L,MATCH('Retirement Calculator'!A121,'Lorri 401b'!N:N,0),0)</f>
        <v>4521472.3222942231</v>
      </c>
      <c r="S121" s="25">
        <f t="shared" ca="1" si="7"/>
        <v>6269967.0998925352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1747349.5609846103</v>
      </c>
      <c r="R122" s="25">
        <f t="array" aca="1" ref="R122" ca="1">INDEX('Lorri 401b'!L:L,MATCH('Retirement Calculator'!A122,'Lorri 401b'!N:N,0),0)</f>
        <v>4518566.2563578933</v>
      </c>
      <c r="S122" s="25">
        <f t="shared" ca="1" si="7"/>
        <v>6265915.8173425039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1746199.5726350185</v>
      </c>
      <c r="R123" s="25">
        <f t="array" aca="1" ref="R123" ca="1">INDEX('Lorri 401b'!L:L,MATCH('Retirement Calculator'!A123,'Lorri 401b'!N:N,0),0)</f>
        <v>4515648.0818134956</v>
      </c>
      <c r="S123" s="25">
        <f t="shared" ca="1" si="7"/>
        <v>6261847.6544485139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1745044.7926673032</v>
      </c>
      <c r="R124" s="25">
        <f t="array" aca="1" ref="R124" ca="1">INDEX('Lorri 401b'!L:L,MATCH('Retirement Calculator'!A124,'Lorri 401b'!N:N,0),0)</f>
        <v>4512717.7482084958</v>
      </c>
      <c r="S124" s="25">
        <f t="shared" ca="1" si="7"/>
        <v>6257762.540875799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1743885.2011163891</v>
      </c>
      <c r="R125" s="25">
        <f t="array" aca="1" ref="R125" ca="1">INDEX('Lorri 401b'!L:L,MATCH('Retirement Calculator'!A125,'Lorri 401b'!N:N,0),0)</f>
        <v>4509775.2048801417</v>
      </c>
      <c r="S125" s="25">
        <f t="shared" ca="1" si="7"/>
        <v>6253660.4059965312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1742720.7779340129</v>
      </c>
      <c r="R126" s="25">
        <f t="array" aca="1" ref="R126" ca="1">INDEX('Lorri 401b'!L:L,MATCH('Retirement Calculator'!A126,'Lorri 401b'!N:N,0),0)</f>
        <v>4506820.4009545865</v>
      </c>
      <c r="S126" s="25">
        <f t="shared" ca="1" si="7"/>
        <v>6249541.1788885994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1741551.5029883769</v>
      </c>
      <c r="R127" s="25">
        <f t="array" aca="1" ref="R127" ca="1">INDEX('Lorri 401b'!L:L,MATCH('Retirement Calculator'!A127,'Lorri 401b'!N:N,0),0)</f>
        <v>4503853.2853460079</v>
      </c>
      <c r="S127" s="25">
        <f t="shared" ca="1" si="7"/>
        <v>6245404.7883343846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1740377.3560638006</v>
      </c>
      <c r="R128" s="25">
        <f t="array" aca="1" ref="R128" ca="1">INDEX('Lorri 401b'!L:L,MATCH('Retirement Calculator'!A128,'Lorri 401b'!N:N,0),0)</f>
        <v>4500873.8067557272</v>
      </c>
      <c r="S128" s="25">
        <f t="shared" ca="1" si="7"/>
        <v>6241251.162819528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1739198.316860372</v>
      </c>
      <c r="R129" s="25">
        <f t="array" aca="1" ref="R129" ca="1">INDEX('Lorri 401b'!L:L,MATCH('Retirement Calculator'!A129,'Lorri 401b'!N:N,0),0)</f>
        <v>4497881.9136713203</v>
      </c>
      <c r="S129" s="25">
        <f t="shared" ca="1" si="7"/>
        <v>6237080.2305316925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1738014.3649935958</v>
      </c>
      <c r="R130" s="25">
        <f t="array" aca="1" ref="R130" ca="1">INDEX('Lorri 401b'!L:L,MATCH('Retirement Calculator'!A130,'Lorri 401b'!N:N,0),0)</f>
        <v>4494877.5543657281</v>
      </c>
      <c r="S130" s="25">
        <f t="shared" ca="1" si="7"/>
        <v>6232891.9193593236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1736825.4799940414</v>
      </c>
      <c r="R131" s="25">
        <f t="array" aca="1" ref="R131" ca="1">INDEX('Lorri 401b'!L:L,MATCH('Retirement Calculator'!A131,'Lorri 401b'!N:N,0),0)</f>
        <v>4491860.6768963626</v>
      </c>
      <c r="S131" s="25">
        <f t="shared" ca="1" si="7"/>
        <v>6228686.1568904035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1735631.6413069889</v>
      </c>
      <c r="R132" s="25">
        <f t="array" aca="1" ref="R132" ca="1">INDEX('Lorri 401b'!L:L,MATCH('Retirement Calculator'!A132,'Lorri 401b'!N:N,0),0)</f>
        <v>4488831.2291042078</v>
      </c>
      <c r="S132" s="25">
        <f t="shared" ca="1" si="7"/>
        <v>6224462.8704111967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1734432.8282920737</v>
      </c>
      <c r="R133" s="25">
        <f t="array" aca="1" ref="R133" ca="1">INDEX('Lorri 401b'!L:L,MATCH('Retirement Calculator'!A133,'Lorri 401b'!N:N,0),0)</f>
        <v>4485789.15861292</v>
      </c>
      <c r="S133" s="25">
        <f t="shared" ca="1" si="7"/>
        <v>6220221.9869049937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1733229.0202229295</v>
      </c>
      <c r="R134" s="25">
        <f t="array" aca="1" ref="R134" ca="1">INDEX('Lorri 401b'!L:L,MATCH('Retirement Calculator'!A134,'Lorri 401b'!N:N,0),0)</f>
        <v>4482734.4128279183</v>
      </c>
      <c r="S134" s="25">
        <f t="shared" ca="1" si="7"/>
        <v>6215963.4330508476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1732020.1962868306</v>
      </c>
      <c r="R135" s="25">
        <f t="array" aca="1" ref="R135" ca="1">INDEX('Lorri 401b'!L:L,MATCH('Retirement Calculator'!A135,'Lorri 401b'!N:N,0),0)</f>
        <v>4479666.9389354791</v>
      </c>
      <c r="S135" s="25">
        <f t="shared" ca="1" si="7"/>
        <v>6211687.1352223102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1730806.3355843313</v>
      </c>
      <c r="R136" s="25">
        <f t="array" aca="1" ref="R136" ca="1">INDEX('Lorri 401b'!L:L,MATCH('Retirement Calculator'!A136,'Lorri 401b'!N:N,0),0)</f>
        <v>4476586.6839018213</v>
      </c>
      <c r="S136" s="25">
        <f t="shared" ca="1" si="7"/>
        <v>6207393.0194861526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1729587.417128905</v>
      </c>
      <c r="R137" s="25">
        <f t="array" aca="1" ref="R137" ca="1">INDEX('Lorri 401b'!L:L,MATCH('Retirement Calculator'!A137,'Lorri 401b'!N:N,0),0)</f>
        <v>4473493.5944721894</v>
      </c>
      <c r="S137" s="25">
        <f t="shared" ca="1" si="7"/>
        <v>6203081.0116010942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1728363.4198465811</v>
      </c>
      <c r="R138" s="25">
        <f t="array" aca="1" ref="R138" ca="1">INDEX('Lorri 401b'!L:L,MATCH('Retirement Calculator'!A138,'Lorri 401b'!N:N,0),0)</f>
        <v>4470387.6171699343</v>
      </c>
      <c r="S138" s="25">
        <f t="shared" ca="1" si="7"/>
        <v>6198751.0370165156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1727134.3225755808</v>
      </c>
      <c r="R139" s="25">
        <f t="array" aca="1" ref="R139" ca="1">INDEX('Lorri 401b'!L:L,MATCH('Retirement Calculator'!A139,'Lorri 401b'!N:N,0),0)</f>
        <v>4467268.6982955867</v>
      </c>
      <c r="S139" s="25">
        <f t="shared" ca="1" si="7"/>
        <v>6194403.020871168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1725900.1040659512</v>
      </c>
      <c r="R140" s="25">
        <f t="array" aca="1" ref="R140" ca="1">INDEX('Lorri 401b'!L:L,MATCH('Retirement Calculator'!A140,'Lorri 401b'!N:N,0),0)</f>
        <v>4464136.7839259291</v>
      </c>
      <c r="S140" s="25">
        <f t="shared" ca="1" si="7"/>
        <v>6190036.8879918801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1724660.7429791982</v>
      </c>
      <c r="R141" s="25">
        <f t="array" aca="1" ref="R141" ca="1">INDEX('Lorri 401b'!L:L,MATCH('Retirement Calculator'!A141,'Lorri 401b'!N:N,0),0)</f>
        <v>4460991.8199130651</v>
      </c>
      <c r="S141" s="25">
        <f t="shared" ca="1" si="7"/>
        <v>6185652.5628922638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1723416.2178879171</v>
      </c>
      <c r="R142" s="25">
        <f t="array" aca="1" ref="R142" ca="1">INDEX('Lorri 401b'!L:L,MATCH('Retirement Calculator'!A142,'Lorri 401b'!N:N,0),0)</f>
        <v>4457833.7518834807</v>
      </c>
      <c r="S142" s="25">
        <f t="shared" ca="1" si="7"/>
        <v>6181249.9697713982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1722166.5072754223</v>
      </c>
      <c r="R143" s="25">
        <f t="array" aca="1" ref="R143" ca="1">INDEX('Lorri 401b'!L:L,MATCH('Retirement Calculator'!A143,'Lorri 401b'!N:N,0),0)</f>
        <v>4454662.5252371058</v>
      </c>
      <c r="S143" s="25">
        <f t="shared" ca="1" si="7"/>
        <v>6176829.0325125279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1720911.5895353756</v>
      </c>
      <c r="R144" s="25">
        <f t="array" aca="1" ref="R144" ca="1">INDEX('Lorri 401b'!L:L,MATCH('Retirement Calculator'!A144,'Lorri 401b'!N:N,0),0)</f>
        <v>4451478.0851463713</v>
      </c>
      <c r="S144" s="25">
        <f t="shared" ca="1" si="7"/>
        <v>6172389.6746817473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1719651.4429714119</v>
      </c>
      <c r="R145" s="25">
        <f t="array" aca="1" ref="R145" ca="1">INDEX('Lorri 401b'!L:L,MATCH('Retirement Calculator'!A145,'Lorri 401b'!N:N,0),0)</f>
        <v>4448280.3765552584</v>
      </c>
      <c r="S145" s="25">
        <f t="shared" ca="1" si="7"/>
        <v>6167931.8195266705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1718386.045796765</v>
      </c>
      <c r="R146" s="25">
        <f t="array" aca="1" ref="R146" ca="1">INDEX('Lorri 401b'!L:L,MATCH('Retirement Calculator'!A146,'Lorri 401b'!N:N,0),0)</f>
        <v>4445069.3441783497</v>
      </c>
      <c r="S146" s="25">
        <f t="shared" ca="1" si="7"/>
        <v>6163455.3899751147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1717115.3761338904</v>
      </c>
      <c r="R147" s="25">
        <f t="array" aca="1" ref="R147" ca="1">INDEX('Lorri 401b'!L:L,MATCH('Retirement Calculator'!A147,'Lorri 401b'!N:N,0),0)</f>
        <v>4441844.9324998707</v>
      </c>
      <c r="S147" s="25">
        <f t="shared" ca="1" si="7"/>
        <v>6158960.3086337615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1715839.4120140872</v>
      </c>
      <c r="R148" s="25">
        <f t="array" aca="1" ref="R148" ca="1">INDEX('Lorri 401b'!L:L,MATCH('Retirement Calculator'!A148,'Lorri 401b'!N:N,0),0)</f>
        <v>4438607.0857727313</v>
      </c>
      <c r="S148" s="25">
        <f t="shared" ca="1" si="7"/>
        <v>6154446.4977868181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1714558.1313771182</v>
      </c>
      <c r="R149" s="25">
        <f t="array" aca="1" ref="R149" ca="1">INDEX('Lorri 401b'!L:L,MATCH('Retirement Calculator'!A149,'Lorri 401b'!N:N,0),0)</f>
        <v>4435355.7480175616</v>
      </c>
      <c r="S149" s="25">
        <f t="shared" ca="1" si="7"/>
        <v>6149913.8793946803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1713271.5120708284</v>
      </c>
      <c r="R150" s="25">
        <f t="array" aca="1" ref="R150" ca="1">INDEX('Lorri 401b'!L:L,MATCH('Retirement Calculator'!A150,'Lorri 401b'!N:N,0),0)</f>
        <v>4432090.8630217453</v>
      </c>
      <c r="S150" s="25">
        <f t="shared" ca="1" si="7"/>
        <v>6145362.3750925735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1711979.5318507624</v>
      </c>
      <c r="R151" s="25">
        <f t="array" aca="1" ref="R151" ca="1">INDEX('Lorri 401b'!L:L,MATCH('Retirement Calculator'!A151,'Lorri 401b'!N:N,0),0)</f>
        <v>4428812.3743384471</v>
      </c>
      <c r="S151" s="25">
        <f t="shared" ca="1" si="7"/>
        <v>6140791.9061892098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1710682.1683797794</v>
      </c>
      <c r="R152" s="25">
        <f t="array" aca="1" ref="R152" ca="1">INDEX('Lorri 401b'!L:L,MATCH('Retirement Calculator'!A152,'Lorri 401b'!N:N,0),0)</f>
        <v>4425520.2252856344</v>
      </c>
      <c r="S152" s="25">
        <f t="shared" ca="1" si="7"/>
        <v>6136202.3936654143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1709379.3992276674</v>
      </c>
      <c r="R153" s="25">
        <f t="array" aca="1" ref="R153" ca="1">INDEX('Lorri 401b'!L:L,MATCH('Retirement Calculator'!A153,'Lorri 401b'!N:N,0),0)</f>
        <v>4422214.3589451024</v>
      </c>
      <c r="S153" s="25">
        <f t="shared" ca="1" si="7"/>
        <v>6131593.75817277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1708071.2018707548</v>
      </c>
      <c r="R154" s="25">
        <f t="array" aca="1" ref="R154" ca="1">INDEX('Lorri 401b'!L:L,MATCH('Retirement Calculator'!A154,'Lorri 401b'!N:N,0),0)</f>
        <v>4418894.7181614842</v>
      </c>
      <c r="S154" s="25">
        <f t="shared" ca="1" si="7"/>
        <v>6126965.9200322386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1706757.553691522</v>
      </c>
      <c r="R155" s="25">
        <f t="array" aca="1" ref="R155" ca="1">INDEX('Lorri 401b'!L:L,MATCH('Retirement Calculator'!A155,'Lorri 401b'!N:N,0),0)</f>
        <v>4415561.245541268</v>
      </c>
      <c r="S155" s="25">
        <f t="shared" ca="1" si="7"/>
        <v>6122318.7992327902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1705438.4319782089</v>
      </c>
      <c r="R156" s="25">
        <f t="array" aca="1" ref="R156" ca="1">INDEX('Lorri 401b'!L:L,MATCH('Retirement Calculator'!A156,'Lorri 401b'!N:N,0),0)</f>
        <v>4412213.8834518008</v>
      </c>
      <c r="S156" s="25">
        <f t="shared" ca="1" si="7"/>
        <v>6117652.3154300097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1704113.8139244237</v>
      </c>
      <c r="R157" s="25">
        <f t="array" aca="1" ref="R157" ca="1">INDEX('Lorri 401b'!L:L,MATCH('Retirement Calculator'!A157,'Lorri 401b'!N:N,0),0)</f>
        <v>4408852.5740202945</v>
      </c>
      <c r="S157" s="25">
        <f t="shared" ca="1" si="7"/>
        <v>6112966.3879447179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1702783.6766287477</v>
      </c>
      <c r="R158" s="25">
        <f t="array" aca="1" ref="R158" ca="1">INDEX('Lorri 401b'!L:L,MATCH('Retirement Calculator'!A158,'Lorri 401b'!N:N,0),0)</f>
        <v>4405477.259132823</v>
      </c>
      <c r="S158" s="25">
        <f t="shared" ca="1" si="7"/>
        <v>6108260.9357615709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1701447.9970943397</v>
      </c>
      <c r="R159" s="25">
        <f t="array" aca="1" ref="R159" ca="1">INDEX('Lorri 401b'!L:L,MATCH('Retirement Calculator'!A159,'Lorri 401b'!N:N,0),0)</f>
        <v>4402087.880433321</v>
      </c>
      <c r="S159" s="25">
        <f t="shared" ca="1" si="7"/>
        <v>6103535.8775276607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1700106.7522285383</v>
      </c>
      <c r="R160" s="25">
        <f t="array" aca="1" ref="R160" ca="1">INDEX('Lorri 401b'!L:L,MATCH('Retirement Calculator'!A160,'Lorri 401b'!N:N,0),0)</f>
        <v>4398684.3793225707</v>
      </c>
      <c r="S160" s="25">
        <f t="shared" ca="1" si="7"/>
        <v>6098791.1315511093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1698759.9188424628</v>
      </c>
      <c r="R161" s="25">
        <f t="array" aca="1" ref="R161" ca="1">INDEX('Lorri 401b'!L:L,MATCH('Retirement Calculator'!A161,'Lorri 401b'!N:N,0),0)</f>
        <v>4395266.6969571924</v>
      </c>
      <c r="S161" s="25">
        <f t="shared" ca="1" si="7"/>
        <v>6094026.6157996552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1697407.4736506119</v>
      </c>
      <c r="R162" s="25">
        <f t="array" aca="1" ref="R162" ca="1">INDEX('Lorri 401b'!L:L,MATCH('Retirement Calculator'!A162,'Lorri 401b'!N:N,0),0)</f>
        <v>4391834.7742486252</v>
      </c>
      <c r="S162" s="25">
        <f t="shared" ca="1" si="7"/>
        <v>6089242.2478992371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1696049.3932704618</v>
      </c>
      <c r="R163" s="25">
        <f t="array" aca="1" ref="R163" ca="1">INDEX('Lorri 401b'!L:L,MATCH('Retirement Calculator'!A163,'Lorri 401b'!N:N,0),0)</f>
        <v>4388388.5518621057</v>
      </c>
      <c r="S163" s="25">
        <f t="shared" ca="1" si="7"/>
        <v>6084437.9451325675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1694685.6542220609</v>
      </c>
      <c r="R164" s="25">
        <f t="array" aca="1" ref="R164" ca="1">INDEX('Lorri 401b'!L:L,MATCH('Retirement Calculator'!A164,'Lorri 401b'!N:N,0),0)</f>
        <v>4384927.9702156419</v>
      </c>
      <c r="S164" s="25">
        <f t="shared" ca="1" si="7"/>
        <v>6079613.6244377028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1693316.2329276251</v>
      </c>
      <c r="R165" s="25">
        <f t="array" aca="1" ref="R165" ca="1">INDEX('Lorri 401b'!L:L,MATCH('Retirement Calculator'!A165,'Lorri 401b'!N:N,0),0)</f>
        <v>4381452.9694789844</v>
      </c>
      <c r="S165" s="25">
        <f t="shared" ca="1" si="7"/>
        <v>6074769.2024066094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1691941.105711129</v>
      </c>
      <c r="R166" s="25">
        <f t="array" aca="1" ref="R166" ca="1">INDEX('Lorri 401b'!L:L,MATCH('Retirement Calculator'!A166,'Lorri 401b'!N:N,0),0)</f>
        <v>4377963.4895725911</v>
      </c>
      <c r="S166" s="25">
        <f t="shared" ca="1" si="7"/>
        <v>6069904.5952837206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1690560.2487978977</v>
      </c>
      <c r="R167" s="25">
        <f t="array" aca="1" ref="R167" ca="1">INDEX('Lorri 401b'!L:L,MATCH('Retirement Calculator'!A167,'Lorri 401b'!N:N,0),0)</f>
        <v>4374459.4701665882</v>
      </c>
      <c r="S167" s="25">
        <f t="shared" ca="1" si="7"/>
        <v>6065019.7189644855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1689173.6383141945</v>
      </c>
      <c r="R168" s="25">
        <f t="array" aca="1" ref="R168" ca="1">INDEX('Lorri 401b'!L:L,MATCH('Retirement Calculator'!A168,'Lorri 401b'!N:N,0),0)</f>
        <v>4370940.8506797263</v>
      </c>
      <c r="S168" s="25">
        <f t="shared" ca="1" si="7"/>
        <v>6060114.4889939204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1687781.2502868092</v>
      </c>
      <c r="R169" s="25">
        <f t="array" aca="1" ref="R169" ca="1">INDEX('Lorri 401b'!L:L,MATCH('Retirement Calculator'!A169,'Lorri 401b'!N:N,0),0)</f>
        <v>4367407.5702783363</v>
      </c>
      <c r="S169" s="25">
        <f t="shared" ca="1" si="7"/>
        <v>6055188.8205651455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1686383.0606426431</v>
      </c>
      <c r="R170" s="25">
        <f t="array" aca="1" ref="R170" ca="1">INDEX('Lorri 401b'!L:L,MATCH('Retirement Calculator'!A170,'Lorri 401b'!N:N,0),0)</f>
        <v>4363859.5678752735</v>
      </c>
      <c r="S170" s="25">
        <f t="shared" ca="1" si="7"/>
        <v>6050242.6285179164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1684979.045208293</v>
      </c>
      <c r="R171" s="25">
        <f t="array" aca="1" ref="R171" ca="1">INDEX('Lorri 401b'!L:L,MATCH('Retirement Calculator'!A171,'Lorri 401b'!N:N,0),0)</f>
        <v>4360296.7821288649</v>
      </c>
      <c r="S171" s="25">
        <f t="shared" ca="1" si="7"/>
        <v>6045275.8273371579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1683569.1797096331</v>
      </c>
      <c r="R172" s="25">
        <f t="array" aca="1" ref="R172" ca="1">INDEX('Lorri 401b'!L:L,MATCH('Retirement Calculator'!A172,'Lorri 401b'!N:N,0),0)</f>
        <v>4356719.151441846</v>
      </c>
      <c r="S172" s="25">
        <f t="shared" ca="1" si="7"/>
        <v>6040288.3311514789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1682153.4397713954</v>
      </c>
      <c r="R173" s="25">
        <f t="array" aca="1" ref="R173" ca="1">INDEX('Lorri 401b'!L:L,MATCH('Retirement Calculator'!A173,'Lorri 401b'!N:N,0),0)</f>
        <v>4353126.6139602978</v>
      </c>
      <c r="S173" s="25">
        <f t="shared" ca="1" si="7"/>
        <v>6035280.053731693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1680731.8009167484</v>
      </c>
      <c r="R174" s="25">
        <f t="array" aca="1" ref="R174" ca="1">INDEX('Lorri 401b'!L:L,MATCH('Retirement Calculator'!A174,'Lorri 401b'!N:N,0),0)</f>
        <v>4349519.107572577</v>
      </c>
      <c r="S174" s="25">
        <f t="shared" ca="1" si="7"/>
        <v>6030250.9084893251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1679304.2385668736</v>
      </c>
      <c r="R175" s="25">
        <f t="array" aca="1" ref="R175" ca="1">INDEX('Lorri 401b'!L:L,MATCH('Retirement Calculator'!A175,'Lorri 401b'!N:N,0),0)</f>
        <v>4345896.5699082399</v>
      </c>
      <c r="S175" s="25">
        <f t="shared" ca="1" si="7"/>
        <v>6025200.8084751135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1677870.7280405411</v>
      </c>
      <c r="R176" s="25">
        <f t="array" aca="1" ref="R176" ca="1">INDEX('Lorri 401b'!L:L,MATCH('Retirement Calculator'!A176,'Lorri 401b'!N:N,0),0)</f>
        <v>4342258.9383369684</v>
      </c>
      <c r="S176" s="25">
        <f t="shared" ca="1" si="7"/>
        <v>6020129.666377509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1676431.2445536822</v>
      </c>
      <c r="R177" s="25">
        <f t="array" aca="1" ref="R177" ca="1">INDEX('Lorri 401b'!L:L,MATCH('Retirement Calculator'!A177,'Lorri 401b'!N:N,0),0)</f>
        <v>4338606.1499674832</v>
      </c>
      <c r="S177" s="25">
        <f t="shared" ca="1" si="7"/>
        <v>6015037.3945211656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1674985.7632189614</v>
      </c>
      <c r="R178" s="25">
        <f t="array" aca="1" ref="R178" ca="1">INDEX('Lorri 401b'!L:L,MATCH('Retirement Calculator'!A178,'Lorri 401b'!N:N,0),0)</f>
        <v>4334938.1416464588</v>
      </c>
      <c r="S178" s="25">
        <f t="shared" ca="1" si="7"/>
        <v>6009923.9048654204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1673534.2590453459</v>
      </c>
      <c r="R179" s="25">
        <f t="array" aca="1" ref="R179" ca="1">INDEX('Lorri 401b'!L:L,MATCH('Retirement Calculator'!A179,'Lorri 401b'!N:N,0),0)</f>
        <v>4331254.8499574298</v>
      </c>
      <c r="S179" s="25">
        <f t="shared" ca="1" si="7"/>
        <v>6004789.1090027755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1672076.7069376737</v>
      </c>
      <c r="R180" s="25">
        <f t="array" aca="1" ref="R180" ca="1">INDEX('Lorri 401b'!L:L,MATCH('Retirement Calculator'!A180,'Lorri 401b'!N:N,0),0)</f>
        <v>4327556.2112196963</v>
      </c>
      <c r="S180" s="25">
        <f t="shared" ca="1" si="7"/>
        <v>5999632.9181573698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1670613.0816962195</v>
      </c>
      <c r="R181" s="25">
        <f t="array" aca="1" ref="R181" ca="1">INDEX('Lorri 401b'!L:L,MATCH('Retirement Calculator'!A181,'Lorri 401b'!N:N,0),0)</f>
        <v>4323842.1614872226</v>
      </c>
      <c r="S181" s="25">
        <f t="shared" ca="1" si="7"/>
        <v>5994455.2431834424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1669143.3580162593</v>
      </c>
      <c r="R182" s="25">
        <f t="array" aca="1" ref="R182" ca="1">INDEX('Lorri 401b'!L:L,MATCH('Retirement Calculator'!A182,'Lorri 401b'!N:N,0),0)</f>
        <v>4320112.6365475301</v>
      </c>
      <c r="S182" s="25">
        <f t="shared" ca="1" si="7"/>
        <v>5989255.9945637891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1667667.5104876326</v>
      </c>
      <c r="R183" s="25">
        <f t="array" aca="1" ref="R183" ca="1">INDEX('Lorri 401b'!L:L,MATCH('Retirement Calculator'!A183,'Lorri 401b'!N:N,0),0)</f>
        <v>4316367.5719205886</v>
      </c>
      <c r="S183" s="25">
        <f t="shared" ca="1" si="7"/>
        <v>5984035.0824082214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1666185.5135943033</v>
      </c>
      <c r="R184" s="25">
        <f t="array" aca="1" ref="R184" ca="1">INDEX('Lorri 401b'!L:L,MATCH('Retirement Calculator'!A184,'Lorri 401b'!N:N,0),0)</f>
        <v>4312606.9028577022</v>
      </c>
      <c r="S184" s="25">
        <f t="shared" ca="1" si="7"/>
        <v>5978792.4164520055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1664697.3417139184</v>
      </c>
      <c r="R185" s="25">
        <f t="array" aca="1" ref="R185" ca="1">INDEX('Lorri 401b'!L:L,MATCH('Retirement Calculator'!A185,'Lorri 401b'!N:N,0),0)</f>
        <v>4308830.5643403865</v>
      </c>
      <c r="S185" s="25">
        <f t="shared" ca="1" si="7"/>
        <v>5973527.9060543049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1663202.9691173653</v>
      </c>
      <c r="R186" s="25">
        <f t="array" aca="1" ref="R186" ca="1">INDEX('Lorri 401b'!L:L,MATCH('Retirement Calculator'!A186,'Lorri 401b'!N:N,0),0)</f>
        <v>4305038.4910792494</v>
      </c>
      <c r="S186" s="25">
        <f t="shared" ca="1" si="7"/>
        <v>5968241.4601966143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1661702.3699683265</v>
      </c>
      <c r="R187" s="25">
        <f t="array" aca="1" ref="R187" ca="1">INDEX('Lorri 401b'!L:L,MATCH('Retirement Calculator'!A187,'Lorri 401b'!N:N,0),0)</f>
        <v>4301230.6175128575</v>
      </c>
      <c r="S187" s="25">
        <f t="shared" ca="1" si="7"/>
        <v>5962932.9874811843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1660195.5183228333</v>
      </c>
      <c r="R188" s="25">
        <f t="array" aca="1" ref="R188" ca="1">INDEX('Lorri 401b'!L:L,MATCH('Retirement Calculator'!A188,'Lorri 401b'!N:N,0),0)</f>
        <v>4297406.8778066058</v>
      </c>
      <c r="S188" s="25">
        <f t="shared" ca="1" si="7"/>
        <v>5957602.3961294387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1658682.3881288173</v>
      </c>
      <c r="R189" s="25">
        <f t="array" aca="1" ref="R189" ca="1">INDEX('Lorri 401b'!L:L,MATCH('Retirement Calculator'!A189,'Lorri 401b'!N:N,0),0)</f>
        <v>4293567.2058515772</v>
      </c>
      <c r="S189" s="25">
        <f t="shared" ca="1" si="7"/>
        <v>5952249.5939803943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1657162.9532256597</v>
      </c>
      <c r="R190" s="25">
        <f t="array" aca="1" ref="R190" ca="1">INDEX('Lorri 401b'!L:L,MATCH('Retirement Calculator'!A190,'Lorri 401b'!N:N,0),0)</f>
        <v>4289711.5352634033</v>
      </c>
      <c r="S190" s="25">
        <f t="shared" ca="1" si="7"/>
        <v>5946874.4884890635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1655637.1873437387</v>
      </c>
      <c r="R191" s="25">
        <f t="array" aca="1" ref="R191" ca="1">INDEX('Lorri 401b'!L:L,MATCH('Retirement Calculator'!A191,'Lorri 401b'!N:N,0),0)</f>
        <v>4285839.7993811117</v>
      </c>
      <c r="S191" s="25">
        <f t="shared" ca="1" si="7"/>
        <v>5941476.9867248507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1654105.0641039766</v>
      </c>
      <c r="R192" s="25">
        <f t="array" aca="1" ref="R192" ca="1">INDEX('Lorri 401b'!L:L,MATCH('Retirement Calculator'!A192,'Lorri 401b'!N:N,0),0)</f>
        <v>4281951.9312659772</v>
      </c>
      <c r="S192" s="25">
        <f t="shared" ca="1" si="7"/>
        <v>5936056.995369954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1652566.557017382</v>
      </c>
      <c r="R193" s="25">
        <f t="array" aca="1" ref="R193" ca="1">INDEX('Lorri 401b'!L:L,MATCH('Retirement Calculator'!A193,'Lorri 401b'!N:N,0),0)</f>
        <v>4278047.8637003629</v>
      </c>
      <c r="S193" s="25">
        <f t="shared" ca="1" si="7"/>
        <v>5930614.4207177451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1651021.6394845934</v>
      </c>
      <c r="R194" s="25">
        <f t="array" aca="1" ref="R194" ca="1">INDEX('Lorri 401b'!L:L,MATCH('Retirement Calculator'!A194,'Lorri 401b'!N:N,0),0)</f>
        <v>4274127.5291865589</v>
      </c>
      <c r="S194" s="25">
        <f t="shared" ca="1" si="7"/>
        <v>5925149.1686711526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1649470.2847954181</v>
      </c>
      <c r="R195" s="25">
        <f t="array" aca="1" ref="R195" ca="1">INDEX('Lorri 401b'!L:L,MATCH('Retirement Calculator'!A195,'Lorri 401b'!N:N,0),0)</f>
        <v>4270190.8599456139</v>
      </c>
      <c r="S195" s="25">
        <f t="shared" ca="1" si="7"/>
        <v>5919661.1447410323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1647912.4661283712</v>
      </c>
      <c r="R196" s="25">
        <f t="array" aca="1" ref="R196" ca="1">INDEX('Lorri 401b'!L:L,MATCH('Retirement Calculator'!A196,'Lorri 401b'!N:N,0),0)</f>
        <v>4266237.7879161648</v>
      </c>
      <c r="S196" s="25">
        <f t="shared" ca="1" si="7"/>
        <v>5914150.2540445365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1646348.1565502116</v>
      </c>
      <c r="R197" s="25">
        <f t="array" aca="1" ref="R197" ca="1">INDEX('Lorri 401b'!L:L,MATCH('Retirement Calculator'!A197,'Lorri 401b'!N:N,0),0)</f>
        <v>4262268.2447532602</v>
      </c>
      <c r="S197" s="25">
        <f t="shared" ca="1" si="7"/>
        <v>5908616.401303472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1644777.3290154764</v>
      </c>
      <c r="R198" s="25">
        <f t="array" aca="1" ref="R198" ca="1">INDEX('Lorri 401b'!L:L,MATCH('Retirement Calculator'!A198,'Lorri 401b'!N:N,0),0)</f>
        <v>4258282.1618271759</v>
      </c>
      <c r="S198" s="25">
        <f t="shared" ca="1" si="7"/>
        <v>5903059.4908426525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1643199.956366013</v>
      </c>
      <c r="R199" s="25">
        <f t="array" aca="1" ref="R199" ca="1">INDEX('Lorri 401b'!L:L,MATCH('Retirement Calculator'!A199,'Lorri 401b'!N:N,0),0)</f>
        <v>4254279.4702222329</v>
      </c>
      <c r="S199" s="25">
        <f t="shared" ca="1" si="7"/>
        <v>5897479.4265882457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1641616.0113305103</v>
      </c>
      <c r="R200" s="25">
        <f t="array" aca="1" ref="R200" ca="1">INDEX('Lorri 401b'!L:L,MATCH('Retirement Calculator'!A200,'Lorri 401b'!N:N,0),0)</f>
        <v>4250260.1007356029</v>
      </c>
      <c r="S200" s="25">
        <f t="shared" ca="1" si="7"/>
        <v>5891876.1120661134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1640025.4665240264</v>
      </c>
      <c r="R201" s="25">
        <f t="array" aca="1" ref="R201" ca="1">INDEX('Lorri 401b'!L:L,MATCH('Retirement Calculator'!A201,'Lorri 401b'!N:N,0),0)</f>
        <v>4246223.9838761119</v>
      </c>
      <c r="S201" s="25">
        <f t="shared" ca="1" si="7"/>
        <v>5886249.4504001383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1638428.2944475154</v>
      </c>
      <c r="R202" s="25">
        <f t="array" aca="1" ref="R202" ca="1">INDEX('Lorri 401b'!L:L,MATCH('Retirement Calculator'!A202,'Lorri 401b'!N:N,0),0)</f>
        <v>4242171.0498630395</v>
      </c>
      <c r="S202" s="25">
        <f t="shared" ca="1" si="7"/>
        <v>5880599.3443105547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1636824.4674873522</v>
      </c>
      <c r="R203" s="25">
        <f t="array" aca="1" ref="R203" ca="1">INDEX('Lorri 401b'!L:L,MATCH('Retirement Calculator'!A203,'Lorri 401b'!N:N,0),0)</f>
        <v>4238101.2286249129</v>
      </c>
      <c r="S203" s="25">
        <f t="shared" ca="1" si="7"/>
        <v>5874925.6961122649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1635213.9579148551</v>
      </c>
      <c r="R204" s="25">
        <f t="array" aca="1" ref="R204" ca="1">INDEX('Lorri 401b'!L:L,MATCH('Retirement Calculator'!A204,'Lorri 401b'!N:N,0),0)</f>
        <v>4234014.4497982943</v>
      </c>
      <c r="S204" s="25">
        <f t="shared" ca="1" si="7"/>
        <v>5869228.4077131497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1633596.7378858058</v>
      </c>
      <c r="R205" s="25">
        <f t="array" aca="1" ref="R205" ca="1">INDEX('Lorri 401b'!L:L,MATCH('Retirement Calculator'!A205,'Lorri 401b'!N:N,0),0)</f>
        <v>4229910.6427265648</v>
      </c>
      <c r="S205" s="25">
        <f t="shared" ca="1" si="7"/>
        <v>5863507.3806123706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1631972.7794399688</v>
      </c>
      <c r="R206" s="25">
        <f t="array" aca="1" ref="R206" ca="1">INDEX('Lorri 401b'!L:L,MATCH('Retirement Calculator'!A206,'Lorri 401b'!N:N,0),0)</f>
        <v>4225789.7364587029</v>
      </c>
      <c r="S206" s="25">
        <f t="shared" ca="1" si="7"/>
        <v>5857762.5158986719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1630342.0545006075</v>
      </c>
      <c r="R207" s="25">
        <f t="array" aca="1" ref="R207" ca="1">INDEX('Lorri 401b'!L:L,MATCH('Retirement Calculator'!A207,'Lorri 401b'!N:N,0),0)</f>
        <v>4221651.6597480588</v>
      </c>
      <c r="S207" s="25">
        <f t="shared" ca="1" si="7"/>
        <v>5851993.7142486665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1628704.534873999</v>
      </c>
      <c r="R208" s="25">
        <f t="array" aca="1" ref="R208" ca="1">INDEX('Lorri 401b'!L:L,MATCH('Retirement Calculator'!A208,'Lorri 401b'!N:N,0),0)</f>
        <v>4217496.3410511203</v>
      </c>
      <c r="S208" s="25">
        <f t="shared" ca="1" si="7"/>
        <v>5846200.875925119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1627060.1922489463</v>
      </c>
      <c r="R209" s="25">
        <f t="array" aca="1" ref="R209" ca="1">INDEX('Lorri 401b'!L:L,MATCH('Retirement Calculator'!A209,'Lorri 401b'!N:N,0),0)</f>
        <v>4213323.7085262779</v>
      </c>
      <c r="S209" s="25">
        <f t="shared" ca="1" si="7"/>
        <v>5840383.900775224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1625408.9981962892</v>
      </c>
      <c r="R210" s="25">
        <f t="array" aca="1" ref="R210" ca="1">INDEX('Lorri 401b'!L:L,MATCH('Retirement Calculator'!A210,'Lorri 401b'!N:N,0),0)</f>
        <v>4209133.6900325809</v>
      </c>
      <c r="S210" s="25">
        <f t="shared" ca="1" si="7"/>
        <v>5834542.6882288698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1623750.9241684126</v>
      </c>
      <c r="R211" s="25">
        <f t="array" aca="1" ref="R211" ca="1">INDEX('Lorri 401b'!L:L,MATCH('Retirement Calculator'!A211,'Lorri 401b'!N:N,0),0)</f>
        <v>4204926.2131284941</v>
      </c>
      <c r="S211" s="25">
        <f t="shared" ca="1" si="7"/>
        <v>5828677.1372969067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1622085.9414987531</v>
      </c>
      <c r="R212" s="25">
        <f t="array" aca="1" ref="R212" ca="1">INDEX('Lorri 401b'!L:L,MATCH('Retirement Calculator'!A212,'Lorri 401b'!N:N,0),0)</f>
        <v>4200701.20507064</v>
      </c>
      <c r="S212" s="25">
        <f t="shared" ca="1" si="7"/>
        <v>5822787.1465693936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1620414.0214013036</v>
      </c>
      <c r="R213" s="25">
        <f t="array" aca="1" ref="R213" ca="1">INDEX('Lorri 401b'!L:L,MATCH('Retirement Calculator'!A213,'Lorri 401b'!N:N,0),0)</f>
        <v>4196458.5928125447</v>
      </c>
      <c r="S213" s="25">
        <f t="shared" ca="1" si="7"/>
        <v>5816872.6142138485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1618735.1349701146</v>
      </c>
      <c r="R214" s="25">
        <f t="array" aca="1" ref="R214" ca="1">INDEX('Lorri 401b'!L:L,MATCH('Retirement Calculator'!A214,'Lorri 401b'!N:N,0),0)</f>
        <v>4192198.303003374</v>
      </c>
      <c r="S214" s="25">
        <f t="shared" ca="1" si="7"/>
        <v>5810933.4379734881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1617049.2531787956</v>
      </c>
      <c r="R215" s="25">
        <f t="array" aca="1" ref="R215" ca="1">INDEX('Lorri 401b'!L:L,MATCH('Retirement Calculator'!A215,'Lorri 401b'!N:N,0),0)</f>
        <v>4187920.261986665</v>
      </c>
      <c r="S215" s="25">
        <f t="shared" ca="1" si="7"/>
        <v>5804969.5151654603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1615356.3468800129</v>
      </c>
      <c r="R216" s="25">
        <f t="array" aca="1" ref="R216" ca="1">INDEX('Lorri 401b'!L:L,MATCH('Retirement Calculator'!A216,'Lorri 401b'!N:N,0),0)</f>
        <v>4183624.3957990534</v>
      </c>
      <c r="S216" s="25">
        <f t="shared" ca="1" si="7"/>
        <v>5798980.742679066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1613656.3868049851</v>
      </c>
      <c r="R217" s="25">
        <f t="array" aca="1" ref="R217" ca="1">INDEX('Lorri 401b'!L:L,MATCH('Retirement Calculator'!A217,'Lorri 401b'!N:N,0),0)</f>
        <v>4179310.630168993</v>
      </c>
      <c r="S217" s="25">
        <f t="shared" ca="1" si="7"/>
        <v>5792967.0169739779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1611949.3435629781</v>
      </c>
      <c r="R218" s="25">
        <f t="array" aca="1" ref="R218" ca="1">INDEX('Lorri 401b'!L:L,MATCH('Retirement Calculator'!A218,'Lorri 401b'!N:N,0),0)</f>
        <v>4174978.8905154741</v>
      </c>
      <c r="S218" s="25">
        <f t="shared" ca="1" si="7"/>
        <v>5786928.234078452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1610235.1876407959</v>
      </c>
      <c r="R219" s="25">
        <f t="array" aca="1" ref="R219" ca="1">INDEX('Lorri 401b'!L:L,MATCH('Retirement Calculator'!A219,'Lorri 401b'!N:N,0),0)</f>
        <v>4170629.1019467325</v>
      </c>
      <c r="S219" s="25">
        <f t="shared" ca="1" si="7"/>
        <v>5780864.2895875284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1608513.8894022715</v>
      </c>
      <c r="R220" s="25">
        <f t="array" aca="1" ref="R220" ca="1">INDEX('Lorri 401b'!L:L,MATCH('Retirement Calculator'!A220,'Lorri 401b'!N:N,0),0)</f>
        <v>4166261.1892589545</v>
      </c>
      <c r="S220" s="25">
        <f t="shared" ca="1" si="7"/>
        <v>5774775.0786612257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1606785.4190877532</v>
      </c>
      <c r="R221" s="25">
        <f t="array" aca="1" ref="R221" ca="1">INDEX('Lorri 401b'!L:L,MATCH('Retirement Calculator'!A221,'Lorri 401b'!N:N,0),0)</f>
        <v>4161875.0769349774</v>
      </c>
      <c r="S221" s="25">
        <f t="shared" ca="1" si="7"/>
        <v>5768660.4960227311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1605049.7468135911</v>
      </c>
      <c r="R222" s="25">
        <f t="array" aca="1" ref="R222" ca="1">INDEX('Lorri 401b'!L:L,MATCH('Retirement Calculator'!A222,'Lorri 401b'!N:N,0),0)</f>
        <v>4157470.6891429834</v>
      </c>
      <c r="S222" s="25">
        <f t="shared" ca="1" si="7"/>
        <v>5762520.435956575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1603306.8425716199</v>
      </c>
      <c r="R223" s="25">
        <f t="array" aca="1" ref="R223" ca="1">INDEX('Lorri 401b'!L:L,MATCH('Retirement Calculator'!A223,'Lorri 401b'!N:N,0),0)</f>
        <v>4153047.9497351898</v>
      </c>
      <c r="S223" s="25">
        <f t="shared" ca="1" si="7"/>
        <v>5756354.7923068097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1601556.6762286406</v>
      </c>
      <c r="R224" s="25">
        <f t="array" aca="1" ref="R224" ca="1">INDEX('Lorri 401b'!L:L,MATCH('Retirement Calculator'!A224,'Lorri 401b'!N:N,0),0)</f>
        <v>4148606.7822465301</v>
      </c>
      <c r="S224" s="25">
        <f t="shared" ca="1" si="7"/>
        <v>5750163.4584751707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1599799.2175258989</v>
      </c>
      <c r="R225" s="25">
        <f t="array" aca="1" ref="R225" ca="1">INDEX('Lorri 401b'!L:L,MATCH('Retirement Calculator'!A225,'Lorri 401b'!N:N,0),0)</f>
        <v>4144147.1098933346</v>
      </c>
      <c r="S225" s="25">
        <f t="shared" ca="1" si="7"/>
        <v>5743946.3274192335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1598034.4360785624</v>
      </c>
      <c r="R226" s="25">
        <f t="array" aca="1" ref="R226" ca="1">INDEX('Lorri 401b'!L:L,MATCH('Retirement Calculator'!A226,'Lorri 401b'!N:N,0),0)</f>
        <v>4139668.8555720006</v>
      </c>
      <c r="S226" s="25">
        <f t="shared" ca="1" si="7"/>
        <v>5737703.2916505635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1596262.3013751954</v>
      </c>
      <c r="R227" s="25">
        <f t="array" aca="1" ref="R227" ca="1">INDEX('Lorri 401b'!L:L,MATCH('Retirement Calculator'!A227,'Lorri 401b'!N:N,0),0)</f>
        <v>4135171.9418576611</v>
      </c>
      <c r="S227" s="25">
        <f t="shared" ca="1" si="7"/>
        <v>5731434.2432328565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1594482.782777231</v>
      </c>
      <c r="R228" s="25">
        <f t="array" aca="1" ref="R228" ca="1">INDEX('Lorri 401b'!L:L,MATCH('Retirement Calculator'!A228,'Lorri 401b'!N:N,0),0)</f>
        <v>4130656.2910028449</v>
      </c>
      <c r="S228" s="25">
        <f t="shared" ca="1" si="7"/>
        <v>5725139.0737800756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1592695.8495184416</v>
      </c>
      <c r="R229" s="25">
        <f t="array" aca="1" ref="R229" ca="1">INDEX('Lorri 401b'!L:L,MATCH('Retirement Calculator'!A229,'Lorri 401b'!N:N,0),0)</f>
        <v>4126121.8249361338</v>
      </c>
      <c r="S229" s="25">
        <f t="shared" ca="1" si="7"/>
        <v>5718817.6744545754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1590901.4707044074</v>
      </c>
      <c r="R230" s="25">
        <f t="array" aca="1" ref="R230" ca="1">INDEX('Lorri 401b'!L:L,MATCH('Retirement Calculator'!A230,'Lorri 401b'!N:N,0),0)</f>
        <v>4121568.4652608116</v>
      </c>
      <c r="S230" s="25">
        <f t="shared" ca="1" si="7"/>
        <v>5712469.9359652195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1589099.6153119814</v>
      </c>
      <c r="R231" s="25">
        <f t="array" aca="1" ref="R231" ca="1">INDEX('Lorri 401b'!L:L,MATCH('Retirement Calculator'!A231,'Lorri 401b'!N:N,0),0)</f>
        <v>4116996.1332535087</v>
      </c>
      <c r="S231" s="25">
        <f t="shared" ca="1" si="7"/>
        <v>5706095.7485654904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1587290.2521887536</v>
      </c>
      <c r="R232" s="25">
        <f t="array" aca="1" ref="R232" ca="1">INDEX('Lorri 401b'!L:L,MATCH('Retirement Calculator'!A232,'Lorri 401b'!N:N,0),0)</f>
        <v>4112404.7498628423</v>
      </c>
      <c r="S232" s="25">
        <f t="shared" ca="1" si="7"/>
        <v>5699695.0020515956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1585473.3500525123</v>
      </c>
      <c r="R233" s="25">
        <f t="array" aca="1" ref="R233" ca="1">INDEX('Lorri 401b'!L:L,MATCH('Retirement Calculator'!A233,'Lorri 401b'!N:N,0),0)</f>
        <v>4107794.2357080476</v>
      </c>
      <c r="S233" s="25">
        <f t="shared" ca="1" si="7"/>
        <v>5693267.5857605599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1583648.8774907032</v>
      </c>
      <c r="R234" s="25">
        <f t="array" aca="1" ref="R234" ca="1">INDEX('Lorri 401b'!L:L,MATCH('Retirement Calculator'!A234,'Lorri 401b'!N:N,0),0)</f>
        <v>4103164.5110776084</v>
      </c>
      <c r="S234" s="25">
        <f t="shared" ca="1" si="7"/>
        <v>5686813.3885683119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1581816.8029598868</v>
      </c>
      <c r="R235" s="25">
        <f t="array" aca="1" ref="R235" ca="1">INDEX('Lorri 401b'!L:L,MATCH('Retirement Calculator'!A235,'Lorri 401b'!N:N,0),0)</f>
        <v>4098515.4959278754</v>
      </c>
      <c r="S235" s="25">
        <f t="shared" ca="1" si="7"/>
        <v>5680332.2988877622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1579977.0947851921</v>
      </c>
      <c r="R236" s="25">
        <f t="array" aca="1" ref="R236" ca="1">INDEX('Lorri 401b'!L:L,MATCH('Retirement Calculator'!A236,'Lorri 401b'!N:N,0),0)</f>
        <v>4093847.1098816851</v>
      </c>
      <c r="S236" s="25">
        <f t="shared" ca="1" si="7"/>
        <v>5673824.2046668772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1578129.7211597692</v>
      </c>
      <c r="R237" s="25">
        <f t="array" aca="1" ref="R237" ca="1">INDEX('Lorri 401b'!L:L,MATCH('Retirement Calculator'!A237,'Lorri 401b'!N:N,0),0)</f>
        <v>4089159.2722269692</v>
      </c>
      <c r="S237" s="25">
        <f t="shared" ca="1" si="7"/>
        <v>5667288.993386738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1576274.6501442406</v>
      </c>
      <c r="R238" s="25">
        <f t="array" aca="1" ref="R238" ca="1">INDEX('Lorri 401b'!L:L,MATCH('Retirement Calculator'!A238,'Lorri 401b'!N:N,0),0)</f>
        <v>4084451.9019153588</v>
      </c>
      <c r="S238" s="25">
        <f t="shared" ca="1" si="7"/>
        <v>5660726.5520595992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1574411.8496661473</v>
      </c>
      <c r="R239" s="25">
        <f t="array" aca="1" ref="R239" ca="1">INDEX('Lorri 401b'!L:L,MATCH('Retirement Calculator'!A239,'Lorri 401b'!N:N,0),0)</f>
        <v>4079724.9175607832</v>
      </c>
      <c r="S239" s="25">
        <f t="shared" ca="1" si="7"/>
        <v>5654136.7672269307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1572541.2875193951</v>
      </c>
      <c r="R240" s="25">
        <f t="array" aca="1" ref="R240" ca="1">INDEX('Lorri 401b'!L:L,MATCH('Retirement Calculator'!A240,'Lorri 401b'!N:N,0),0)</f>
        <v>4074978.2374380636</v>
      </c>
      <c r="S240" s="25">
        <f t="shared" ca="1" si="7"/>
        <v>5647519.5249574585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1570662.9313636981</v>
      </c>
      <c r="R241" s="25">
        <f t="array" aca="1" ref="R241" ca="1">INDEX('Lorri 401b'!L:L,MATCH('Retirement Calculator'!A241,'Lorri 401b'!N:N,0),0)</f>
        <v>4070211.7794814995</v>
      </c>
      <c r="S241" s="25">
        <f t="shared" ca="1" si="7"/>
        <v>5640874.7108451976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1568776.7487240192</v>
      </c>
      <c r="R242" s="25">
        <f t="array" aca="1" ref="R242" ca="1">INDEX('Lorri 401b'!L:L,MATCH('Retirement Calculator'!A242,'Lorri 401b'!N:N,0),0)</f>
        <v>4065425.4612834495</v>
      </c>
      <c r="S242" s="25">
        <f t="shared" ca="1" si="7"/>
        <v>5634202.2100074682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1566882.7069900082</v>
      </c>
      <c r="R243" s="25">
        <f t="array" aca="1" ref="R243" ca="1">INDEX('Lorri 401b'!L:L,MATCH('Retirement Calculator'!A243,'Lorri 401b'!N:N,0),0)</f>
        <v>4060619.2000929075</v>
      </c>
      <c r="S243" s="25">
        <f t="shared" ca="1" si="7"/>
        <v>5627501.9070829153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1564980.7734154388</v>
      </c>
      <c r="R244" s="25">
        <f t="array" aca="1" ref="R244" ca="1">INDEX('Lorri 401b'!L:L,MATCH('Retirement Calculator'!A244,'Lorri 401b'!N:N,0),0)</f>
        <v>4055792.9128140719</v>
      </c>
      <c r="S244" s="25">
        <f t="shared" ca="1" si="7"/>
        <v>5620773.6862295102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1563070.9151176421</v>
      </c>
      <c r="R245" s="25">
        <f t="array" aca="1" ref="R245" ca="1">INDEX('Lorri 401b'!L:L,MATCH('Retirement Calculator'!A245,'Lorri 401b'!N:N,0),0)</f>
        <v>4050946.5160049074</v>
      </c>
      <c r="S245" s="25">
        <f t="shared" ca="1" si="7"/>
        <v>5614017.4311225498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1561153.0990769379</v>
      </c>
      <c r="R246" s="25">
        <f t="array" aca="1" ref="R246" ca="1">INDEX('Lorri 401b'!L:L,MATCH('Retirement Calculator'!A246,'Lorri 401b'!N:N,0),0)</f>
        <v>4046079.9258757047</v>
      </c>
      <c r="S246" s="25">
        <f t="shared" ca="1" si="7"/>
        <v>5607233.0249526426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1559227.292136064</v>
      </c>
      <c r="R247" s="25">
        <f t="array" aca="1" ref="R247" ca="1">INDEX('Lorri 401b'!L:L,MATCH('Retirement Calculator'!A247,'Lorri 401b'!N:N,0),0)</f>
        <v>4041193.0582876308</v>
      </c>
      <c r="S247" s="25">
        <f t="shared" ca="1" si="7"/>
        <v>5600420.3504236946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1557293.4609996032</v>
      </c>
      <c r="R248" s="25">
        <f t="array" aca="1" ref="R248" ca="1">INDEX('Lorri 401b'!L:L,MATCH('Retirement Calculator'!A248,'Lorri 401b'!N:N,0),0)</f>
        <v>4036285.828751273</v>
      </c>
      <c r="S248" s="25">
        <f t="shared" ca="1" si="7"/>
        <v>5593579.2897508759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1555351.5722334071</v>
      </c>
      <c r="R249" s="25">
        <f t="array" aca="1" ref="R249" ca="1">INDEX('Lorri 401b'!L:L,MATCH('Retirement Calculator'!A249,'Lorri 401b'!N:N,0),0)</f>
        <v>4031358.1524251802</v>
      </c>
      <c r="S249" s="25">
        <f t="shared" ca="1" si="7"/>
        <v>5586709.724658587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1553401.5922640185</v>
      </c>
      <c r="R250" s="25">
        <f t="array" aca="1" ref="R250" ca="1">INDEX('Lorri 401b'!L:L,MATCH('Retirement Calculator'!A250,'Lorri 401b'!N:N,0),0)</f>
        <v>4026409.9441143954</v>
      </c>
      <c r="S250" s="25">
        <f t="shared" ca="1" si="7"/>
        <v>5579811.5363784134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1551443.4873780909</v>
      </c>
      <c r="R251" s="25">
        <f t="array" aca="1" ref="R251" ca="1">INDEX('Lorri 401b'!L:L,MATCH('Retirement Calculator'!A251,'Lorri 401b'!N:N,0),0)</f>
        <v>4021441.1182689825</v>
      </c>
      <c r="S251" s="25">
        <f t="shared" ca="1" si="7"/>
        <v>5572884.6056470731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1549477.223721805</v>
      </c>
      <c r="R252" s="25">
        <f t="array" aca="1" ref="R252" ca="1">INDEX('Lorri 401b'!L:L,MATCH('Retirement Calculator'!A252,'Lorri 401b'!N:N,0),0)</f>
        <v>4016451.5889825472</v>
      </c>
      <c r="S252" s="25">
        <f t="shared" ca="1" si="7"/>
        <v>5565928.8127043527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1547502.7673002847</v>
      </c>
      <c r="R253" s="25">
        <f t="array" aca="1" ref="R253" ca="1">INDEX('Lorri 401b'!L:L,MATCH('Retirement Calculator'!A253,'Lorri 401b'!N:N,0),0)</f>
        <v>4011441.2699907515</v>
      </c>
      <c r="S253" s="25">
        <f t="shared" ca="1" si="7"/>
        <v>5558944.037291036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1545520.083977008</v>
      </c>
      <c r="R254" s="25">
        <f t="array" aca="1" ref="R254" ca="1">INDEX('Lorri 401b'!L:L,MATCH('Retirement Calculator'!A254,'Lorri 401b'!N:N,0),0)</f>
        <v>4006410.0746698235</v>
      </c>
      <c r="S254" s="25">
        <f t="shared" ca="1" si="7"/>
        <v>5551930.1586468313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1543529.1394732178</v>
      </c>
      <c r="R255" s="25">
        <f t="array" aca="1" ref="R255" ca="1">INDEX('Lorri 401b'!L:L,MATCH('Retirement Calculator'!A255,'Lorri 401b'!N:N,0),0)</f>
        <v>4001357.916035058</v>
      </c>
      <c r="S255" s="25">
        <f t="shared" ca="1" si="7"/>
        <v>5544887.0555082755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1541529.8993673285</v>
      </c>
      <c r="R256" s="25">
        <f t="array" aca="1" ref="R256" ca="1">INDEX('Lorri 401b'!L:L,MATCH('Retirement Calculator'!A256,'Lorri 401b'!N:N,0),0)</f>
        <v>3996284.7067393144</v>
      </c>
      <c r="S256" s="25">
        <f t="shared" ca="1" si="7"/>
        <v>5537814.6061066426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1539522.3290943312</v>
      </c>
      <c r="R257" s="25">
        <f t="array" aca="1" ref="R257" ca="1">INDEX('Lorri 401b'!L:L,MATCH('Retirement Calculator'!A257,'Lorri 401b'!N:N,0),0)</f>
        <v>3991190.3590715053</v>
      </c>
      <c r="S257" s="25">
        <f t="shared" ca="1" si="7"/>
        <v>5530712.688165836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1537506.3939451964</v>
      </c>
      <c r="R258" s="25">
        <f t="array" aca="1" ref="R258" ca="1">INDEX('Lorri 401b'!L:L,MATCH('Retirement Calculator'!A258,'Lorri 401b'!N:N,0),0)</f>
        <v>3986074.7849550801</v>
      </c>
      <c r="S258" s="25">
        <f t="shared" ca="1" si="7"/>
        <v>5523581.1789002763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1535482.0590662737</v>
      </c>
      <c r="R259" s="25">
        <f t="array" aca="1" ref="R259" ca="1">INDEX('Lorri 401b'!L:L,MATCH('Retirement Calculator'!A259,'Lorri 401b'!N:N,0),0)</f>
        <v>3980937.8959465032</v>
      </c>
      <c r="S259" s="25">
        <f t="shared" ca="1" si="7"/>
        <v>5516419.9550127769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1533449.2894586888</v>
      </c>
      <c r="R260" s="25">
        <f t="array" aca="1" ref="R260" ca="1">INDEX('Lorri 401b'!L:L,MATCH('Retirement Calculator'!A260,'Lorri 401b'!N:N,0),0)</f>
        <v>3975779.6032337239</v>
      </c>
      <c r="S260" s="25">
        <f t="shared" ca="1" si="7"/>
        <v>5509228.8926924132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1531408.0499777389</v>
      </c>
      <c r="R261" s="25">
        <f t="array" aca="1" ref="R261" ca="1">INDEX('Lorri 401b'!L:L,MATCH('Retirement Calculator'!A261,'Lorri 401b'!N:N,0),0)</f>
        <v>3970599.8176346417</v>
      </c>
      <c r="S261" s="25">
        <f t="shared" ca="1" si="7"/>
        <v>5502007.8676123805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1529358.3053322851</v>
      </c>
      <c r="R262" s="25">
        <f t="array" aca="1" ref="R262" ca="1">INDEX('Lorri 401b'!L:L,MATCH('Retirement Calculator'!A262,'Lorri 401b'!N:N,0),0)</f>
        <v>3965398.4495955631</v>
      </c>
      <c r="S262" s="25">
        <f t="shared" ca="1" si="7"/>
        <v>5494756.7549278485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1527300.020084142</v>
      </c>
      <c r="R263" s="25">
        <f t="array" aca="1" ref="R263" ca="1">INDEX('Lorri 401b'!L:L,MATCH('Retirement Calculator'!A263,'Lorri 401b'!N:N,0),0)</f>
        <v>3960175.409189655</v>
      </c>
      <c r="S263" s="25">
        <f t="shared" ca="1" si="7"/>
        <v>5487475.4292737972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1525233.1586474648</v>
      </c>
      <c r="R264" s="25">
        <f t="array" aca="1" ref="R264" ca="1">INDEX('Lorri 401b'!L:L,MATCH('Retirement Calculator'!A264,'Lorri 401b'!N:N,0),0)</f>
        <v>3954930.6061153891</v>
      </c>
      <c r="S264" s="25">
        <f t="shared" ca="1" si="7"/>
        <v>5480163.7647628542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1523157.6852881347</v>
      </c>
      <c r="R265" s="25">
        <f t="array" aca="1" ref="R265" ca="1">INDEX('Lorri 401b'!L:L,MATCH('Retirement Calculator'!A265,'Lorri 401b'!N:N,0),0)</f>
        <v>3949663.9496949804</v>
      </c>
      <c r="S265" s="25">
        <f t="shared" ca="1" si="7"/>
        <v>5472821.6349831149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1521073.5641231409</v>
      </c>
      <c r="R266" s="25">
        <f t="array" aca="1" ref="R266" ca="1">INDEX('Lorri 401b'!L:L,MATCH('Retirement Calculator'!A266,'Lorri 401b'!N:N,0),0)</f>
        <v>3944375.3488728199</v>
      </c>
      <c r="S266" s="25">
        <f t="shared" ref="S266:S520" ca="1" si="267">SUM(Q266:R266)</f>
        <v>5465448.9129959606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1518980.7591199595</v>
      </c>
      <c r="R267" s="25">
        <f t="array" aca="1" ref="R267" ca="1">INDEX('Lorri 401b'!L:L,MATCH('Retirement Calculator'!A267,'Lorri 401b'!N:N,0),0)</f>
        <v>3939064.7122139004</v>
      </c>
      <c r="S267" s="25">
        <f t="shared" ca="1" si="267"/>
        <v>5458045.4713338595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1516879.2340959315</v>
      </c>
      <c r="R268" s="25">
        <f t="array" aca="1" ref="R268" ca="1">INDEX('Lorri 401b'!L:L,MATCH('Retirement Calculator'!A268,'Lorri 401b'!N:N,0),0)</f>
        <v>3933731.9479022352</v>
      </c>
      <c r="S268" s="25">
        <f t="shared" ca="1" si="267"/>
        <v>5450611.1819981672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1514768.9527176367</v>
      </c>
      <c r="R269" s="25">
        <f t="array" aca="1" ref="R269" ca="1">INDEX('Lorri 401b'!L:L,MATCH('Retirement Calculator'!A269,'Lorri 401b'!N:N,0),0)</f>
        <v>3928376.9637392717</v>
      </c>
      <c r="S269" s="25">
        <f t="shared" ca="1" si="267"/>
        <v>5443145.916456908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1512649.8785002658</v>
      </c>
      <c r="R270" s="25">
        <f t="array" aca="1" ref="R270" ca="1">INDEX('Lorri 401b'!L:L,MATCH('Retirement Calculator'!A270,'Lorri 401b'!N:N,0),0)</f>
        <v>3922999.6671422957</v>
      </c>
      <c r="S270" s="25">
        <f t="shared" ca="1" si="267"/>
        <v>5435649.5456425613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1510521.9748069891</v>
      </c>
      <c r="R271" s="25">
        <f t="array" aca="1" ref="R271" ca="1">INDEX('Lorri 401b'!L:L,MATCH('Retirement Calculator'!A271,'Lorri 401b'!N:N,0),0)</f>
        <v>3917599.9651428326</v>
      </c>
      <c r="S271" s="25">
        <f t="shared" ca="1" si="267"/>
        <v>5428121.9399498217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1508385.2048483237</v>
      </c>
      <c r="R272" s="25">
        <f t="array" aca="1" ref="R272" ca="1">INDEX('Lorri 401b'!L:L,MATCH('Retirement Calculator'!A272,'Lorri 401b'!N:N,0),0)</f>
        <v>3912177.7643850381</v>
      </c>
      <c r="S272" s="25">
        <f t="shared" ca="1" si="267"/>
        <v>5420562.969233362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1506239.5316814973</v>
      </c>
      <c r="R273" s="25">
        <f t="array" aca="1" ref="R273" ca="1">INDEX('Lorri 401b'!L:L,MATCH('Retirement Calculator'!A273,'Lorri 401b'!N:N,0),0)</f>
        <v>3906732.9711240861</v>
      </c>
      <c r="S273" s="25">
        <f t="shared" ca="1" si="267"/>
        <v>5412972.5028055832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1504084.9182098091</v>
      </c>
      <c r="R274" s="25">
        <f t="array" aca="1" ref="R274" ca="1">INDEX('Lorri 401b'!L:L,MATCH('Retirement Calculator'!A274,'Lorri 401b'!N:N,0),0)</f>
        <v>3901265.4912245469</v>
      </c>
      <c r="S274" s="25">
        <f t="shared" ca="1" si="267"/>
        <v>5405350.4094343558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1501921.3271819889</v>
      </c>
      <c r="R275" s="25">
        <f t="array" aca="1" ref="R275" ca="1">INDEX('Lorri 401b'!L:L,MATCH('Retirement Calculator'!A275,'Lorri 401b'!N:N,0),0)</f>
        <v>3895775.2301587597</v>
      </c>
      <c r="S275" s="25">
        <f t="shared" ca="1" si="267"/>
        <v>5397696.5573407486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1499748.7211915527</v>
      </c>
      <c r="R276" s="25">
        <f t="array" aca="1" ref="R276" ca="1">INDEX('Lorri 401b'!L:L,MATCH('Retirement Calculator'!A276,'Lorri 401b'!N:N,0),0)</f>
        <v>3890262.0930051985</v>
      </c>
      <c r="S276" s="25">
        <f t="shared" ca="1" si="267"/>
        <v>5390010.8141967515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1497567.0626761564</v>
      </c>
      <c r="R277" s="25">
        <f t="array" aca="1" ref="R277" ca="1">INDEX('Lorri 401b'!L:L,MATCH('Retirement Calculator'!A277,'Lorri 401b'!N:N,0),0)</f>
        <v>3884725.9844468306</v>
      </c>
      <c r="S277" s="25">
        <f t="shared" ca="1" si="267"/>
        <v>5382293.047122987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1495376.3139169461</v>
      </c>
      <c r="R278" s="25">
        <f t="array" aca="1" ref="R278" ca="1">INDEX('Lorri 401b'!L:L,MATCH('Retirement Calculator'!A278,'Lorri 401b'!N:N,0),0)</f>
        <v>3879166.8087694696</v>
      </c>
      <c r="S278" s="25">
        <f t="shared" ca="1" si="267"/>
        <v>5374543.1226864159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1493176.4370379057</v>
      </c>
      <c r="R279" s="25">
        <f t="array" aca="1" ref="R279" ca="1">INDEX('Lorri 401b'!L:L,MATCH('Retirement Calculator'!A279,'Lorri 401b'!N:N,0),0)</f>
        <v>3873584.4698601193</v>
      </c>
      <c r="S279" s="25">
        <f t="shared" ca="1" si="267"/>
        <v>5366760.9068980254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1490967.3940052025</v>
      </c>
      <c r="R280" s="25">
        <f t="array" aca="1" ref="R280" ca="1">INDEX('Lorri 401b'!L:L,MATCH('Retirement Calculator'!A280,'Lorri 401b'!N:N,0),0)</f>
        <v>3867978.8712053136</v>
      </c>
      <c r="S280" s="25">
        <f t="shared" ca="1" si="267"/>
        <v>5358946.2652105158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1488749.1466265297</v>
      </c>
      <c r="R281" s="25">
        <f t="array" aca="1" ref="R281" ca="1">INDEX('Lorri 401b'!L:L,MATCH('Retirement Calculator'!A281,'Lorri 401b'!N:N,0),0)</f>
        <v>3862349.9158894462</v>
      </c>
      <c r="S281" s="25">
        <f t="shared" ca="1" si="267"/>
        <v>5351099.0625159759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1486521.6565504458</v>
      </c>
      <c r="R282" s="25">
        <f t="array" aca="1" ref="R282" ca="1">INDEX('Lorri 401b'!L:L,MATCH('Retirement Calculator'!A282,'Lorri 401b'!N:N,0),0)</f>
        <v>3856697.5065930961</v>
      </c>
      <c r="S282" s="25">
        <f t="shared" ca="1" si="267"/>
        <v>5343219.1631435417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1484284.8852657117</v>
      </c>
      <c r="R283" s="25">
        <f t="array" aca="1" ref="R283" ca="1">INDEX('Lorri 401b'!L:L,MATCH('Retirement Calculator'!A283,'Lorri 401b'!N:N,0),0)</f>
        <v>3851021.5455913446</v>
      </c>
      <c r="S283" s="25">
        <f t="shared" ca="1" si="267"/>
        <v>5335306.4308570568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1482038.7941006245</v>
      </c>
      <c r="R284" s="25">
        <f t="array" aca="1" ref="R284" ca="1">INDEX('Lorri 401b'!L:L,MATCH('Retirement Calculator'!A284,'Lorri 401b'!N:N,0),0)</f>
        <v>3845321.9347520857</v>
      </c>
      <c r="S284" s="25">
        <f t="shared" ca="1" si="267"/>
        <v>5327360.7288527098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1479783.3442223493</v>
      </c>
      <c r="R285" s="25">
        <f t="array" aca="1" ref="R285" ca="1">INDEX('Lorri 401b'!L:L,MATCH('Retirement Calculator'!A285,'Lorri 401b'!N:N,0),0)</f>
        <v>3839598.5755343297</v>
      </c>
      <c r="S285" s="25">
        <f t="shared" ca="1" si="267"/>
        <v>5319381.9197566789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1477518.496636248</v>
      </c>
      <c r="R286" s="25">
        <f t="array" aca="1" ref="R286" ca="1">INDEX('Lorri 401b'!L:L,MATCH('Retirement Calculator'!A286,'Lorri 401b'!N:N,0),0)</f>
        <v>3833851.3689865</v>
      </c>
      <c r="S286" s="25">
        <f t="shared" ca="1" si="267"/>
        <v>5311369.8656227477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1475244.2121852045</v>
      </c>
      <c r="R287" s="25">
        <f t="array" aca="1" ref="R287" ca="1">INDEX('Lorri 401b'!L:L,MATCH('Retirement Calculator'!A287,'Lorri 401b'!N:N,0),0)</f>
        <v>3828080.2157447208</v>
      </c>
      <c r="S287" s="25">
        <f t="shared" ca="1" si="267"/>
        <v>5303324.4279299248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1472960.4515489484</v>
      </c>
      <c r="R288" s="25">
        <f t="array" aca="1" ref="R288" ca="1">INDEX('Lorri 401b'!L:L,MATCH('Retirement Calculator'!A288,'Lorri 401b'!N:N,0),0)</f>
        <v>3822285.0160311009</v>
      </c>
      <c r="S288" s="25">
        <f t="shared" ca="1" si="267"/>
        <v>5295245.4675800493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1470667.1752433747</v>
      </c>
      <c r="R289" s="25">
        <f t="array" aca="1" ref="R289" ca="1">INDEX('Lorri 401b'!L:L,MATCH('Retirement Calculator'!A289,'Lorri 401b'!N:N,0),0)</f>
        <v>3816465.6696520075</v>
      </c>
      <c r="S289" s="25">
        <f t="shared" ca="1" si="267"/>
        <v>5287132.8448953824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1468364.3436198609</v>
      </c>
      <c r="R290" s="25">
        <f t="array" aca="1" ref="R290" ca="1">INDEX('Lorri 401b'!L:L,MATCH('Retirement Calculator'!A290,'Lorri 401b'!N:N,0),0)</f>
        <v>3810622.0759963347</v>
      </c>
      <c r="S290" s="25">
        <f t="shared" ca="1" si="267"/>
        <v>5278986.4196161954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1466051.9168645826</v>
      </c>
      <c r="R291" s="25">
        <f t="array" aca="1" ref="R291" ca="1">INDEX('Lorri 401b'!L:L,MATCH('Retirement Calculator'!A291,'Lorri 401b'!N:N,0),0)</f>
        <v>3804754.1340337633</v>
      </c>
      <c r="S291" s="25">
        <f t="shared" ca="1" si="267"/>
        <v>5270806.0508983461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1463729.8549978239</v>
      </c>
      <c r="R292" s="25">
        <f t="array" aca="1" ref="R292" ca="1">INDEX('Lorri 401b'!L:L,MATCH('Retirement Calculator'!A292,'Lorri 401b'!N:N,0),0)</f>
        <v>3798861.7423130143</v>
      </c>
      <c r="S292" s="25">
        <f t="shared" ca="1" si="267"/>
        <v>5262591.5973108383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1461398.1178732871</v>
      </c>
      <c r="R293" s="25">
        <f t="array" aca="1" ref="R293" ca="1">INDEX('Lorri 401b'!L:L,MATCH('Retirement Calculator'!A293,'Lorri 401b'!N:N,0),0)</f>
        <v>3792944.7989600957</v>
      </c>
      <c r="S293" s="25">
        <f t="shared" ca="1" si="267"/>
        <v>5254342.916833383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1459056.6651773979</v>
      </c>
      <c r="R294" s="25">
        <f t="array" aca="1" ref="R294" ca="1">INDEX('Lorri 401b'!L:L,MATCH('Retirement Calculator'!A294,'Lorri 401b'!N:N,0),0)</f>
        <v>3787003.2016765401</v>
      </c>
      <c r="S294" s="25">
        <f t="shared" ca="1" si="267"/>
        <v>5246059.8668539375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1456705.4564286093</v>
      </c>
      <c r="R295" s="25">
        <f t="array" aca="1" ref="R295" ca="1">INDEX('Lorri 401b'!L:L,MATCH('Retirement Calculator'!A295,'Lorri 401b'!N:N,0),0)</f>
        <v>3781036.847737636</v>
      </c>
      <c r="S295" s="25">
        <f t="shared" ca="1" si="267"/>
        <v>5237742.3041662453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1454344.4509767008</v>
      </c>
      <c r="R296" s="25">
        <f t="array" aca="1" ref="R296" ca="1">INDEX('Lorri 401b'!L:L,MATCH('Retirement Calculator'!A296,'Lorri 401b'!N:N,0),0)</f>
        <v>3775045.6339906533</v>
      </c>
      <c r="S296" s="25">
        <f t="shared" ca="1" si="267"/>
        <v>5229390.0849673543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1451973.6080020759</v>
      </c>
      <c r="R297" s="25">
        <f t="array" aca="1" ref="R297" ca="1">INDEX('Lorri 401b'!L:L,MATCH('Retirement Calculator'!A297,'Lorri 401b'!N:N,0),0)</f>
        <v>3769029.4568530582</v>
      </c>
      <c r="S297" s="25">
        <f t="shared" ca="1" si="267"/>
        <v>5221003.0648551341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1449592.8865150567</v>
      </c>
      <c r="R298" s="25">
        <f t="array" aca="1" ref="R298" ca="1">INDEX('Lorri 401b'!L:L,MATCH('Retirement Calculator'!A298,'Lorri 401b'!N:N,0),0)</f>
        <v>3762988.212310723</v>
      </c>
      <c r="S298" s="25">
        <f t="shared" ca="1" si="267"/>
        <v>5212581.0988257797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1447202.2453551751</v>
      </c>
      <c r="R299" s="25">
        <f t="array" aca="1" ref="R299" ca="1">INDEX('Lorri 401b'!L:L,MATCH('Retirement Calculator'!A299,'Lorri 401b'!N:N,0),0)</f>
        <v>3756921.795916128</v>
      </c>
      <c r="S299" s="25">
        <f t="shared" ca="1" si="267"/>
        <v>5204124.0412713028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1444801.6431904605</v>
      </c>
      <c r="R300" s="25">
        <f t="array" aca="1" ref="R300" ca="1">INDEX('Lorri 401b'!L:L,MATCH('Retirement Calculator'!A300,'Lorri 401b'!N:N,0),0)</f>
        <v>3750830.1027865554</v>
      </c>
      <c r="S300" s="25">
        <f t="shared" ca="1" si="267"/>
        <v>5195631.7459770162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1442391.0385167263</v>
      </c>
      <c r="R301" s="25">
        <f t="array" aca="1" ref="R301" ca="1">INDEX('Lorri 401b'!L:L,MATCH('Retirement Calculator'!A301,'Lorri 401b'!N:N,0),0)</f>
        <v>3744713.0276022763</v>
      </c>
      <c r="S301" s="25">
        <f t="shared" ca="1" si="267"/>
        <v>5187104.0661190022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1439970.3896568515</v>
      </c>
      <c r="R302" s="25">
        <f t="array" aca="1" ref="R302" ca="1">INDEX('Lorri 401b'!L:L,MATCH('Retirement Calculator'!A302,'Lorri 401b'!N:N,0),0)</f>
        <v>3738570.4646047293</v>
      </c>
      <c r="S302" s="25">
        <f t="shared" ca="1" si="267"/>
        <v>5178540.8542615809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1437539.6547600606</v>
      </c>
      <c r="R303" s="25">
        <f t="array" aca="1" ref="R303" ca="1">INDEX('Lorri 401b'!L:L,MATCH('Retirement Calculator'!A303,'Lorri 401b'!N:N,0),0)</f>
        <v>3732402.3075946928</v>
      </c>
      <c r="S303" s="25">
        <f t="shared" ca="1" si="267"/>
        <v>5169941.9623547532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1435098.7918011998</v>
      </c>
      <c r="R304" s="25">
        <f t="array" aca="1" ref="R304" ca="1">INDEX('Lorri 401b'!L:L,MATCH('Retirement Calculator'!A304,'Lorri 401b'!N:N,0),0)</f>
        <v>3726208.4499304476</v>
      </c>
      <c r="S304" s="25">
        <f t="shared" ca="1" si="267"/>
        <v>5161307.2417316474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1432647.7585800104</v>
      </c>
      <c r="R305" s="25">
        <f t="array" aca="1" ref="R305" ca="1">INDEX('Lorri 401b'!L:L,MATCH('Retirement Calculator'!A305,'Lorri 401b'!N:N,0),0)</f>
        <v>3719988.7845259351</v>
      </c>
      <c r="S305" s="25">
        <f t="shared" ca="1" si="267"/>
        <v>5152636.543105945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1430186.5127203993</v>
      </c>
      <c r="R306" s="25">
        <f t="array" aca="1" ref="R306" ca="1">INDEX('Lorri 401b'!L:L,MATCH('Retirement Calculator'!A306,'Lorri 401b'!N:N,0),0)</f>
        <v>3713743.2038489035</v>
      </c>
      <c r="S306" s="25">
        <f t="shared" ca="1" si="267"/>
        <v>5143929.7165693026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1427715.0116697066</v>
      </c>
      <c r="R307" s="25">
        <f t="array" aca="1" ref="R307" ca="1">INDEX('Lorri 401b'!L:L,MATCH('Retirement Calculator'!A307,'Lorri 401b'!N:N,0),0)</f>
        <v>3707471.5999190509</v>
      </c>
      <c r="S307" s="25">
        <f t="shared" ca="1" si="267"/>
        <v>5135186.6115887575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1425233.2126979693</v>
      </c>
      <c r="R308" s="25">
        <f t="array" aca="1" ref="R308" ca="1">INDEX('Lorri 401b'!L:L,MATCH('Retirement Calculator'!A308,'Lorri 401b'!N:N,0),0)</f>
        <v>3701173.8643061575</v>
      </c>
      <c r="S308" s="25">
        <f t="shared" ca="1" si="267"/>
        <v>5126407.0770041272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1422741.072897183</v>
      </c>
      <c r="R309" s="25">
        <f t="array" aca="1" ref="R309" ca="1">INDEX('Lorri 401b'!L:L,MATCH('Retirement Calculator'!A309,'Lorri 401b'!N:N,0),0)</f>
        <v>3694849.8881282103</v>
      </c>
      <c r="S309" s="25">
        <f t="shared" ca="1" si="267"/>
        <v>5117590.9610253936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1420238.5491805603</v>
      </c>
      <c r="R310" s="25">
        <f t="array" aca="1" ref="R310" ca="1">INDEX('Lorri 401b'!L:L,MATCH('Retirement Calculator'!A310,'Lorri 401b'!N:N,0),0)</f>
        <v>3688499.5620495216</v>
      </c>
      <c r="S310" s="25">
        <f t="shared" ca="1" si="267"/>
        <v>5108738.1112300819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1417725.5982817849</v>
      </c>
      <c r="R311" s="25">
        <f t="array" aca="1" ref="R311" ca="1">INDEX('Lorri 401b'!L:L,MATCH('Retirement Calculator'!A311,'Lorri 401b'!N:N,0),0)</f>
        <v>3682122.7762788385</v>
      </c>
      <c r="S311" s="25">
        <f t="shared" ca="1" si="267"/>
        <v>5099848.3745606234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1415202.1767542646</v>
      </c>
      <c r="R312" s="25">
        <f t="array" aca="1" ref="R312" ca="1">INDEX('Lorri 401b'!L:L,MATCH('Retirement Calculator'!A312,'Lorri 401b'!N:N,0),0)</f>
        <v>3675719.4205674441</v>
      </c>
      <c r="S312" s="25">
        <f t="shared" ca="1" si="267"/>
        <v>5090921.5973217087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1412668.2409703797</v>
      </c>
      <c r="R313" s="25">
        <f t="array" aca="1" ref="R313" ca="1">INDEX('Lorri 401b'!L:L,MATCH('Retirement Calculator'!A313,'Lorri 401b'!N:N,0),0)</f>
        <v>3669289.3842072519</v>
      </c>
      <c r="S313" s="25">
        <f t="shared" ca="1" si="267"/>
        <v>5081957.6251776312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1410123.7471207285</v>
      </c>
      <c r="R314" s="25">
        <f t="array" aca="1" ref="R314" ca="1">INDEX('Lorri 401b'!L:L,MATCH('Retirement Calculator'!A314,'Lorri 401b'!N:N,0),0)</f>
        <v>3662832.5560288928</v>
      </c>
      <c r="S314" s="25">
        <f t="shared" ca="1" si="267"/>
        <v>5072956.303149621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1407568.6512133705</v>
      </c>
      <c r="R315" s="25">
        <f t="array" aca="1" ref="R315" ca="1">INDEX('Lorri 401b'!L:L,MATCH('Retirement Calculator'!A315,'Lorri 401b'!N:N,0),0)</f>
        <v>3656348.8243997903</v>
      </c>
      <c r="S315" s="25">
        <f t="shared" ca="1" si="267"/>
        <v>5063917.475613161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1405002.909073065</v>
      </c>
      <c r="R316" s="25">
        <f t="array" aca="1" ref="R316" ca="1">INDEX('Lorri 401b'!L:L,MATCH('Retirement Calculator'!A316,'Lorri 401b'!N:N,0),0)</f>
        <v>3649838.0772222332</v>
      </c>
      <c r="S316" s="25">
        <f t="shared" ca="1" si="267"/>
        <v>5054840.9862952977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1402426.4763405083</v>
      </c>
      <c r="R317" s="25">
        <f t="array" aca="1" ref="R317" ca="1">INDEX('Lorri 401b'!L:L,MATCH('Retirement Calculator'!A317,'Lorri 401b'!N:N,0),0)</f>
        <v>3643300.2019314361</v>
      </c>
      <c r="S317" s="25">
        <f t="shared" ca="1" si="267"/>
        <v>5045726.6782719446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1399839.3084715661</v>
      </c>
      <c r="R318" s="25">
        <f t="array" aca="1" ref="R318" ca="1">INDEX('Lorri 401b'!L:L,MATCH('Retirement Calculator'!A318,'Lorri 401b'!N:N,0),0)</f>
        <v>3636735.0854935939</v>
      </c>
      <c r="S318" s="25">
        <f t="shared" ca="1" si="267"/>
        <v>5036574.3939651605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1397241.3607365033</v>
      </c>
      <c r="R319" s="25">
        <f t="array" aca="1" ref="R319" ca="1">INDEX('Lorri 401b'!L:L,MATCH('Retirement Calculator'!A319,'Lorri 401b'!N:N,0),0)</f>
        <v>3630142.6144039277</v>
      </c>
      <c r="S319" s="25">
        <f t="shared" ca="1" si="267"/>
        <v>5027383.975140431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1394632.588219211</v>
      </c>
      <c r="R320" s="25">
        <f t="array" aca="1" ref="R320" ca="1">INDEX('Lorri 401b'!L:L,MATCH('Retirement Calculator'!A320,'Lorri 401b'!N:N,0),0)</f>
        <v>3623522.674684721</v>
      </c>
      <c r="S320" s="25">
        <f t="shared" ca="1" si="267"/>
        <v>5018155.2629039325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1392012.94581643</v>
      </c>
      <c r="R321" s="25">
        <f t="array" aca="1" ref="R321" ca="1">INDEX('Lorri 401b'!L:L,MATCH('Retirement Calculator'!A321,'Lorri 401b'!N:N,0),0)</f>
        <v>3616875.1518833512</v>
      </c>
      <c r="S321" s="25">
        <f t="shared" ca="1" si="267"/>
        <v>5008888.0976997809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1389382.3882369706</v>
      </c>
      <c r="R322" s="25">
        <f t="array" aca="1" ref="R322" ca="1">INDEX('Lorri 401b'!L:L,MATCH('Retirement Calculator'!A322,'Lorri 401b'!N:N,0),0)</f>
        <v>3610199.9310703087</v>
      </c>
      <c r="S322" s="25">
        <f t="shared" ca="1" si="267"/>
        <v>4999582.3193072788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1386740.8700009303</v>
      </c>
      <c r="R323" s="25">
        <f t="array" aca="1" ref="R323" ca="1">INDEX('Lorri 401b'!L:L,MATCH('Retirement Calculator'!A323,'Lorri 401b'!N:N,0),0)</f>
        <v>3603496.8968372121</v>
      </c>
      <c r="S323" s="25">
        <f t="shared" ca="1" si="267"/>
        <v>4990237.7668381426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1384088.3454389065</v>
      </c>
      <c r="R324" s="25">
        <f t="array" aca="1" ref="R324" ca="1">INDEX('Lorri 401b'!L:L,MATCH('Retirement Calculator'!A324,'Lorri 401b'!N:N,0),0)</f>
        <v>3596765.9332948108</v>
      </c>
      <c r="S324" s="25">
        <f t="shared" ca="1" si="267"/>
        <v>4980854.2787337173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1381424.7686912075</v>
      </c>
      <c r="R325" s="25">
        <f t="array" aca="1" ref="R325" ca="1">INDEX('Lorri 401b'!L:L,MATCH('Retirement Calculator'!A325,'Lorri 401b'!N:N,0),0)</f>
        <v>3590006.9240709827</v>
      </c>
      <c r="S325" s="25">
        <f t="shared" ca="1" si="267"/>
        <v>4971431.6927621905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1378750.0937070597</v>
      </c>
      <c r="R326" s="25">
        <f t="array" aca="1" ref="R326" ca="1">INDEX('Lorri 401b'!L:L,MATCH('Retirement Calculator'!A326,'Lorri 401b'!N:N,0),0)</f>
        <v>3583219.7523087221</v>
      </c>
      <c r="S326" s="25">
        <f t="shared" ca="1" si="267"/>
        <v>4961969.8460157821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1376064.2742438114</v>
      </c>
      <c r="R327" s="25">
        <f t="array" aca="1" ref="R327" ca="1">INDEX('Lorri 401b'!L:L,MATCH('Retirement Calculator'!A327,'Lorri 401b'!N:N,0),0)</f>
        <v>3576404.300664119</v>
      </c>
      <c r="S327" s="25">
        <f t="shared" ca="1" si="267"/>
        <v>4952468.5749079306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1373367.2638661328</v>
      </c>
      <c r="R328" s="25">
        <f t="array" aca="1" ref="R328" ca="1">INDEX('Lorri 401b'!L:L,MATCH('Retirement Calculator'!A328,'Lorri 401b'!N:N,0),0)</f>
        <v>3569560.45130433</v>
      </c>
      <c r="S328" s="25">
        <f t="shared" ca="1" si="267"/>
        <v>4942927.7151704626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1370659.0159452138</v>
      </c>
      <c r="R329" s="25">
        <f t="array" aca="1" ref="R329" ca="1">INDEX('Lorri 401b'!L:L,MATCH('Retirement Calculator'!A329,'Lorri 401b'!N:N,0),0)</f>
        <v>3562688.0859055417</v>
      </c>
      <c r="S329" s="25">
        <f t="shared" ca="1" si="267"/>
        <v>4933347.1018507555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1367939.4836579578</v>
      </c>
      <c r="R330" s="25">
        <f t="array" aca="1" ref="R330" ca="1">INDEX('Lorri 401b'!L:L,MATCH('Retirement Calculator'!A330,'Lorri 401b'!N:N,0),0)</f>
        <v>3555787.0856509251</v>
      </c>
      <c r="S330" s="25">
        <f t="shared" ca="1" si="267"/>
        <v>4923726.5693088826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1365208.6199861714</v>
      </c>
      <c r="R331" s="25">
        <f t="array" aca="1" ref="R331" ca="1">INDEX('Lorri 401b'!L:L,MATCH('Retirement Calculator'!A331,'Lorri 401b'!N:N,0),0)</f>
        <v>3548857.3312285808</v>
      </c>
      <c r="S331" s="25">
        <f t="shared" ca="1" si="267"/>
        <v>4914065.9512147522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1362466.3777157527</v>
      </c>
      <c r="R332" s="25">
        <f t="array" aca="1" ref="R332" ca="1">INDEX('Lorri 401b'!L:L,MATCH('Retirement Calculator'!A332,'Lorri 401b'!N:N,0),0)</f>
        <v>3541898.7028294769</v>
      </c>
      <c r="S332" s="25">
        <f t="shared" ca="1" si="267"/>
        <v>4904365.0805452298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1359712.7094358739</v>
      </c>
      <c r="R333" s="25">
        <f t="array" aca="1" ref="R333" ca="1">INDEX('Lorri 401b'!L:L,MATCH('Retirement Calculator'!A333,'Lorri 401b'!N:N,0),0)</f>
        <v>3534911.0801453767</v>
      </c>
      <c r="S333" s="25">
        <f t="shared" ca="1" si="267"/>
        <v>4894623.7895812504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1356947.5675381622</v>
      </c>
      <c r="R334" s="25">
        <f t="array" aca="1" ref="R334" ca="1">INDEX('Lorri 401b'!L:L,MATCH('Retirement Calculator'!A334,'Lorri 401b'!N:N,0),0)</f>
        <v>3527894.3423667597</v>
      </c>
      <c r="S334" s="25">
        <f t="shared" ca="1" si="267"/>
        <v>4884841.9099049214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1354170.9042158767</v>
      </c>
      <c r="R335" s="25">
        <f t="array" aca="1" ref="R335" ca="1">INDEX('Lorri 401b'!L:L,MATCH('Retirement Calculator'!A335,'Lorri 401b'!N:N,0),0)</f>
        <v>3520848.3681807318</v>
      </c>
      <c r="S335" s="25">
        <f t="shared" ca="1" si="267"/>
        <v>4875019.2723966083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1351382.6714630818</v>
      </c>
      <c r="R336" s="25">
        <f t="array" aca="1" ref="R336" ca="1">INDEX('Lorri 401b'!L:L,MATCH('Retirement Calculator'!A336,'Lorri 401b'!N:N,0),0)</f>
        <v>3513773.0357689285</v>
      </c>
      <c r="S336" s="25">
        <f t="shared" ca="1" si="267"/>
        <v>4865155.7072320106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1348582.8210738169</v>
      </c>
      <c r="R337" s="25">
        <f t="array" aca="1" ref="R337" ca="1">INDEX('Lorri 401b'!L:L,MATCH('Retirement Calculator'!A337,'Lorri 401b'!N:N,0),0)</f>
        <v>3506668.2228054092</v>
      </c>
      <c r="S337" s="25">
        <f t="shared" ca="1" si="267"/>
        <v>4855251.0438792259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1345771.3046412633</v>
      </c>
      <c r="R338" s="25">
        <f t="array" aca="1" ref="R338" ca="1">INDEX('Lorri 401b'!L:L,MATCH('Retirement Calculator'!A338,'Lorri 401b'!N:N,0),0)</f>
        <v>3499533.8064545421</v>
      </c>
      <c r="S338" s="25">
        <f t="shared" ca="1" si="267"/>
        <v>4845305.1110958057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1342948.0735569075</v>
      </c>
      <c r="R339" s="25">
        <f t="array" aca="1" ref="R339" ca="1">INDEX('Lorri 401b'!L:L,MATCH('Retirement Calculator'!A339,'Lorri 401b'!N:N,0),0)</f>
        <v>3492369.6633688798</v>
      </c>
      <c r="S339" s="25">
        <f t="shared" ca="1" si="267"/>
        <v>4835317.7369257873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1340113.0790097001</v>
      </c>
      <c r="R340" s="25">
        <f t="array" aca="1" ref="R340" ca="1">INDEX('Lorri 401b'!L:L,MATCH('Retirement Calculator'!A340,'Lorri 401b'!N:N,0),0)</f>
        <v>3485175.6696870271</v>
      </c>
      <c r="S340" s="25">
        <f t="shared" ca="1" si="267"/>
        <v>4825288.7486967277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1337266.2719852128</v>
      </c>
      <c r="R341" s="25">
        <f t="array" aca="1" ref="R341" ca="1">INDEX('Lorri 401b'!L:L,MATCH('Retirement Calculator'!A341,'Lorri 401b'!N:N,0),0)</f>
        <v>3477951.7010315</v>
      </c>
      <c r="S341" s="25">
        <f t="shared" ca="1" si="267"/>
        <v>4815217.9730167128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1334407.60326479</v>
      </c>
      <c r="R342" s="25">
        <f t="array" aca="1" ref="R342" ca="1">INDEX('Lorri 401b'!L:L,MATCH('Retirement Calculator'!A342,'Lorri 401b'!N:N,0),0)</f>
        <v>3470697.632506575</v>
      </c>
      <c r="S342" s="25">
        <f t="shared" ca="1" si="267"/>
        <v>4805105.2357713655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1331537.023424699</v>
      </c>
      <c r="R343" s="25">
        <f t="array" aca="1" ref="R343" ca="1">INDEX('Lorri 401b'!L:L,MATCH('Retirement Calculator'!A343,'Lorri 401b'!N:N,0),0)</f>
        <v>3463413.3386961296</v>
      </c>
      <c r="S343" s="25">
        <f t="shared" ca="1" si="267"/>
        <v>4794950.3621208286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1328654.4828352742</v>
      </c>
      <c r="R344" s="25">
        <f t="array" aca="1" ref="R344" ca="1">INDEX('Lorri 401b'!L:L,MATCH('Retirement Calculator'!A344,'Lorri 401b'!N:N,0),0)</f>
        <v>3456098.6936614737</v>
      </c>
      <c r="S344" s="25">
        <f t="shared" ca="1" si="267"/>
        <v>4784753.1764967479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1325759.9316600601</v>
      </c>
      <c r="R345" s="25">
        <f t="array" aca="1" ref="R345" ca="1">INDEX('Lorri 401b'!L:L,MATCH('Retirement Calculator'!A345,'Lorri 401b'!N:N,0),0)</f>
        <v>3448753.5709391735</v>
      </c>
      <c r="S345" s="25">
        <f t="shared" ca="1" si="267"/>
        <v>4774513.5025992338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1322853.3198549491</v>
      </c>
      <c r="R346" s="25">
        <f t="array" aca="1" ref="R346" ca="1">INDEX('Lorri 401b'!L:L,MATCH('Retirement Calculator'!A346,'Lorri 401b'!N:N,0),0)</f>
        <v>3441377.8435388636</v>
      </c>
      <c r="S346" s="25">
        <f t="shared" ca="1" si="267"/>
        <v>4764231.1633938123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1319934.5971673171</v>
      </c>
      <c r="R347" s="25">
        <f t="array" aca="1" ref="R347" ca="1">INDEX('Lorri 401b'!L:L,MATCH('Retirement Calculator'!A347,'Lorri 401b'!N:N,0),0)</f>
        <v>3433971.3839410525</v>
      </c>
      <c r="S347" s="25">
        <f t="shared" ca="1" si="267"/>
        <v>4753905.9811083693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1317003.7131351531</v>
      </c>
      <c r="R348" s="25">
        <f t="array" aca="1" ref="R348" ca="1">INDEX('Lorri 401b'!L:L,MATCH('Retirement Calculator'!A348,'Lorri 401b'!N:N,0),0)</f>
        <v>3426534.0640949174</v>
      </c>
      <c r="S348" s="25">
        <f t="shared" ca="1" si="267"/>
        <v>4743537.7772300709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1314060.6170861884</v>
      </c>
      <c r="R349" s="25">
        <f t="array" aca="1" ref="R349" ca="1">INDEX('Lorri 401b'!L:L,MATCH('Retirement Calculator'!A349,'Lorri 401b'!N:N,0),0)</f>
        <v>3419065.7554160901</v>
      </c>
      <c r="S349" s="25">
        <f t="shared" ca="1" si="267"/>
        <v>4733126.3725022785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1311105.2581370198</v>
      </c>
      <c r="R350" s="25">
        <f t="array" aca="1" ref="R350" ca="1">INDEX('Lorri 401b'!L:L,MATCH('Retirement Calculator'!A350,'Lorri 401b'!N:N,0),0)</f>
        <v>3411566.3287844341</v>
      </c>
      <c r="S350" s="25">
        <f t="shared" ca="1" si="267"/>
        <v>4722671.5869214535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1308137.5851922296</v>
      </c>
      <c r="R351" s="25">
        <f t="array" aca="1" ref="R351" ca="1">INDEX('Lorri 401b'!L:L,MATCH('Retirement Calculator'!A351,'Lorri 401b'!N:N,0),0)</f>
        <v>3404035.6545418128</v>
      </c>
      <c r="S351" s="25">
        <f t="shared" ca="1" si="267"/>
        <v>4712173.2397340424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1305157.5469435027</v>
      </c>
      <c r="R352" s="25">
        <f t="array" aca="1" ref="R352" ca="1">INDEX('Lorri 401b'!L:L,MATCH('Retirement Calculator'!A352,'Lorri 401b'!N:N,0),0)</f>
        <v>3396473.6024898477</v>
      </c>
      <c r="S352" s="25">
        <f t="shared" ca="1" si="267"/>
        <v>4701631.1494333502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1302165.0918687396</v>
      </c>
      <c r="R353" s="25">
        <f t="array" aca="1" ref="R353" ca="1">INDEX('Lorri 401b'!L:L,MATCH('Retirement Calculator'!A353,'Lorri 401b'!N:N,0),0)</f>
        <v>3388880.0418876656</v>
      </c>
      <c r="S353" s="25">
        <f t="shared" ca="1" si="267"/>
        <v>4691045.1337564047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1299160.1682311648</v>
      </c>
      <c r="R354" s="25">
        <f t="array" aca="1" ref="R354" ca="1">INDEX('Lorri 401b'!L:L,MATCH('Retirement Calculator'!A354,'Lorri 401b'!N:N,0),0)</f>
        <v>3381254.8414496412</v>
      </c>
      <c r="S354" s="25">
        <f t="shared" ca="1" si="267"/>
        <v>4680415.0096808057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1296142.7240784336</v>
      </c>
      <c r="R355" s="25">
        <f t="array" aca="1" ref="R355" ca="1">INDEX('Lorri 401b'!L:L,MATCH('Retirement Calculator'!A355,'Lorri 401b'!N:N,0),0)</f>
        <v>3373597.8693431253</v>
      </c>
      <c r="S355" s="25">
        <f t="shared" ca="1" si="267"/>
        <v>4669740.5934215588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1293112.7072417326</v>
      </c>
      <c r="R356" s="25">
        <f t="array" aca="1" ref="R356" ca="1">INDEX('Lorri 401b'!L:L,MATCH('Retirement Calculator'!A356,'Lorri 401b'!N:N,0),0)</f>
        <v>3365908.9931861656</v>
      </c>
      <c r="S356" s="25">
        <f t="shared" ca="1" si="267"/>
        <v>4659021.7004278982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1290070.0653348789</v>
      </c>
      <c r="R357" s="25">
        <f t="array" aca="1" ref="R357" ca="1">INDEX('Lorri 401b'!L:L,MATCH('Retirement Calculator'!A357,'Lorri 401b'!N:N,0),0)</f>
        <v>3358188.0800452181</v>
      </c>
      <c r="S357" s="25">
        <f t="shared" ca="1" si="267"/>
        <v>4648258.1453800965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1287014.7457534131</v>
      </c>
      <c r="R358" s="25">
        <f t="array" aca="1" ref="R358" ca="1">INDEX('Lorri 401b'!L:L,MATCH('Retirement Calculator'!A358,'Lorri 401b'!N:N,0),0)</f>
        <v>3350434.9964328501</v>
      </c>
      <c r="S358" s="25">
        <f t="shared" ca="1" si="267"/>
        <v>4637449.7421862632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1283946.6956736911</v>
      </c>
      <c r="R359" s="25">
        <f t="array" aca="1" ref="R359" ca="1">INDEX('Lorri 401b'!L:L,MATCH('Retirement Calculator'!A359,'Lorri 401b'!N:N,0),0)</f>
        <v>3342649.608305431</v>
      </c>
      <c r="S359" s="25">
        <f t="shared" ca="1" si="267"/>
        <v>4626596.3039791221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1280865.8620519703</v>
      </c>
      <c r="R360" s="25">
        <f t="array" aca="1" ref="R360" ca="1">INDEX('Lorri 401b'!L:L,MATCH('Retirement Calculator'!A360,'Lorri 401b'!N:N,0),0)</f>
        <v>3334831.7810608139</v>
      </c>
      <c r="S360" s="25">
        <f t="shared" ca="1" si="267"/>
        <v>4615697.6431127843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1277772.1916234924</v>
      </c>
      <c r="R361" s="25">
        <f t="array" aca="1" ref="R361" ca="1">INDEX('Lorri 401b'!L:L,MATCH('Retirement Calculator'!A361,'Lorri 401b'!N:N,0),0)</f>
        <v>3326981.3795360113</v>
      </c>
      <c r="S361" s="25">
        <f t="shared" ca="1" si="267"/>
        <v>4604753.5711595034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1274665.6309015625</v>
      </c>
      <c r="R362" s="25">
        <f t="array" aca="1" ref="R362" ca="1">INDEX('Lorri 401b'!L:L,MATCH('Retirement Calculator'!A362,'Lorri 401b'!N:N,0),0)</f>
        <v>3319098.2680048551</v>
      </c>
      <c r="S362" s="25">
        <f t="shared" ca="1" si="267"/>
        <v>4593763.8989064172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1271546.1261766246</v>
      </c>
      <c r="R363" s="25">
        <f t="array" aca="1" ref="R363" ca="1">INDEX('Lorri 401b'!L:L,MATCH('Retirement Calculator'!A363,'Lorri 401b'!N:N,0),0)</f>
        <v>3311182.3101756526</v>
      </c>
      <c r="S363" s="25">
        <f t="shared" ca="1" si="267"/>
        <v>4582728.4363522772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1268413.6235153328</v>
      </c>
      <c r="R364" s="25">
        <f t="array" aca="1" ref="R364" ca="1">INDEX('Lorri 401b'!L:L,MATCH('Retirement Calculator'!A364,'Lorri 401b'!N:N,0),0)</f>
        <v>3303233.3691888284</v>
      </c>
      <c r="S364" s="25">
        <f t="shared" ca="1" si="267"/>
        <v>4571646.9927041614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1265268.068759619</v>
      </c>
      <c r="R365" s="25">
        <f t="array" aca="1" ref="R365" ca="1">INDEX('Lorri 401b'!L:L,MATCH('Retirement Calculator'!A365,'Lorri 401b'!N:N,0),0)</f>
        <v>3295251.3076145588</v>
      </c>
      <c r="S365" s="25">
        <f t="shared" ca="1" si="267"/>
        <v>4560519.3763741776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1262109.4075257564</v>
      </c>
      <c r="R366" s="25">
        <f t="array" aca="1" ref="R366" ca="1">INDEX('Lorri 401b'!L:L,MATCH('Retirement Calculator'!A366,'Lorri 401b'!N:N,0),0)</f>
        <v>3287235.9874503966</v>
      </c>
      <c r="S366" s="25">
        <f t="shared" ca="1" si="267"/>
        <v>4549345.394976153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1258937.5852034192</v>
      </c>
      <c r="R367" s="25">
        <f t="array" aca="1" ref="R367" ca="1">INDEX('Lorri 401b'!L:L,MATCH('Retirement Calculator'!A367,'Lorri 401b'!N:N,0),0)</f>
        <v>3279187.2701188838</v>
      </c>
      <c r="S367" s="25">
        <f t="shared" ca="1" si="267"/>
        <v>4538124.8553223033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1255752.5469547389</v>
      </c>
      <c r="R368" s="25">
        <f t="array" aca="1" ref="R368" ca="1">INDEX('Lorri 401b'!L:L,MATCH('Retirement Calculator'!A368,'Lorri 401b'!N:N,0),0)</f>
        <v>3271105.0164651563</v>
      </c>
      <c r="S368" s="25">
        <f t="shared" ca="1" si="267"/>
        <v>4526857.5634198952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1252554.2377133558</v>
      </c>
      <c r="R369" s="25">
        <f t="array" aca="1" ref="R369" ca="1">INDEX('Lorri 401b'!L:L,MATCH('Retirement Calculator'!A369,'Lorri 401b'!N:N,0),0)</f>
        <v>3262989.0867545381</v>
      </c>
      <c r="S369" s="25">
        <f t="shared" ca="1" si="267"/>
        <v>4515543.3244678937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1249342.602183467</v>
      </c>
      <c r="R370" s="25">
        <f t="array" aca="1" ref="R370" ca="1">INDEX('Lorri 401b'!L:L,MATCH('Retirement Calculator'!A370,'Lorri 401b'!N:N,0),0)</f>
        <v>3254839.3406701256</v>
      </c>
      <c r="S370" s="25">
        <f t="shared" ca="1" si="267"/>
        <v>4504181.9428535923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1246117.5848388704</v>
      </c>
      <c r="R371" s="25">
        <f t="array" aca="1" ref="R371" ca="1">INDEX('Lorri 401b'!L:L,MATCH('Retirement Calculator'!A371,'Lorri 401b'!N:N,0),0)</f>
        <v>3246655.6373103615</v>
      </c>
      <c r="S371" s="25">
        <f t="shared" ca="1" si="267"/>
        <v>4492773.2221492324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1242879.1299220046</v>
      </c>
      <c r="R372" s="25">
        <f t="array" aca="1" ref="R372" ca="1">INDEX('Lorri 401b'!L:L,MATCH('Retirement Calculator'!A372,'Lorri 401b'!N:N,0),0)</f>
        <v>3238437.8351865984</v>
      </c>
      <c r="S372" s="25">
        <f t="shared" ca="1" si="267"/>
        <v>4481316.9651086032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1239627.1814429853</v>
      </c>
      <c r="R373" s="25">
        <f t="array" aca="1" ref="R373" ca="1">INDEX('Lorri 401b'!L:L,MATCH('Retirement Calculator'!A373,'Lorri 401b'!N:N,0),0)</f>
        <v>3230185.792220653</v>
      </c>
      <c r="S373" s="25">
        <f t="shared" ca="1" si="267"/>
        <v>4469812.9736636383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1236361.6831786367</v>
      </c>
      <c r="R374" s="25">
        <f t="array" aca="1" ref="R374" ca="1">INDEX('Lorri 401b'!L:L,MATCH('Retirement Calculator'!A374,'Lorri 401b'!N:N,0),0)</f>
        <v>3221899.3657423495</v>
      </c>
      <c r="S374" s="25">
        <f t="shared" ca="1" si="267"/>
        <v>4458261.0489209862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1233082.5786715199</v>
      </c>
      <c r="R375" s="25">
        <f t="array" aca="1" ref="R375" ca="1">INDEX('Lorri 401b'!L:L,MATCH('Retirement Calculator'!A375,'Lorri 401b'!N:N,0),0)</f>
        <v>3213578.4124870528</v>
      </c>
      <c r="S375" s="25">
        <f t="shared" ca="1" si="267"/>
        <v>4446660.991158573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1229789.8112289568</v>
      </c>
      <c r="R376" s="25">
        <f t="array" aca="1" ref="R376" ca="1">INDEX('Lorri 401b'!L:L,MATCH('Retirement Calculator'!A376,'Lorri 401b'!N:N,0),0)</f>
        <v>3205222.7885931926</v>
      </c>
      <c r="S376" s="25">
        <f t="shared" ca="1" si="267"/>
        <v>4435012.5998221496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1226483.3239220497</v>
      </c>
      <c r="R377" s="25">
        <f t="array" aca="1" ref="R377" ca="1">INDEX('Lorri 401b'!L:L,MATCH('Retirement Calculator'!A377,'Lorri 401b'!N:N,0),0)</f>
        <v>3196832.3495997745</v>
      </c>
      <c r="S377" s="25">
        <f t="shared" ca="1" si="267"/>
        <v>4423315.6735218242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1223163.0595846972</v>
      </c>
      <c r="R378" s="25">
        <f t="array" aca="1" ref="R378" ca="1">INDEX('Lorri 401b'!L:L,MATCH('Retirement Calculator'!A378,'Lorri 401b'!N:N,0),0)</f>
        <v>3188406.9504438839</v>
      </c>
      <c r="S378" s="25">
        <f t="shared" ca="1" si="267"/>
        <v>4411570.0100285811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1219828.9608126057</v>
      </c>
      <c r="R379" s="25">
        <f t="array" aca="1" ref="R379" ca="1">INDEX('Lorri 401b'!L:L,MATCH('Retirement Calculator'!A379,'Lorri 401b'!N:N,0),0)</f>
        <v>3179946.445458177</v>
      </c>
      <c r="S379" s="25">
        <f t="shared" ca="1" si="267"/>
        <v>4399775.4062707825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1216480.969962297</v>
      </c>
      <c r="R380" s="25">
        <f t="array" aca="1" ref="R380" ca="1">INDEX('Lorri 401b'!L:L,MATCH('Retirement Calculator'!A380,'Lorri 401b'!N:N,0),0)</f>
        <v>3171450.6883683633</v>
      </c>
      <c r="S380" s="25">
        <f t="shared" ca="1" si="267"/>
        <v>4387931.6583306603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1213119.0291501121</v>
      </c>
      <c r="R381" s="25">
        <f t="array" aca="1" ref="R381" ca="1">INDEX('Lorri 401b'!L:L,MATCH('Retirement Calculator'!A381,'Lorri 401b'!N:N,0),0)</f>
        <v>3162919.5322906752</v>
      </c>
      <c r="S381" s="25">
        <f t="shared" ca="1" si="267"/>
        <v>4376038.5614407873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1209743.0802512097</v>
      </c>
      <c r="R382" s="25">
        <f t="array" aca="1" ref="R382" ca="1">INDEX('Lorri 401b'!L:L,MATCH('Retirement Calculator'!A382,'Lorri 401b'!N:N,0),0)</f>
        <v>3154352.8297293303</v>
      </c>
      <c r="S382" s="25">
        <f t="shared" ca="1" si="267"/>
        <v>4364095.9099805402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1206353.0648985619</v>
      </c>
      <c r="R383" s="25">
        <f t="array" aca="1" ref="R383" ca="1">INDEX('Lorri 401b'!L:L,MATCH('Retirement Calculator'!A383,'Lorri 401b'!N:N,0),0)</f>
        <v>3145750.4325739797</v>
      </c>
      <c r="S383" s="25">
        <f t="shared" ca="1" si="267"/>
        <v>4352103.4974725414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1202948.9244819449</v>
      </c>
      <c r="R384" s="25">
        <f t="array" aca="1" ref="R384" ca="1">INDEX('Lorri 401b'!L:L,MATCH('Retirement Calculator'!A384,'Lorri 401b'!N:N,0),0)</f>
        <v>3137112.1920971484</v>
      </c>
      <c r="S384" s="25">
        <f t="shared" ca="1" si="267"/>
        <v>4340061.116579093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1199530.6001469253</v>
      </c>
      <c r="R385" s="25">
        <f t="array" aca="1" ref="R385" ca="1">INDEX('Lorri 401b'!L:L,MATCH('Retirement Calculator'!A385,'Lorri 401b'!N:N,0),0)</f>
        <v>3128437.9589516637</v>
      </c>
      <c r="S385" s="25">
        <f t="shared" ca="1" si="267"/>
        <v>4327968.5590985892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1196098.032793843</v>
      </c>
      <c r="R386" s="25">
        <f t="array" aca="1" ref="R386" ca="1">INDEX('Lorri 401b'!L:L,MATCH('Retirement Calculator'!A386,'Lorri 401b'!N:N,0),0)</f>
        <v>3119727.5831680726</v>
      </c>
      <c r="S386" s="25">
        <f t="shared" ca="1" si="267"/>
        <v>4315825.6159619158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1192651.1630767896</v>
      </c>
      <c r="R387" s="25">
        <f t="array" aca="1" ref="R387" ca="1">INDEX('Lorri 401b'!L:L,MATCH('Retirement Calculator'!A387,'Lorri 401b'!N:N,0),0)</f>
        <v>3110980.9141520499</v>
      </c>
      <c r="S387" s="25">
        <f t="shared" ca="1" si="267"/>
        <v>4303632.0772288395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1189189.9314025817</v>
      </c>
      <c r="R388" s="25">
        <f t="array" aca="1" ref="R388" ca="1">INDEX('Lorri 401b'!L:L,MATCH('Retirement Calculator'!A388,'Lorri 401b'!N:N,0),0)</f>
        <v>3102197.8006817941</v>
      </c>
      <c r="S388" s="25">
        <f t="shared" ca="1" si="267"/>
        <v>4291387.7320843758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1185714.2779297314</v>
      </c>
      <c r="R389" s="25">
        <f t="array" aca="1" ref="R389" ca="1">INDEX('Lorri 401b'!L:L,MATCH('Retirement Calculator'!A389,'Lorri 401b'!N:N,0),0)</f>
        <v>3093378.0909054121</v>
      </c>
      <c r="S389" s="25">
        <f t="shared" ca="1" si="267"/>
        <v>4279092.3688351437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1182224.1425674108</v>
      </c>
      <c r="R390" s="25">
        <f t="array" aca="1" ref="R390" ca="1">INDEX('Lorri 401b'!L:L,MATCH('Retirement Calculator'!A390,'Lorri 401b'!N:N,0),0)</f>
        <v>3084521.6323382952</v>
      </c>
      <c r="S390" s="25">
        <f t="shared" ca="1" si="267"/>
        <v>4266745.7749057058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1178719.4649744139</v>
      </c>
      <c r="R391" s="25">
        <f t="array" aca="1" ref="R391" ca="1">INDEX('Lorri 401b'!L:L,MATCH('Retirement Calculator'!A391,'Lorri 401b'!N:N,0),0)</f>
        <v>3075628.2718604817</v>
      </c>
      <c r="S391" s="25">
        <f t="shared" ca="1" si="267"/>
        <v>4254347.7368348958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1175200.1845581129</v>
      </c>
      <c r="R392" s="25">
        <f t="array" aca="1" ref="R392" ca="1">INDEX('Lorri 401b'!L:L,MATCH('Retirement Calculator'!A392,'Lorri 401b'!N:N,0),0)</f>
        <v>3066697.855714011</v>
      </c>
      <c r="S392" s="25">
        <f t="shared" ca="1" si="267"/>
        <v>4241898.0402721241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1171666.2404734106</v>
      </c>
      <c r="R393" s="25">
        <f t="array" aca="1" ref="R393" ca="1">INDEX('Lorri 401b'!L:L,MATCH('Retirement Calculator'!A393,'Lorri 401b'!N:N,0),0)</f>
        <v>3057730.229500263</v>
      </c>
      <c r="S393" s="25">
        <f t="shared" ca="1" si="267"/>
        <v>4229396.469973674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1168117.5716216888</v>
      </c>
      <c r="R394" s="25">
        <f t="array" aca="1" ref="R394" ca="1">INDEX('Lorri 401b'!L:L,MATCH('Retirement Calculator'!A394,'Lorri 401b'!N:N,0),0)</f>
        <v>3048725.2381772911</v>
      </c>
      <c r="S394" s="25">
        <f t="shared" ca="1" si="267"/>
        <v>4216842.8097989801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1164554.1166497513</v>
      </c>
      <c r="R395" s="25">
        <f t="array" aca="1" ref="R395" ca="1">INDEX('Lorri 401b'!L:L,MATCH('Retirement Calculator'!A395,'Lorri 401b'!N:N,0),0)</f>
        <v>3039682.7260571402</v>
      </c>
      <c r="S395" s="25">
        <f t="shared" ca="1" si="267"/>
        <v>4204236.8427068917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1160975.8139487642</v>
      </c>
      <c r="R396" s="25">
        <f t="array" aca="1" ref="R396" ca="1">INDEX('Lorri 401b'!L:L,MATCH('Retirement Calculator'!A396,'Lorri 401b'!N:N,0),0)</f>
        <v>3030602.5368031552</v>
      </c>
      <c r="S396" s="25">
        <f t="shared" ca="1" si="267"/>
        <v>4191578.3507519197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1157382.6016531896</v>
      </c>
      <c r="R397" s="25">
        <f t="array" aca="1" ref="R397" ca="1">INDEX('Lorri 401b'!L:L,MATCH('Retirement Calculator'!A397,'Lorri 401b'!N:N,0),0)</f>
        <v>3021484.513427279</v>
      </c>
      <c r="S397" s="25">
        <f t="shared" ca="1" si="267"/>
        <v>4178867.1150804684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1153774.4176397168</v>
      </c>
      <c r="R398" s="25">
        <f t="array" aca="1" ref="R398" ca="1">INDEX('Lorri 401b'!L:L,MATCH('Retirement Calculator'!A398,'Lorri 401b'!N:N,0),0)</f>
        <v>3012328.4982873364</v>
      </c>
      <c r="S398" s="25">
        <f t="shared" ca="1" si="267"/>
        <v>4166102.9159270534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1150151.1995261877</v>
      </c>
      <c r="R399" s="25">
        <f t="array" aca="1" ref="R399" ca="1">INDEX('Lorri 401b'!L:L,MATCH('Retirement Calculator'!A399,'Lorri 401b'!N:N,0),0)</f>
        <v>3003134.3330843109</v>
      </c>
      <c r="S399" s="25">
        <f t="shared" ca="1" si="267"/>
        <v>4153285.5326104984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1146512.884670519</v>
      </c>
      <c r="R400" s="25">
        <f t="array" aca="1" ref="R400" ca="1">INDEX('Lorri 401b'!L:L,MATCH('Retirement Calculator'!A400,'Lorri 401b'!N:N,0),0)</f>
        <v>2993901.8588596061</v>
      </c>
      <c r="S400" s="25">
        <f t="shared" ca="1" si="267"/>
        <v>4140414.7435301254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1142859.4101696184</v>
      </c>
      <c r="R401" s="25">
        <f t="array" aca="1" ref="R401" ca="1">INDEX('Lorri 401b'!L:L,MATCH('Retirement Calculator'!A401,'Lorri 401b'!N:N,0),0)</f>
        <v>2984630.9159922982</v>
      </c>
      <c r="S401" s="25">
        <f t="shared" ca="1" si="267"/>
        <v>4127490.3261619164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1139190.7128582974</v>
      </c>
      <c r="R402" s="25">
        <f t="array" aca="1" ref="R402" ca="1">INDEX('Lorri 401b'!L:L,MATCH('Retirement Calculator'!A402,'Lorri 401b'!N:N,0),0)</f>
        <v>2975321.3441963764</v>
      </c>
      <c r="S402" s="25">
        <f t="shared" ca="1" si="267"/>
        <v>4114512.0570546738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1135506.7293081791</v>
      </c>
      <c r="R403" s="25">
        <f t="array" aca="1" ref="R403" ca="1">INDEX('Lorri 401b'!L:L,MATCH('Retirement Calculator'!A403,'Lorri 401b'!N:N,0),0)</f>
        <v>2965972.9825179717</v>
      </c>
      <c r="S403" s="25">
        <f t="shared" ca="1" si="267"/>
        <v>4101479.7118261508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1131807.3958266021</v>
      </c>
      <c r="R404" s="25">
        <f t="array" aca="1" ref="R404" ca="1">INDEX('Lorri 401b'!L:L,MATCH('Retirement Calculator'!A404,'Lorri 401b'!N:N,0),0)</f>
        <v>2956585.6693325737</v>
      </c>
      <c r="S404" s="25">
        <f t="shared" ca="1" si="267"/>
        <v>4088393.0651591755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1128092.6484555185</v>
      </c>
      <c r="R405" s="25">
        <f t="array" aca="1" ref="R405" ca="1">INDEX('Lorri 401b'!L:L,MATCH('Retirement Calculator'!A405,'Lorri 401b'!N:N,0),0)</f>
        <v>2947159.2423422365</v>
      </c>
      <c r="S405" s="25">
        <f t="shared" ca="1" si="267"/>
        <v>4075251.8907977547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1124362.4229703888</v>
      </c>
      <c r="R406" s="25">
        <f t="array" aca="1" ref="R406" ca="1">INDEX('Lorri 401b'!L:L,MATCH('Retirement Calculator'!A406,'Lorri 401b'!N:N,0),0)</f>
        <v>2937693.5385727729</v>
      </c>
      <c r="S406" s="25">
        <f t="shared" ca="1" si="267"/>
        <v>4062055.9615431614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1120616.6548790711</v>
      </c>
      <c r="R407" s="25">
        <f t="array" aca="1" ref="R407" ca="1">INDEX('Lorri 401b'!L:L,MATCH('Retirement Calculator'!A407,'Lorri 401b'!N:N,0),0)</f>
        <v>2928188.3943709363</v>
      </c>
      <c r="S407" s="25">
        <f t="shared" ca="1" si="267"/>
        <v>4048805.0492500076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1116855.279420706</v>
      </c>
      <c r="R408" s="25">
        <f t="array" aca="1" ref="R408" ca="1">INDEX('Lorri 401b'!L:L,MATCH('Retirement Calculator'!A408,'Lorri 401b'!N:N,0),0)</f>
        <v>2918643.6454015924</v>
      </c>
      <c r="S408" s="25">
        <f t="shared" ca="1" si="267"/>
        <v>4035498.9248222983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1113078.2315645979</v>
      </c>
      <c r="R409" s="25">
        <f t="array" aca="1" ref="R409" ca="1">INDEX('Lorri 401b'!L:L,MATCH('Retirement Calculator'!A409,'Lorri 401b'!N:N,0),0)</f>
        <v>2909059.1266448759</v>
      </c>
      <c r="S409" s="25">
        <f t="shared" ca="1" si="267"/>
        <v>4022137.358209474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1109285.4460090892</v>
      </c>
      <c r="R410" s="25">
        <f t="array" aca="1" ref="R410" ca="1">INDEX('Lorri 401b'!L:L,MATCH('Retirement Calculator'!A410,'Lorri 401b'!N:N,0),0)</f>
        <v>2899434.6723933397</v>
      </c>
      <c r="S410" s="25">
        <f t="shared" ca="1" si="267"/>
        <v>4008720.1184024289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1105476.8571804326</v>
      </c>
      <c r="R411" s="25">
        <f t="array" aca="1" ref="R411" ca="1">INDEX('Lorri 401b'!L:L,MATCH('Retirement Calculator'!A411,'Lorri 401b'!N:N,0),0)</f>
        <v>2889770.1162490891</v>
      </c>
      <c r="S411" s="25">
        <f t="shared" ca="1" si="267"/>
        <v>3995246.9734295215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1101652.3992316567</v>
      </c>
      <c r="R412" s="25">
        <f t="array" aca="1" ref="R412" ca="1">INDEX('Lorri 401b'!L:L,MATCH('Retirement Calculator'!A412,'Lorri 401b'!N:N,0),0)</f>
        <v>2880065.291120904</v>
      </c>
      <c r="S412" s="25">
        <f t="shared" ca="1" si="267"/>
        <v>3981717.690352561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1097812.0060414274</v>
      </c>
      <c r="R413" s="25">
        <f t="array" aca="1" ref="R413" ca="1">INDEX('Lorri 401b'!L:L,MATCH('Retirement Calculator'!A413,'Lorri 401b'!N:N,0),0)</f>
        <v>2870320.0292213517</v>
      </c>
      <c r="S413" s="25">
        <f t="shared" ca="1" si="267"/>
        <v>3968132.0352627793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1093955.6112129055</v>
      </c>
      <c r="R414" s="25">
        <f t="array" aca="1" ref="R414" ca="1">INDEX('Lorri 401b'!L:L,MATCH('Retirement Calculator'!A414,'Lorri 401b'!N:N,0),0)</f>
        <v>2860534.1620638845</v>
      </c>
      <c r="S414" s="25">
        <f t="shared" ca="1" si="267"/>
        <v>3954489.77327679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1090083.1480725983</v>
      </c>
      <c r="R415" s="25">
        <f t="array" aca="1" ref="R415" ca="1">INDEX('Lorri 401b'!L:L,MATCH('Retirement Calculator'!A415,'Lorri 401b'!N:N,0),0)</f>
        <v>2850707.5204599276</v>
      </c>
      <c r="S415" s="25">
        <f t="shared" ca="1" si="267"/>
        <v>3940790.6685325261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1086194.5496692064</v>
      </c>
      <c r="R416" s="25">
        <f t="array" aca="1" ref="R416" ca="1">INDEX('Lorri 401b'!L:L,MATCH('Retirement Calculator'!A416,'Lorri 401b'!N:N,0),0)</f>
        <v>2840839.9345159545</v>
      </c>
      <c r="S416" s="25">
        <f t="shared" ca="1" si="267"/>
        <v>3927034.4841851611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1082289.748772467</v>
      </c>
      <c r="R417" s="25">
        <f t="array" aca="1" ref="R417" ca="1">INDEX('Lorri 401b'!L:L,MATCH('Retirement Calculator'!A417,'Lorri 401b'!N:N,0),0)</f>
        <v>2830931.2336305482</v>
      </c>
      <c r="S417" s="25">
        <f t="shared" ca="1" si="267"/>
        <v>3913220.9824030153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1078368.6778719912</v>
      </c>
      <c r="R418" s="25">
        <f t="array" aca="1" ref="R418" ca="1">INDEX('Lorri 401b'!L:L,MATCH('Retirement Calculator'!A418,'Lorri 401b'!N:N,0),0)</f>
        <v>2820981.2464914527</v>
      </c>
      <c r="S418" s="25">
        <f t="shared" ca="1" si="267"/>
        <v>3899349.9243634436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1074431.2691760967</v>
      </c>
      <c r="R419" s="25">
        <f t="array" aca="1" ref="R419" ca="1">INDEX('Lorri 401b'!L:L,MATCH('Retirement Calculator'!A419,'Lorri 401b'!N:N,0),0)</f>
        <v>2810989.801072611</v>
      </c>
      <c r="S419" s="25">
        <f t="shared" ca="1" si="267"/>
        <v>3885421.0702487077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1070477.454610636</v>
      </c>
      <c r="R420" s="25">
        <f t="array" aca="1" ref="R420" ca="1">INDEX('Lorri 401b'!L:L,MATCH('Retirement Calculator'!A420,'Lorri 401b'!N:N,0),0)</f>
        <v>2800956.7246311908</v>
      </c>
      <c r="S420" s="25">
        <f t="shared" ca="1" si="267"/>
        <v>3871434.1792418268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1066507.1658178193</v>
      </c>
      <c r="R421" s="25">
        <f t="array" aca="1" ref="R421" ca="1">INDEX('Lorri 401b'!L:L,MATCH('Retirement Calculator'!A421,'Lorri 401b'!N:N,0),0)</f>
        <v>2790881.843704598</v>
      </c>
      <c r="S421" s="25">
        <f t="shared" ca="1" si="267"/>
        <v>3857389.0095224176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1062520.3341550324</v>
      </c>
      <c r="R422" s="25">
        <f t="array" aca="1" ref="R422" ca="1">INDEX('Lorri 401b'!L:L,MATCH('Retirement Calculator'!A422,'Lorri 401b'!N:N,0),0)</f>
        <v>2780764.9841074776</v>
      </c>
      <c r="S422" s="25">
        <f t="shared" ca="1" si="267"/>
        <v>3843285.31826251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1058516.8906936506</v>
      </c>
      <c r="R423" s="25">
        <f t="array" aca="1" ref="R423" ca="1">INDEX('Lorri 401b'!L:L,MATCH('Retirement Calculator'!A423,'Lorri 401b'!N:N,0),0)</f>
        <v>2770605.9709287025</v>
      </c>
      <c r="S423" s="25">
        <f t="shared" ca="1" si="267"/>
        <v>3829122.8616223531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1054496.7662178464</v>
      </c>
      <c r="R424" s="25">
        <f t="array" aca="1" ref="R424" ca="1">INDEX('Lorri 401b'!L:L,MATCH('Retirement Calculator'!A424,'Lorri 401b'!N:N,0),0)</f>
        <v>2760404.6285283491</v>
      </c>
      <c r="S424" s="25">
        <f t="shared" ca="1" si="267"/>
        <v>3814901.3947461955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1050459.8912233929</v>
      </c>
      <c r="R425" s="25">
        <f t="array" aca="1" ref="R425" ca="1">INDEX('Lorri 401b'!L:L,MATCH('Retirement Calculator'!A425,'Lorri 401b'!N:N,0),0)</f>
        <v>2750160.7805346609</v>
      </c>
      <c r="S425" s="25">
        <f t="shared" ca="1" si="267"/>
        <v>3800620.6717580538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1046406.1959164626</v>
      </c>
      <c r="R426" s="25">
        <f t="array" aca="1" ref="R426" ca="1">INDEX('Lorri 401b'!L:L,MATCH('Retirement Calculator'!A426,'Lorri 401b'!N:N,0),0)</f>
        <v>2739874.249840999</v>
      </c>
      <c r="S426" s="25">
        <f t="shared" ca="1" si="267"/>
        <v>3786280.4457574617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1042335.6102124201</v>
      </c>
      <c r="R427" s="25">
        <f t="array" aca="1" ref="R427" ca="1">INDEX('Lorri 401b'!L:L,MATCH('Retirement Calculator'!A427,'Lorri 401b'!N:N,0),0)</f>
        <v>2729544.8586027804</v>
      </c>
      <c r="S427" s="25">
        <f t="shared" ca="1" si="267"/>
        <v>3771880.4688152005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1038248.0637346108</v>
      </c>
      <c r="R428" s="25">
        <f t="array" aca="1" ref="R428" ca="1">INDEX('Lorri 401b'!L:L,MATCH('Retirement Calculator'!A428,'Lorri 401b'!N:N,0),0)</f>
        <v>2719172.4282344026</v>
      </c>
      <c r="S428" s="25">
        <f t="shared" ca="1" si="267"/>
        <v>3757420.4919690136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1034143.4858131439</v>
      </c>
      <c r="R429" s="25">
        <f t="array" aca="1" ref="R429" ca="1">INDEX('Lorri 401b'!L:L,MATCH('Retirement Calculator'!A429,'Lorri 401b'!N:N,0),0)</f>
        <v>2708756.7794061564</v>
      </c>
      <c r="S429" s="25">
        <f t="shared" ca="1" si="267"/>
        <v>3742900.2652193001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1030021.8054836709</v>
      </c>
      <c r="R430" s="25">
        <f t="array" aca="1" ref="R430" ca="1">INDEX('Lorri 401b'!L:L,MATCH('Retirement Calculator'!A430,'Lorri 401b'!N:N,0),0)</f>
        <v>2698297.7320411257</v>
      </c>
      <c r="S430" s="25">
        <f t="shared" ca="1" si="267"/>
        <v>3728319.5375247966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1025882.9514861584</v>
      </c>
      <c r="R431" s="25">
        <f t="array" aca="1" ref="R431" ca="1">INDEX('Lorri 401b'!L:L,MATCH('Retirement Calculator'!A431,'Lorri 401b'!N:N,0),0)</f>
        <v>2687795.1053120741</v>
      </c>
      <c r="S431" s="25">
        <f t="shared" ca="1" si="267"/>
        <v>3713678.0567982327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1021726.8522636563</v>
      </c>
      <c r="R432" s="25">
        <f t="array" aca="1" ref="R432" ca="1">INDEX('Lorri 401b'!L:L,MATCH('Retirement Calculator'!A432,'Lorri 401b'!N:N,0),0)</f>
        <v>2677248.717638318</v>
      </c>
      <c r="S432" s="25">
        <f t="shared" ca="1" si="267"/>
        <v>3698975.5699019744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1017553.4359610605</v>
      </c>
      <c r="R433" s="25">
        <f t="array" aca="1" ref="R433" ca="1">INDEX('Lorri 401b'!L:L,MATCH('Retirement Calculator'!A433,'Lorri 401b'!N:N,0),0)</f>
        <v>2666658.3866825881</v>
      </c>
      <c r="S433" s="25">
        <f t="shared" ca="1" si="267"/>
        <v>3684211.8226436488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1013362.6304238704</v>
      </c>
      <c r="R434" s="25">
        <f t="array" aca="1" ref="R434" ca="1">INDEX('Lorri 401b'!L:L,MATCH('Retirement Calculator'!A434,'Lorri 401b'!N:N,0),0)</f>
        <v>2656023.929347876</v>
      </c>
      <c r="S434" s="25">
        <f t="shared" ca="1" si="267"/>
        <v>3669386.5597717464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1009154.3631969421</v>
      </c>
      <c r="R435" s="25">
        <f t="array" aca="1" ref="R435" ca="1">INDEX('Lorri 401b'!L:L,MATCH('Retirement Calculator'!A435,'Lorri 401b'!N:N,0),0)</f>
        <v>2645345.1617742693</v>
      </c>
      <c r="S435" s="25">
        <f t="shared" ca="1" si="267"/>
        <v>3654499.5249712113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1004928.5615232349</v>
      </c>
      <c r="R436" s="25">
        <f t="array" aca="1" ref="R436" ca="1">INDEX('Lorri 401b'!L:L,MATCH('Retirement Calculator'!A436,'Lorri 401b'!N:N,0),0)</f>
        <v>2634621.8993357727</v>
      </c>
      <c r="S436" s="25">
        <f t="shared" ca="1" si="267"/>
        <v>3639550.4608590077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1000685.1523425539</v>
      </c>
      <c r="R437" s="25">
        <f t="array" aca="1" ref="R437" ca="1">INDEX('Lorri 401b'!L:L,MATCH('Retirement Calculator'!A437,'Lorri 401b'!N:N,0),0)</f>
        <v>2623853.9566371157</v>
      </c>
      <c r="S437" s="25">
        <f t="shared" ca="1" si="267"/>
        <v>3624539.1089796694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996424.06229028688</v>
      </c>
      <c r="R438" s="25">
        <f t="array" aca="1" ref="R438" ca="1">INDEX('Lorri 401b'!L:L,MATCH('Retirement Calculator'!A438,'Lorri 401b'!N:N,0),0)</f>
        <v>2613041.1475105472</v>
      </c>
      <c r="S438" s="25">
        <f t="shared" ca="1" si="267"/>
        <v>3609465.2098008338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992145.21769613528</v>
      </c>
      <c r="R439" s="25">
        <f t="array" aca="1" ref="R439" ca="1">INDEX('Lorri 401b'!L:L,MATCH('Retirement Calculator'!A439,'Lorri 401b'!N:N,0),0)</f>
        <v>2602183.2850126182</v>
      </c>
      <c r="S439" s="25">
        <f t="shared" ca="1" si="267"/>
        <v>3594328.5027087536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987848.54458284145</v>
      </c>
      <c r="R440" s="25">
        <f t="array" aca="1" ref="R440" ca="1">INDEX('Lorri 401b'!L:L,MATCH('Retirement Calculator'!A440,'Lorri 401b'!N:N,0),0)</f>
        <v>2591280.1814209479</v>
      </c>
      <c r="S440" s="25">
        <f t="shared" ca="1" si="267"/>
        <v>3579128.7260037893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983533.9686649089</v>
      </c>
      <c r="R441" s="25">
        <f t="array" aca="1" ref="R441" ca="1">INDEX('Lorri 401b'!L:L,MATCH('Retirement Calculator'!A441,'Lorri 401b'!N:N,0),0)</f>
        <v>2580331.6482309788</v>
      </c>
      <c r="S441" s="25">
        <f t="shared" ca="1" si="267"/>
        <v>3563865.6168958875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979201.41534731828</v>
      </c>
      <c r="R442" s="25">
        <f t="array" aca="1" ref="R442" ca="1">INDEX('Lorri 401b'!L:L,MATCH('Retirement Calculator'!A442,'Lorri 401b'!N:N,0),0)</f>
        <v>2569337.4961527181</v>
      </c>
      <c r="S442" s="25">
        <f t="shared" ca="1" si="267"/>
        <v>3548538.9115000363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974850.80972423765</v>
      </c>
      <c r="R443" s="25">
        <f t="array" aca="1" ref="R443" ca="1">INDEX('Lorri 401b'!L:L,MATCH('Retirement Calculator'!A443,'Lorri 401b'!N:N,0),0)</f>
        <v>2558297.535107465</v>
      </c>
      <c r="S443" s="25">
        <f t="shared" ca="1" si="267"/>
        <v>3533148.3448317028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970482.07657772757</v>
      </c>
      <c r="R444" s="25">
        <f t="array" aca="1" ref="R444" ca="1">INDEX('Lorri 401b'!L:L,MATCH('Retirement Calculator'!A444,'Lorri 401b'!N:N,0),0)</f>
        <v>2547211.5742245233</v>
      </c>
      <c r="S444" s="25">
        <f t="shared" ca="1" si="267"/>
        <v>3517693.650802251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966095.14037644037</v>
      </c>
      <c r="R445" s="25">
        <f t="array" aca="1" ref="R445" ca="1">INDEX('Lorri 401b'!L:L,MATCH('Retirement Calculator'!A445,'Lorri 401b'!N:N,0),0)</f>
        <v>2536079.4218379026</v>
      </c>
      <c r="S445" s="25">
        <f t="shared" ca="1" si="267"/>
        <v>3502174.5622143429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961689.92527431448</v>
      </c>
      <c r="R446" s="25">
        <f t="array" aca="1" ref="R446" ca="1">INDEX('Lorri 401b'!L:L,MATCH('Retirement Calculator'!A446,'Lorri 401b'!N:N,0),0)</f>
        <v>2524900.8854830042</v>
      </c>
      <c r="S446" s="25">
        <f t="shared" ca="1" si="267"/>
        <v>3486590.8107573185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957266.35510926298</v>
      </c>
      <c r="R447" s="25">
        <f t="array" aca="1" ref="R447" ca="1">INDEX('Lorri 401b'!L:L,MATCH('Retirement Calculator'!A447,'Lorri 401b'!N:N,0),0)</f>
        <v>2513675.7718932936</v>
      </c>
      <c r="S447" s="25">
        <f t="shared" ca="1" si="267"/>
        <v>3470942.1270025568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952824.3534018572</v>
      </c>
      <c r="R448" s="25">
        <f t="array" aca="1" ref="R448" ca="1">INDEX('Lorri 401b'!L:L,MATCH('Retirement Calculator'!A448,'Lorri 401b'!N:N,0),0)</f>
        <v>2502403.8869969593</v>
      </c>
      <c r="S448" s="25">
        <f t="shared" ca="1" si="267"/>
        <v>3455228.2403988168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948363.84335400385</v>
      </c>
      <c r="R449" s="25">
        <f t="array" aca="1" ref="R449" ca="1">INDEX('Lorri 401b'!L:L,MATCH('Retirement Calculator'!A449,'Lorri 401b'!N:N,0),0)</f>
        <v>2491085.0359135573</v>
      </c>
      <c r="S449" s="25">
        <f t="shared" ca="1" si="267"/>
        <v>3439448.8792675612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943884.74784761772</v>
      </c>
      <c r="R450" s="25">
        <f t="array" aca="1" ref="R450" ca="1">INDEX('Lorri 401b'!L:L,MATCH('Retirement Calculator'!A450,'Lorri 401b'!N:N,0),0)</f>
        <v>2479719.0229506409</v>
      </c>
      <c r="S450" s="25">
        <f t="shared" ca="1" si="267"/>
        <v>3423603.7707982585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939386.98944328842</v>
      </c>
      <c r="R451" s="25">
        <f t="array" aca="1" ref="R451" ca="1">INDEX('Lorri 401b'!L:L,MATCH('Retirement Calculator'!A451,'Lorri 401b'!N:N,0),0)</f>
        <v>2468305.651600379</v>
      </c>
      <c r="S451" s="25">
        <f t="shared" ca="1" si="267"/>
        <v>3407692.6410436677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934870.49037894106</v>
      </c>
      <c r="R452" s="25">
        <f t="array" aca="1" ref="R452" ca="1">INDEX('Lorri 401b'!L:L,MATCH('Retirement Calculator'!A452,'Lorri 401b'!N:N,0),0)</f>
        <v>2456844.7245361577</v>
      </c>
      <c r="S452" s="25">
        <f t="shared" ca="1" si="267"/>
        <v>3391715.2149150986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930335.17256849224</v>
      </c>
      <c r="R453" s="25">
        <f t="array" aca="1" ref="R453" ca="1">INDEX('Lorri 401b'!L:L,MATCH('Retirement Calculator'!A453,'Lorri 401b'!N:N,0),0)</f>
        <v>2445336.0436091688</v>
      </c>
      <c r="S453" s="25">
        <f t="shared" ca="1" si="267"/>
        <v>3375671.216177661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925780.95760049985</v>
      </c>
      <c r="R454" s="25">
        <f t="array" aca="1" ref="R454" ca="1">INDEX('Lorri 401b'!L:L,MATCH('Retirement Calculator'!A454,'Lorri 401b'!N:N,0),0)</f>
        <v>2433779.4098449843</v>
      </c>
      <c r="S454" s="25">
        <f t="shared" ca="1" si="267"/>
        <v>3359560.3674454843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921207.76673680753</v>
      </c>
      <c r="R455" s="25">
        <f t="array" aca="1" ref="R455" ca="1">INDEX('Lorri 401b'!L:L,MATCH('Retirement Calculator'!A455,'Lorri 401b'!N:N,0),0)</f>
        <v>2422174.6234401152</v>
      </c>
      <c r="S455" s="25">
        <f t="shared" ca="1" si="267"/>
        <v>3343382.390176923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916615.52091118309</v>
      </c>
      <c r="R456" s="25">
        <f t="array" aca="1" ref="R456" ca="1">INDEX('Lorri 401b'!L:L,MATCH('Retirement Calculator'!A456,'Lorri 401b'!N:N,0),0)</f>
        <v>2410521.4837585595</v>
      </c>
      <c r="S456" s="25">
        <f t="shared" ca="1" si="267"/>
        <v>3327137.0046697427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912004.14072795189</v>
      </c>
      <c r="R457" s="25">
        <f t="array" aca="1" ref="R457" ca="1">INDEX('Lorri 401b'!L:L,MATCH('Retirement Calculator'!A457,'Lorri 401b'!N:N,0),0)</f>
        <v>2398819.7893283307</v>
      </c>
      <c r="S457" s="25">
        <f t="shared" ca="1" si="267"/>
        <v>3310823.9300562823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907373.54646062397</v>
      </c>
      <c r="R458" s="25">
        <f t="array" aca="1" ref="R458" ca="1">INDEX('Lorri 401b'!L:L,MATCH('Retirement Calculator'!A458,'Lorri 401b'!N:N,0),0)</f>
        <v>2387069.3378379759</v>
      </c>
      <c r="S458" s="25">
        <f t="shared" ca="1" si="267"/>
        <v>3294442.8842985998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902723.65805051546</v>
      </c>
      <c r="R459" s="25">
        <f t="array" aca="1" ref="R459" ca="1">INDEX('Lorri 401b'!L:L,MATCH('Retirement Calculator'!A459,'Lorri 401b'!N:N,0),0)</f>
        <v>2375269.9261330781</v>
      </c>
      <c r="S459" s="25">
        <f t="shared" ca="1" si="267"/>
        <v>3277993.5841835933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898054.39510536485</v>
      </c>
      <c r="R460" s="25">
        <f t="array" aca="1" ref="R460" ca="1">INDEX('Lorri 401b'!L:L,MATCH('Retirement Calculator'!A460,'Lorri 401b'!N:N,0),0)</f>
        <v>2363421.350212743</v>
      </c>
      <c r="S460" s="25">
        <f t="shared" ca="1" si="267"/>
        <v>3261475.7453181078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893365.67689794279</v>
      </c>
      <c r="R461" s="25">
        <f t="array" aca="1" ref="R461" ca="1">INDEX('Lorri 401b'!L:L,MATCH('Retirement Calculator'!A461,'Lorri 401b'!N:N,0),0)</f>
        <v>2351523.4052260732</v>
      </c>
      <c r="S461" s="25">
        <f t="shared" ca="1" si="267"/>
        <v>3244889.0821240162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888657.42236465646</v>
      </c>
      <c r="R462" s="25">
        <f t="array" aca="1" ref="R462" ca="1">INDEX('Lorri 401b'!L:L,MATCH('Retirement Calculator'!A462,'Lorri 401b'!N:N,0),0)</f>
        <v>2339575.8854686255</v>
      </c>
      <c r="S462" s="25">
        <f t="shared" ca="1" si="267"/>
        <v>3228233.3078332818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883929.5501041481</v>
      </c>
      <c r="R463" s="25">
        <f t="array" aca="1" ref="R463" ca="1">INDEX('Lorri 401b'!L:L,MATCH('Retirement Calculator'!A463,'Lorri 401b'!N:N,0),0)</f>
        <v>2327578.5843788553</v>
      </c>
      <c r="S463" s="25">
        <f t="shared" ca="1" si="267"/>
        <v>3211508.1344830035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879181.97837588761</v>
      </c>
      <c r="R464" s="25">
        <f t="array" aca="1" ref="R464" ca="1">INDEX('Lorri 401b'!L:L,MATCH('Retirement Calculator'!A464,'Lorri 401b'!N:N,0),0)</f>
        <v>2315531.2945345445</v>
      </c>
      <c r="S464" s="25">
        <f t="shared" ca="1" si="267"/>
        <v>3194713.272910432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874414.62509875942</v>
      </c>
      <c r="R465" s="25">
        <f t="array" aca="1" ref="R465" ca="1">INDEX('Lorri 401b'!L:L,MATCH('Retirement Calculator'!A465,'Lorri 401b'!N:N,0),0)</f>
        <v>2303433.8076492157</v>
      </c>
      <c r="S465" s="25">
        <f t="shared" ca="1" si="267"/>
        <v>3177848.432747975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869627.40784964315</v>
      </c>
      <c r="R466" s="25">
        <f t="array" aca="1" ref="R466" ca="1">INDEX('Lorri 401b'!L:L,MATCH('Retirement Calculator'!A466,'Lorri 401b'!N:N,0),0)</f>
        <v>2291285.9145685313</v>
      </c>
      <c r="S466" s="25">
        <f t="shared" ca="1" si="267"/>
        <v>3160913.3224181747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864820.24386198889</v>
      </c>
      <c r="R467" s="25">
        <f t="array" aca="1" ref="R467" ca="1">INDEX('Lorri 401b'!L:L,MATCH('Retirement Calculator'!A467,'Lorri 401b'!N:N,0),0)</f>
        <v>2279087.4052666775</v>
      </c>
      <c r="S467" s="25">
        <f t="shared" ca="1" si="267"/>
        <v>3143907.6491286661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859993.05002438603</v>
      </c>
      <c r="R468" s="25">
        <f t="array" aca="1" ref="R468" ca="1">INDEX('Lorri 401b'!L:L,MATCH('Retirement Calculator'!A468,'Lorri 401b'!N:N,0),0)</f>
        <v>2266838.0688427323</v>
      </c>
      <c r="S468" s="25">
        <f t="shared" ca="1" si="267"/>
        <v>3126831.1188671184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855145.74287912657</v>
      </c>
      <c r="R469" s="25">
        <f t="array" aca="1" ref="R469" ca="1">INDEX('Lorri 401b'!L:L,MATCH('Retirement Calculator'!A469,'Lorri 401b'!N:N,0),0)</f>
        <v>2254537.6935170209</v>
      </c>
      <c r="S469" s="25">
        <f t="shared" ca="1" si="267"/>
        <v>3109683.4363961476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850278.23862076178</v>
      </c>
      <c r="R470" s="25">
        <f t="array" aca="1" ref="R470" ca="1">INDEX('Lorri 401b'!L:L,MATCH('Retirement Calculator'!A470,'Lorri 401b'!N:N,0),0)</f>
        <v>2242186.0666274521</v>
      </c>
      <c r="S470" s="25">
        <f t="shared" ca="1" si="267"/>
        <v>3092464.3052482139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845390.4530946539</v>
      </c>
      <c r="R471" s="25">
        <f t="array" aca="1" ref="R471" ca="1">INDEX('Lorri 401b'!L:L,MATCH('Retirement Calculator'!A471,'Lorri 401b'!N:N,0),0)</f>
        <v>2229782.9746258436</v>
      </c>
      <c r="S471" s="25">
        <f t="shared" ca="1" si="267"/>
        <v>3075173.4277204974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840482.30179552047</v>
      </c>
      <c r="R472" s="25">
        <f t="array" aca="1" ref="R472" ca="1">INDEX('Lorri 401b'!L:L,MATCH('Retirement Calculator'!A472,'Lorri 401b'!N:N,0),0)</f>
        <v>2217328.2030742285</v>
      </c>
      <c r="S472" s="25">
        <f t="shared" ca="1" si="267"/>
        <v>3057810.5048697488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835553.69986597402</v>
      </c>
      <c r="R473" s="25">
        <f t="array" aca="1" ref="R473" ca="1">INDEX('Lorri 401b'!L:L,MATCH('Retirement Calculator'!A473,'Lorri 401b'!N:N,0),0)</f>
        <v>2204821.5366411484</v>
      </c>
      <c r="S473" s="25">
        <f t="shared" ca="1" si="267"/>
        <v>3040375.2365071224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830604.56209505443</v>
      </c>
      <c r="R474" s="25">
        <f t="array" aca="1" ref="R474" ca="1">INDEX('Lorri 401b'!L:L,MATCH('Retirement Calculator'!A474,'Lorri 401b'!N:N,0),0)</f>
        <v>2192262.75909793</v>
      </c>
      <c r="S474" s="25">
        <f t="shared" ca="1" si="267"/>
        <v>3022867.3211929845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825634.80291675602</v>
      </c>
      <c r="R475" s="25">
        <f t="array" aca="1" ref="R475" ca="1">INDEX('Lorri 401b'!L:L,MATCH('Retirement Calculator'!A475,'Lorri 401b'!N:N,0),0)</f>
        <v>2179651.6533149485</v>
      </c>
      <c r="S475" s="25">
        <f t="shared" ca="1" si="267"/>
        <v>3005286.4562317044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820644.33640854806</v>
      </c>
      <c r="R476" s="25">
        <f t="array" aca="1" ref="R476" ca="1">INDEX('Lorri 401b'!L:L,MATCH('Retirement Calculator'!A476,'Lorri 401b'!N:N,0),0)</f>
        <v>2166988.0012578713</v>
      </c>
      <c r="S476" s="25">
        <f t="shared" ca="1" si="267"/>
        <v>2987632.3376664193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815633.07628988929</v>
      </c>
      <c r="R477" s="25">
        <f t="array" aca="1" ref="R477" ca="1">INDEX('Lorri 401b'!L:L,MATCH('Retirement Calculator'!A477,'Lorri 401b'!N:N,0),0)</f>
        <v>2154271.5839838893</v>
      </c>
      <c r="S477" s="25">
        <f t="shared" ca="1" si="267"/>
        <v>2969904.6602737787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810600.93592073605</v>
      </c>
      <c r="R478" s="25">
        <f t="array" aca="1" ref="R478" ca="1">INDEX('Lorri 401b'!L:L,MATCH('Retirement Calculator'!A478,'Lorri 401b'!N:N,0),0)</f>
        <v>2141502.1816379325</v>
      </c>
      <c r="S478" s="25">
        <f t="shared" ca="1" si="267"/>
        <v>2952103.1175586684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805547.82830004464</v>
      </c>
      <c r="R479" s="25">
        <f t="array" aca="1" ref="R479" ca="1">INDEX('Lorri 401b'!L:L,MATCH('Retirement Calculator'!A479,'Lorri 401b'!N:N,0),0)</f>
        <v>2128679.5734488675</v>
      </c>
      <c r="S479" s="25">
        <f t="shared" ca="1" si="267"/>
        <v>2934227.4017489124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800473.66606426705</v>
      </c>
      <c r="R480" s="25">
        <f t="array" aca="1" ref="R480" ca="1">INDEX('Lorri 401b'!L:L,MATCH('Retirement Calculator'!A480,'Lorri 401b'!N:N,0),0)</f>
        <v>2115803.5377256814</v>
      </c>
      <c r="S480" s="25">
        <f t="shared" ca="1" si="267"/>
        <v>2916277.2037899485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795378.3614858404</v>
      </c>
      <c r="R481" s="25">
        <f t="array" aca="1" ref="R481" ca="1">INDEX('Lorri 401b'!L:L,MATCH('Retirement Calculator'!A481,'Lorri 401b'!N:N,0),0)</f>
        <v>2102873.8518536487</v>
      </c>
      <c r="S481" s="25">
        <f t="shared" ca="1" si="267"/>
        <v>2898252.213339489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790261.8264716703</v>
      </c>
      <c r="R482" s="25">
        <f t="array" aca="1" ref="R482" ca="1">INDEX('Lorri 401b'!L:L,MATCH('Retirement Calculator'!A482,'Lorri 401b'!N:N,0),0)</f>
        <v>2089890.2922904827</v>
      </c>
      <c r="S482" s="25">
        <f t="shared" ca="1" si="267"/>
        <v>2880152.1187621532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785123.97256160784</v>
      </c>
      <c r="R483" s="25">
        <f t="array" aca="1" ref="R483" ca="1">INDEX('Lorri 401b'!L:L,MATCH('Retirement Calculator'!A483,'Lorri 401b'!N:N,0),0)</f>
        <v>2076852.63456247</v>
      </c>
      <c r="S483" s="25">
        <f t="shared" ca="1" si="267"/>
        <v>2861976.6071240781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779964.71092692006</v>
      </c>
      <c r="R484" s="25">
        <f t="array" aca="1" ref="R484" ca="1">INDEX('Lorri 401b'!L:L,MATCH('Retirement Calculator'!A484,'Lorri 401b'!N:N,0),0)</f>
        <v>2063760.6532605907</v>
      </c>
      <c r="S484" s="25">
        <f t="shared" ca="1" si="267"/>
        <v>2843725.3641875107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774783.95236875443</v>
      </c>
      <c r="R485" s="25">
        <f t="array" aca="1" ref="R485" ca="1">INDEX('Lorri 401b'!L:L,MATCH('Retirement Calculator'!A485,'Lorri 401b'!N:N,0),0)</f>
        <v>2050614.1220366203</v>
      </c>
      <c r="S485" s="25">
        <f t="shared" ca="1" si="267"/>
        <v>2825398.0744053749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769581.60731659643</v>
      </c>
      <c r="R486" s="25">
        <f t="array" aca="1" ref="R486" ca="1">INDEX('Lorri 401b'!L:L,MATCH('Retirement Calculator'!A486,'Lorri 401b'!N:N,0),0)</f>
        <v>2037412.8135992165</v>
      </c>
      <c r="S486" s="25">
        <f t="shared" ca="1" si="267"/>
        <v>2806994.4209158132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764357.58582672116</v>
      </c>
      <c r="R487" s="25">
        <f t="array" aca="1" ref="R487" ca="1">INDEX('Lorri 401b'!L:L,MATCH('Retirement Calculator'!A487,'Lorri 401b'!N:N,0),0)</f>
        <v>2024156.4997099903</v>
      </c>
      <c r="S487" s="25">
        <f t="shared" ca="1" si="267"/>
        <v>2788514.0855367114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759111.79758063809</v>
      </c>
      <c r="R488" s="25">
        <f t="array" aca="1" ref="R488" ca="1">INDEX('Lorri 401b'!L:L,MATCH('Retirement Calculator'!A488,'Lorri 401b'!N:N,0),0)</f>
        <v>2010844.9511795591</v>
      </c>
      <c r="S488" s="25">
        <f t="shared" ca="1" si="267"/>
        <v>2769956.7487601973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753844.15188352962</v>
      </c>
      <c r="R489" s="25">
        <f t="array" aca="1" ref="R489" ca="1">INDEX('Lorri 401b'!L:L,MATCH('Retirement Calculator'!A489,'Lorri 401b'!N:N,0),0)</f>
        <v>1997477.9378635844</v>
      </c>
      <c r="S489" s="25">
        <f t="shared" ca="1" si="267"/>
        <v>2751322.0897471141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748554.55766268319</v>
      </c>
      <c r="R490" s="25">
        <f t="array" aca="1" ref="R490" ca="1">INDEX('Lorri 401b'!L:L,MATCH('Retirement Calculator'!A490,'Lorri 401b'!N:N,0),0)</f>
        <v>1984055.228658793</v>
      </c>
      <c r="S490" s="25">
        <f t="shared" ca="1" si="267"/>
        <v>2732609.7863214761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743242.92346591665</v>
      </c>
      <c r="R491" s="25">
        <f t="array" aca="1" ref="R491" ca="1">INDEX('Lorri 401b'!L:L,MATCH('Retirement Calculator'!A491,'Lorri 401b'!N:N,0),0)</f>
        <v>1970576.5914989817</v>
      </c>
      <c r="S491" s="25">
        <f t="shared" ca="1" si="267"/>
        <v>2713819.5149648981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737909.15745999687</v>
      </c>
      <c r="R492" s="25">
        <f t="array" aca="1" ref="R492" ca="1">INDEX('Lorri 401b'!L:L,MATCH('Retirement Calculator'!A492,'Lorri 401b'!N:N,0),0)</f>
        <v>1957041.7933510046</v>
      </c>
      <c r="S492" s="25">
        <f t="shared" ca="1" si="267"/>
        <v>2694950.9508110015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732553.16742905241</v>
      </c>
      <c r="R493" s="25">
        <f t="array" aca="1" ref="R493" ca="1">INDEX('Lorri 401b'!L:L,MATCH('Retirement Calculator'!A493,'Lorri 401b'!N:N,0),0)</f>
        <v>1943450.6002107442</v>
      </c>
      <c r="S493" s="25">
        <f t="shared" ca="1" si="267"/>
        <v>2676003.7676397967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727174.86077297898</v>
      </c>
      <c r="R494" s="25">
        <f t="array" aca="1" ref="R494" ca="1">INDEX('Lorri 401b'!L:L,MATCH('Retirement Calculator'!A494,'Lorri 401b'!N:N,0),0)</f>
        <v>1929802.7770990659</v>
      </c>
      <c r="S494" s="25">
        <f t="shared" ca="1" si="267"/>
        <v>2656977.6378720449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721774.14450583863</v>
      </c>
      <c r="R495" s="25">
        <f t="array" aca="1" ref="R495" ca="1">INDEX('Lorri 401b'!L:L,MATCH('Retirement Calculator'!A495,'Lorri 401b'!N:N,0),0)</f>
        <v>1916098.0880577557</v>
      </c>
      <c r="S495" s="25">
        <f t="shared" ca="1" si="267"/>
        <v>2637872.2325635944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716350.92525425181</v>
      </c>
      <c r="R496" s="25">
        <f t="array" aca="1" ref="R496" ca="1">INDEX('Lorri 401b'!L:L,MATCH('Retirement Calculator'!A496,'Lorri 401b'!N:N,0),0)</f>
        <v>1902336.2961454401</v>
      </c>
      <c r="S496" s="25">
        <f t="shared" ca="1" si="267"/>
        <v>2618687.2213996919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710905.10925578338</v>
      </c>
      <c r="R497" s="25">
        <f t="array" aca="1" ref="R497" ca="1">INDEX('Lorri 401b'!L:L,MATCH('Retirement Calculator'!A497,'Lorri 401b'!N:N,0),0)</f>
        <v>1888517.1634334899</v>
      </c>
      <c r="S497" s="25">
        <f t="shared" ca="1" si="267"/>
        <v>2599422.2726892731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705436.60235732142</v>
      </c>
      <c r="R498" s="25">
        <f t="array" aca="1" ref="R498" ca="1">INDEX('Lorri 401b'!L:L,MATCH('Retirement Calculator'!A498,'Lorri 401b'!N:N,0),0)</f>
        <v>1874640.4510019065</v>
      </c>
      <c r="S498" s="25">
        <f t="shared" ca="1" si="267"/>
        <v>2580077.0533592282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699945.31001344917</v>
      </c>
      <c r="R499" s="25">
        <f t="array" aca="1" ref="R499" ca="1">INDEX('Lorri 401b'!L:L,MATCH('Retirement Calculator'!A499,'Lorri 401b'!N:N,0),0)</f>
        <v>1860705.9189351916</v>
      </c>
      <c r="S499" s="25">
        <f t="shared" ca="1" si="267"/>
        <v>2560651.2289486406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694431.13728481077</v>
      </c>
      <c r="R500" s="25">
        <f t="array" aca="1" ref="R500" ca="1">INDEX('Lorri 401b'!L:L,MATCH('Retirement Calculator'!A500,'Lorri 401b'!N:N,0),0)</f>
        <v>1846713.3263181986</v>
      </c>
      <c r="S500" s="25">
        <f t="shared" ca="1" si="267"/>
        <v>2541144.4636030095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688893.98883646971</v>
      </c>
      <c r="R501" s="25">
        <f t="array" aca="1" ref="R501" ca="1">INDEX('Lorri 401b'!L:L,MATCH('Retirement Calculator'!A501,'Lorri 401b'!N:N,0),0)</f>
        <v>1832662.4312319681</v>
      </c>
      <c r="S501" s="25">
        <f t="shared" ca="1" si="267"/>
        <v>2521556.4200684377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683333.7689362606</v>
      </c>
      <c r="R502" s="25">
        <f t="array" aca="1" ref="R502" ca="1">INDEX('Lorri 401b'!L:L,MATCH('Retirement Calculator'!A502,'Lorri 401b'!N:N,0),0)</f>
        <v>1818552.9907495452</v>
      </c>
      <c r="S502" s="25">
        <f t="shared" ca="1" si="267"/>
        <v>2501886.759685806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677750.38145313389</v>
      </c>
      <c r="R503" s="25">
        <f t="array" aca="1" ref="R503" ca="1">INDEX('Lorri 401b'!L:L,MATCH('Retirement Calculator'!A503,'Lorri 401b'!N:N,0),0)</f>
        <v>1804384.7609317787</v>
      </c>
      <c r="S503" s="25">
        <f t="shared" ca="1" si="267"/>
        <v>2482135.1423849128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672143.72985549422</v>
      </c>
      <c r="R504" s="25">
        <f t="array" aca="1" ref="R504" ca="1">INDEX('Lorri 401b'!L:L,MATCH('Retirement Calculator'!A504,'Lorri 401b'!N:N,0),0)</f>
        <v>1790157.4968231048</v>
      </c>
      <c r="S504" s="25">
        <f t="shared" ca="1" si="267"/>
        <v>2462301.2266785991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666513.71720953099</v>
      </c>
      <c r="R505" s="25">
        <f t="array" aca="1" ref="R505" ca="1">INDEX('Lorri 401b'!L:L,MATCH('Retirement Calculator'!A505,'Lorri 401b'!N:N,0),0)</f>
        <v>1775870.9524473115</v>
      </c>
      <c r="S505" s="25">
        <f t="shared" ca="1" si="267"/>
        <v>2442384.6696568425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660860.24617754295</v>
      </c>
      <c r="R506" s="25">
        <f t="array" aca="1" ref="R506" ca="1">INDEX('Lorri 401b'!L:L,MATCH('Retirement Calculator'!A506,'Lorri 401b'!N:N,0),0)</f>
        <v>1761524.8808032856</v>
      </c>
      <c r="S506" s="25">
        <f t="shared" ca="1" si="267"/>
        <v>2422385.1269808286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655183.219016255</v>
      </c>
      <c r="R507" s="25">
        <f t="array" aca="1" ref="R507" ca="1">INDEX('Lorri 401b'!L:L,MATCH('Retirement Calculator'!A507,'Lorri 401b'!N:N,0),0)</f>
        <v>1747119.033860743</v>
      </c>
      <c r="S507" s="25">
        <f t="shared" ca="1" si="267"/>
        <v>2402302.2528769979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649482.53757512826</v>
      </c>
      <c r="R508" s="25">
        <f t="array" aca="1" ref="R508" ca="1">INDEX('Lorri 401b'!L:L,MATCH('Retirement Calculator'!A508,'Lorri 401b'!N:N,0),0)</f>
        <v>1732653.16255594</v>
      </c>
      <c r="S508" s="25">
        <f t="shared" ca="1" si="267"/>
        <v>2382135.700131068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643758.10329466348</v>
      </c>
      <c r="R509" s="25">
        <f t="array" aca="1" ref="R509" ca="1">INDEX('Lorri 401b'!L:L,MATCH('Retirement Calculator'!A509,'Lorri 401b'!N:N,0),0)</f>
        <v>1718127.0167873667</v>
      </c>
      <c r="S509" s="25">
        <f t="shared" ca="1" si="267"/>
        <v>2361885.1200820301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638009.81720469682</v>
      </c>
      <c r="R510" s="25">
        <f t="array" aca="1" ref="R510" ca="1">INDEX('Lorri 401b'!L:L,MATCH('Retirement Calculator'!A510,'Lorri 401b'!N:N,0),0)</f>
        <v>1703540.3454114245</v>
      </c>
      <c r="S510" s="25">
        <f t="shared" ca="1" si="267"/>
        <v>2341550.1626161216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632237.57992268866</v>
      </c>
      <c r="R511" s="25">
        <f t="array" aca="1" ref="R511" ca="1">INDEX('Lorri 401b'!L:L,MATCH('Retirement Calculator'!A511,'Lorri 401b'!N:N,0),0)</f>
        <v>1688892.8962380826</v>
      </c>
      <c r="S511" s="25">
        <f t="shared" ca="1" si="267"/>
        <v>2321130.4761607712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626441.2916520054</v>
      </c>
      <c r="R512" s="25">
        <f t="array" aca="1" ref="R512" ca="1">INDEX('Lorri 401b'!L:L,MATCH('Retirement Calculator'!A512,'Lorri 401b'!N:N,0),0)</f>
        <v>1674184.4160265182</v>
      </c>
      <c r="S512" s="25">
        <f t="shared" ca="1" si="267"/>
        <v>2300625.7076785238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620620.85218019434</v>
      </c>
      <c r="R513" s="25">
        <f t="array" aca="1" ref="R513" ca="1">INDEX('Lorri 401b'!L:L,MATCH('Retirement Calculator'!A513,'Lorri 401b'!N:N,0),0)</f>
        <v>1659414.6504807391</v>
      </c>
      <c r="S513" s="25">
        <f t="shared" ca="1" si="267"/>
        <v>2280035.5026609334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614776.16087725072</v>
      </c>
      <c r="R514" s="25">
        <f t="array" aca="1" ref="R514" ca="1">INDEX('Lorri 401b'!L:L,MATCH('Retirement Calculator'!A514,'Lorri 401b'!N:N,0),0)</f>
        <v>1644583.3442451858</v>
      </c>
      <c r="S514" s="25">
        <f t="shared" ca="1" si="267"/>
        <v>2259359.5051224367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608907.1166938782</v>
      </c>
      <c r="R515" s="25">
        <f t="array" aca="1" ref="R515" ca="1">INDEX('Lorri 401b'!L:L,MATCH('Retirement Calculator'!A515,'Lorri 401b'!N:N,0),0)</f>
        <v>1629690.2409003179</v>
      </c>
      <c r="S515" s="25">
        <f t="shared" ca="1" si="267"/>
        <v>2238597.3575941962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603013.61815974163</v>
      </c>
      <c r="R516" s="25">
        <f t="array" aca="1" ref="R516" ca="1">INDEX('Lorri 401b'!L:L,MATCH('Retirement Calculator'!A516,'Lorri 401b'!N:N,0),0)</f>
        <v>1614735.0829581795</v>
      </c>
      <c r="S516" s="25">
        <f t="shared" ca="1" si="267"/>
        <v>2217748.7011179212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597095.56338171277</v>
      </c>
      <c r="R517" s="25">
        <f t="array" aca="1" ref="R517" ca="1">INDEX('Lorri 401b'!L:L,MATCH('Retirement Calculator'!A517,'Lorri 401b'!N:N,0),0)</f>
        <v>1599717.6118579491</v>
      </c>
      <c r="S517" s="25">
        <f t="shared" ca="1" si="267"/>
        <v>2196813.1752396617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591152.8500421088</v>
      </c>
      <c r="R518" s="25">
        <f t="array" aca="1" ref="R518" ca="1">INDEX('Lorri 401b'!L:L,MATCH('Retirement Calculator'!A518,'Lorri 401b'!N:N,0),0)</f>
        <v>1584637.5679614677</v>
      </c>
      <c r="S518" s="25">
        <f t="shared" ca="1" si="267"/>
        <v>2175790.4180035763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585185.37539692316</v>
      </c>
      <c r="R519" s="25">
        <f t="array" aca="1" ref="R519" ca="1">INDEX('Lorri 401b'!L:L,MATCH('Retirement Calculator'!A519,'Lorri 401b'!N:N,0),0)</f>
        <v>1569494.6905487508</v>
      </c>
      <c r="S519" s="25">
        <f t="shared" ca="1" si="267"/>
        <v>2154680.0659456737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579193.0362740492</v>
      </c>
      <c r="R520" s="25">
        <f t="array" aca="1" ref="R520" ca="1">INDEX('Lorri 401b'!L:L,MATCH('Retirement Calculator'!A520,'Lorri 401b'!N:N,0),0)</f>
        <v>1554288.7178134811</v>
      </c>
      <c r="S520" s="25">
        <f t="shared" ca="1" si="267"/>
        <v>2133481.7540875301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573175.72907149664</v>
      </c>
      <c r="R521" s="25">
        <f t="array" aca="1" ref="R521" ca="1">INDEX('Lorri 401b'!L:L,MATCH('Retirement Calculator'!A521,'Lorri 401b'!N:N,0),0)</f>
        <v>1539019.386858481</v>
      </c>
      <c r="S521" s="25">
        <f t="shared" ref="S521:S775" ca="1" si="527">SUM(Q521:R521)</f>
        <v>2112195.1159299775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567133.34975560009</v>
      </c>
      <c r="R522" s="25">
        <f t="array" aca="1" ref="R522" ca="1">INDEX('Lorri 401b'!L:L,MATCH('Retirement Calculator'!A522,'Lorri 401b'!N:N,0),0)</f>
        <v>1523686.4336911684</v>
      </c>
      <c r="S522" s="25">
        <f t="shared" ca="1" si="527"/>
        <v>2090819.7834467685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561065.79385922069</v>
      </c>
      <c r="R523" s="25">
        <f t="array" aca="1" ref="R523" ca="1">INDEX('Lorri 401b'!L:L,MATCH('Retirement Calculator'!A523,'Lorri 401b'!N:N,0),0)</f>
        <v>1508289.593218992</v>
      </c>
      <c r="S523" s="25">
        <f t="shared" ca="1" si="527"/>
        <v>2069355.3870782126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554972.95647993963</v>
      </c>
      <c r="R524" s="25">
        <f t="array" aca="1" ref="R524" ca="1">INDEX('Lorri 401b'!L:L,MATCH('Retirement Calculator'!A524,'Lorri 401b'!N:N,0),0)</f>
        <v>1492828.5992448481</v>
      </c>
      <c r="S524" s="25">
        <f t="shared" ca="1" si="527"/>
        <v>2047801.5557247878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548854.73227824492</v>
      </c>
      <c r="R525" s="25">
        <f t="array" aca="1" ref="R525" ca="1">INDEX('Lorri 401b'!L:L,MATCH('Retirement Calculator'!A525,'Lorri 401b'!N:N,0),0)</f>
        <v>1477303.1844624789</v>
      </c>
      <c r="S525" s="25">
        <f t="shared" ca="1" si="527"/>
        <v>2026157.9167407239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542711.01547570981</v>
      </c>
      <c r="R526" s="25">
        <f t="array" aca="1" ref="R526" ca="1">INDEX('Lorri 401b'!L:L,MATCH('Retirement Calculator'!A526,'Lorri 401b'!N:N,0),0)</f>
        <v>1461713.0804518496</v>
      </c>
      <c r="S526" s="25">
        <f t="shared" ca="1" si="527"/>
        <v>2004424.0959275593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536541.69985316414</v>
      </c>
      <c r="R527" s="25">
        <f t="array" aca="1" ref="R527" ca="1">INDEX('Lorri 401b'!L:L,MATCH('Retirement Calculator'!A527,'Lorri 401b'!N:N,0),0)</f>
        <v>1446058.0176745094</v>
      </c>
      <c r="S527" s="25">
        <f t="shared" ca="1" si="527"/>
        <v>1982599.7175276736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530346.67874885793</v>
      </c>
      <c r="R528" s="25">
        <f t="array" aca="1" ref="R528" ca="1">INDEX('Lorri 401b'!L:L,MATCH('Retirement Calculator'!A528,'Lorri 401b'!N:N,0),0)</f>
        <v>1430337.7254689303</v>
      </c>
      <c r="S528" s="25">
        <f t="shared" ca="1" si="527"/>
        <v>1960684.4042177883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524125.84505661705</v>
      </c>
      <c r="R529" s="25">
        <f t="array" aca="1" ref="R529" ca="1">INDEX('Lorri 401b'!L:L,MATCH('Retirement Calculator'!A529,'Lorri 401b'!N:N,0),0)</f>
        <v>1414551.9320458279</v>
      </c>
      <c r="S529" s="25">
        <f t="shared" ca="1" si="527"/>
        <v>1938677.7771024448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517879.09122399188</v>
      </c>
      <c r="R530" s="25">
        <f t="array" aca="1" ref="R530" ca="1">INDEX('Lorri 401b'!L:L,MATCH('Retirement Calculator'!A530,'Lorri 401b'!N:N,0),0)</f>
        <v>1398700.3644834626</v>
      </c>
      <c r="S530" s="25">
        <f t="shared" ca="1" si="527"/>
        <v>1916579.4557074546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511606.30925039743</v>
      </c>
      <c r="R531" s="25">
        <f t="array" aca="1" ref="R531" ca="1">INDEX('Lorri 401b'!L:L,MATCH('Retirement Calculator'!A531,'Lorri 401b'!N:N,0),0)</f>
        <v>1382782.7487229209</v>
      </c>
      <c r="S531" s="25">
        <f t="shared" ca="1" si="527"/>
        <v>1894389.0579733183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505307.39068524633</v>
      </c>
      <c r="R532" s="25">
        <f t="array" aca="1" ref="R532" ca="1">INDEX('Lorri 401b'!L:L,MATCH('Retirement Calculator'!A532,'Lorri 401b'!N:N,0),0)</f>
        <v>1366798.8095633767</v>
      </c>
      <c r="S532" s="25">
        <f t="shared" ca="1" si="527"/>
        <v>1872106.200248623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498982.22662607377</v>
      </c>
      <c r="R533" s="25">
        <f t="array" aca="1" ref="R533" ca="1">INDEX('Lorri 401b'!L:L,MATCH('Retirement Calculator'!A533,'Lorri 401b'!N:N,0),0)</f>
        <v>1350748.2706573345</v>
      </c>
      <c r="S533" s="25">
        <f t="shared" ca="1" si="527"/>
        <v>1849730.4972834082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492630.70771665464</v>
      </c>
      <c r="R534" s="25">
        <f t="array" aca="1" ref="R534" ca="1">INDEX('Lorri 401b'!L:L,MATCH('Retirement Calculator'!A534,'Lorri 401b'!N:N,0),0)</f>
        <v>1334630.8545058505</v>
      </c>
      <c r="S534" s="25">
        <f t="shared" ca="1" si="527"/>
        <v>1827261.562222505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486252.72414511291</v>
      </c>
      <c r="R535" s="25">
        <f t="array" aca="1" ref="R535" ca="1">INDEX('Lorri 401b'!L:L,MATCH('Retirement Calculator'!A535,'Lorri 401b'!N:N,0),0)</f>
        <v>1318446.2824537354</v>
      </c>
      <c r="S535" s="25">
        <f t="shared" ca="1" si="527"/>
        <v>1804699.0065988484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479848.16564202309</v>
      </c>
      <c r="R536" s="25">
        <f t="array" aca="1" ref="R536" ca="1">INDEX('Lorri 401b'!L:L,MATCH('Retirement Calculator'!A536,'Lorri 401b'!N:N,0),0)</f>
        <v>1302194.2746847363</v>
      </c>
      <c r="S536" s="25">
        <f t="shared" ca="1" si="527"/>
        <v>1782042.4403267594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473416.92147850373</v>
      </c>
      <c r="R537" s="25">
        <f t="array" aca="1" ref="R537" ca="1">INDEX('Lorri 401b'!L:L,MATCH('Retirement Calculator'!A537,'Lorri 401b'!N:N,0),0)</f>
        <v>1285874.5502166997</v>
      </c>
      <c r="S537" s="25">
        <f t="shared" ca="1" si="527"/>
        <v>1759291.4716952033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466958.88046430307</v>
      </c>
      <c r="R538" s="25">
        <f t="array" aca="1" ref="R538" ca="1">INDEX('Lorri 401b'!L:L,MATCH('Retirement Calculator'!A538,'Lorri 401b'!N:N,0),0)</f>
        <v>1269486.8268967131</v>
      </c>
      <c r="S538" s="25">
        <f t="shared" ca="1" si="527"/>
        <v>1736445.7073610162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460473.93094587658</v>
      </c>
      <c r="R539" s="25">
        <f t="array" aca="1" ref="R539" ca="1">INDEX('Lorri 401b'!L:L,MATCH('Retirement Calculator'!A539,'Lorri 401b'!N:N,0),0)</f>
        <v>1253030.8213962265</v>
      </c>
      <c r="S539" s="25">
        <f t="shared" ca="1" si="527"/>
        <v>1713504.752342103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453961.96080445661</v>
      </c>
      <c r="R540" s="25">
        <f t="array" aca="1" ref="R540" ca="1">INDEX('Lorri 401b'!L:L,MATCH('Retirement Calculator'!A540,'Lorri 401b'!N:N,0),0)</f>
        <v>1236506.2492061546</v>
      </c>
      <c r="S540" s="25">
        <f t="shared" ca="1" si="527"/>
        <v>1690468.2100106112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447422.85745411407</v>
      </c>
      <c r="R541" s="25">
        <f t="array" aca="1" ref="R541" ca="1">INDEX('Lorri 401b'!L:L,MATCH('Retirement Calculator'!A541,'Lorri 401b'!N:N,0),0)</f>
        <v>1219912.8246319573</v>
      </c>
      <c r="S541" s="25">
        <f t="shared" ca="1" si="527"/>
        <v>1667335.6820860715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440856.50783981179</v>
      </c>
      <c r="R542" s="25">
        <f t="array" aca="1" ref="R542" ca="1">INDEX('Lorri 401b'!L:L,MATCH('Retirement Calculator'!A542,'Lorri 401b'!N:N,0),0)</f>
        <v>1203250.260788701</v>
      </c>
      <c r="S542" s="25">
        <f t="shared" ca="1" si="527"/>
        <v>1644106.7686285127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434262.79843544989</v>
      </c>
      <c r="R543" s="25">
        <f t="array" aca="1" ref="R543" ca="1">INDEX('Lorri 401b'!L:L,MATCH('Retirement Calculator'!A543,'Lorri 401b'!N:N,0),0)</f>
        <v>1186518.2695960978</v>
      </c>
      <c r="S543" s="25">
        <f t="shared" ca="1" si="527"/>
        <v>1620781.0680315476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427641.61524190317</v>
      </c>
      <c r="R544" s="25">
        <f t="array" aca="1" ref="R544" ca="1">INDEX('Lorri 401b'!L:L,MATCH('Retirement Calculator'!A544,'Lorri 401b'!N:N,0),0)</f>
        <v>1169716.5617735253</v>
      </c>
      <c r="S544" s="25">
        <f t="shared" ca="1" si="527"/>
        <v>1597358.1770154284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420992.84378504998</v>
      </c>
      <c r="R545" s="25">
        <f t="array" aca="1" ref="R545" ca="1">INDEX('Lorri 401b'!L:L,MATCH('Retirement Calculator'!A545,'Lorri 401b'!N:N,0),0)</f>
        <v>1152844.8468350254</v>
      </c>
      <c r="S545" s="25">
        <f t="shared" ca="1" si="527"/>
        <v>1573837.6906200754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414316.36911379325</v>
      </c>
      <c r="R546" s="25">
        <f t="array" aca="1" ref="R546" ca="1">INDEX('Lorri 401b'!L:L,MATCH('Retirement Calculator'!A546,'Lorri 401b'!N:N,0),0)</f>
        <v>1135902.8330842818</v>
      </c>
      <c r="S546" s="25">
        <f t="shared" ca="1" si="527"/>
        <v>1550219.2021980751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407612.07579807297</v>
      </c>
      <c r="R547" s="25">
        <f t="array" aca="1" ref="R547" ca="1">INDEX('Lorri 401b'!L:L,MATCH('Retirement Calculator'!A547,'Lorri 401b'!N:N,0),0)</f>
        <v>1118890.2276095767</v>
      </c>
      <c r="S547" s="25">
        <f t="shared" ca="1" si="527"/>
        <v>1526502.3034076495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400879.84792687051</v>
      </c>
      <c r="R548" s="25">
        <f t="array" aca="1" ref="R548" ca="1">INDEX('Lorri 401b'!L:L,MATCH('Retirement Calculator'!A548,'Lorri 401b'!N:N,0),0)</f>
        <v>1101806.736278727</v>
      </c>
      <c r="S548" s="25">
        <f t="shared" ca="1" si="527"/>
        <v>1502686.5842055974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394119.56910620473</v>
      </c>
      <c r="R549" s="25">
        <f t="array" aca="1" ref="R549" ca="1">INDEX('Lorri 401b'!L:L,MATCH('Retirement Calculator'!A549,'Lorri 401b'!N:N,0),0)</f>
        <v>1084652.0637339987</v>
      </c>
      <c r="S549" s="25">
        <f t="shared" ca="1" si="527"/>
        <v>1478771.6328402034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387331.12245711946</v>
      </c>
      <c r="R550" s="25">
        <f t="array" aca="1" ref="R550" ca="1">INDEX('Lorri 401b'!L:L,MATCH('Retirement Calculator'!A550,'Lorri 401b'!N:N,0),0)</f>
        <v>1067425.9133870008</v>
      </c>
      <c r="S550" s="25">
        <f t="shared" ca="1" si="527"/>
        <v>1454757.0358441202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380514.39061366301</v>
      </c>
      <c r="R551" s="25">
        <f t="array" aca="1" ref="R551" ca="1">INDEX('Lorri 401b'!L:L,MATCH('Retirement Calculator'!A551,'Lorri 401b'!N:N,0),0)</f>
        <v>1050127.987413557</v>
      </c>
      <c r="S551" s="25">
        <f t="shared" ca="1" si="527"/>
        <v>1430642.37802722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373669.25572085881</v>
      </c>
      <c r="R552" s="25">
        <f t="array" aca="1" ref="R552" ca="1">INDEX('Lorri 401b'!L:L,MATCH('Retirement Calculator'!A552,'Lorri 401b'!N:N,0),0)</f>
        <v>1032757.9867485572</v>
      </c>
      <c r="S552" s="25">
        <f t="shared" ca="1" si="527"/>
        <v>1406427.242469416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366795.59943266795</v>
      </c>
      <c r="R553" s="25">
        <f t="array" aca="1" ref="R553" ca="1">INDEX('Lorri 401b'!L:L,MATCH('Retirement Calculator'!A553,'Lorri 401b'!N:N,0),0)</f>
        <v>1015315.6110807867</v>
      </c>
      <c r="S553" s="25">
        <f t="shared" ca="1" si="527"/>
        <v>1382111.2105134546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359893.30290994298</v>
      </c>
      <c r="R554" s="25">
        <f t="array" aca="1" ref="R554" ca="1">INDEX('Lorri 401b'!L:L,MATCH('Retirement Calculator'!A554,'Lorri 401b'!N:N,0),0)</f>
        <v>997800.55884773366</v>
      </c>
      <c r="S554" s="25">
        <f t="shared" ca="1" si="527"/>
        <v>1357693.8617576766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352962.24681837333</v>
      </c>
      <c r="R555" s="25">
        <f t="array" aca="1" ref="R555" ca="1">INDEX('Lorri 401b'!L:L,MATCH('Retirement Calculator'!A555,'Lorri 401b'!N:N,0),0)</f>
        <v>980212.52723037638</v>
      </c>
      <c r="S555" s="25">
        <f t="shared" ca="1" si="527"/>
        <v>1333174.7740487498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346002.31132642215</v>
      </c>
      <c r="R556" s="25">
        <f t="array" aca="1" ref="R556" ca="1">INDEX('Lorri 401b'!L:L,MATCH('Retirement Calculator'!A556,'Lorri 401b'!N:N,0),0)</f>
        <v>962551.2121479467</v>
      </c>
      <c r="S556" s="25">
        <f t="shared" ca="1" si="527"/>
        <v>1308553.5234743687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339013.3761032545</v>
      </c>
      <c r="R557" s="25">
        <f t="array" aca="1" ref="R557" ca="1">INDEX('Lorri 401b'!L:L,MATCH('Retirement Calculator'!A557,'Lorri 401b'!N:N,0),0)</f>
        <v>944816.3082526736</v>
      </c>
      <c r="S557" s="25">
        <f t="shared" ca="1" si="527"/>
        <v>1283829.6843559281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331995.32031665696</v>
      </c>
      <c r="R558" s="25">
        <f t="array" aca="1" ref="R558" ca="1">INDEX('Lorri 401b'!L:L,MATCH('Retirement Calculator'!A558,'Lorri 401b'!N:N,0),0)</f>
        <v>927007.50892450346</v>
      </c>
      <c r="S558" s="25">
        <f t="shared" ca="1" si="527"/>
        <v>1259002.8292411603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324948.02263094857</v>
      </c>
      <c r="R559" s="25">
        <f t="array" aca="1" ref="R559" ca="1">INDEX('Lorri 401b'!L:L,MATCH('Retirement Calculator'!A559,'Lorri 401b'!N:N,0),0)</f>
        <v>909124.5062657994</v>
      </c>
      <c r="S559" s="25">
        <f t="shared" ca="1" si="527"/>
        <v>1234072.5288967481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317871.36120488308</v>
      </c>
      <c r="R560" s="25">
        <f t="array" aca="1" ref="R560" ca="1">INDEX('Lorri 401b'!L:L,MATCH('Retirement Calculator'!A560,'Lorri 401b'!N:N,0),0)</f>
        <v>891166.99109601742</v>
      </c>
      <c r="S560" s="25">
        <f t="shared" ca="1" si="527"/>
        <v>1209038.3523009005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310765.21368954232</v>
      </c>
      <c r="R561" s="25">
        <f t="array" aca="1" ref="R561" ca="1">INDEX('Lorri 401b'!L:L,MATCH('Retirement Calculator'!A561,'Lorri 401b'!N:N,0),0)</f>
        <v>873134.65294636122</v>
      </c>
      <c r="S561" s="25">
        <f t="shared" ca="1" si="527"/>
        <v>1183899.8666359035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303629.45722622098</v>
      </c>
      <c r="R562" s="25">
        <f t="array" aca="1" ref="R562" ca="1">INDEX('Lorri 401b'!L:L,MATCH('Retirement Calculator'!A562,'Lorri 401b'!N:N,0),0)</f>
        <v>855027.1800544149</v>
      </c>
      <c r="S562" s="25">
        <f t="shared" ca="1" si="527"/>
        <v>1158656.637280636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296463.96844430245</v>
      </c>
      <c r="R563" s="25">
        <f t="array" aca="1" ref="R563" ca="1">INDEX('Lorri 401b'!L:L,MATCH('Retirement Calculator'!A563,'Lorri 401b'!N:N,0),0)</f>
        <v>836844.25935875217</v>
      </c>
      <c r="S563" s="25">
        <f t="shared" ca="1" si="527"/>
        <v>1133308.2278030547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289268.62345912593</v>
      </c>
      <c r="R564" s="25">
        <f t="array" aca="1" ref="R564" ca="1">INDEX('Lorri 401b'!L:L,MATCH('Retirement Calculator'!A564,'Lorri 401b'!N:N,0),0)</f>
        <v>818585.57649352413</v>
      </c>
      <c r="S564" s="25">
        <f t="shared" ca="1" si="527"/>
        <v>1107854.1999526501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282043.29786984454</v>
      </c>
      <c r="R565" s="25">
        <f t="array" aca="1" ref="R565" ca="1">INDEX('Lorri 401b'!L:L,MATCH('Retirement Calculator'!A565,'Lorri 401b'!N:N,0),0)</f>
        <v>800250.8157830243</v>
      </c>
      <c r="S565" s="25">
        <f t="shared" ca="1" si="527"/>
        <v>1082294.1136528689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274787.86675727443</v>
      </c>
      <c r="R566" s="25">
        <f t="array" aca="1" ref="R566" ca="1">INDEX('Lorri 401b'!L:L,MATCH('Retirement Calculator'!A566,'Lorri 401b'!N:N,0),0)</f>
        <v>781839.66023623059</v>
      </c>
      <c r="S566" s="25">
        <f t="shared" ca="1" si="527"/>
        <v>1056627.526993505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267502.20468173531</v>
      </c>
      <c r="R567" s="25">
        <f t="array" aca="1" ref="R567" ca="1">INDEX('Lorri 401b'!L:L,MATCH('Retirement Calculator'!A567,'Lorri 401b'!N:N,0),0)</f>
        <v>763351.79154132528</v>
      </c>
      <c r="S567" s="25">
        <f t="shared" ca="1" si="527"/>
        <v>1030853.9962230606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260186.18568088143</v>
      </c>
      <c r="R568" s="25">
        <f t="array" aca="1" ref="R568" ca="1">INDEX('Lorri 401b'!L:L,MATCH('Retirement Calculator'!A568,'Lorri 401b'!N:N,0),0)</f>
        <v>744786.89006019128</v>
      </c>
      <c r="S568" s="25">
        <f t="shared" ca="1" si="527"/>
        <v>1004973.0757410727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252839.683267524</v>
      </c>
      <c r="R569" s="25">
        <f t="array" aca="1" ref="R569" ca="1">INDEX('Lorri 401b'!L:L,MATCH('Retirement Calculator'!A569,'Lorri 401b'!N:N,0),0)</f>
        <v>726144.63482288586</v>
      </c>
      <c r="S569" s="25">
        <f t="shared" ca="1" si="527"/>
        <v>978984.31809040986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245462.57042744424</v>
      </c>
      <c r="R570" s="25">
        <f t="array" aca="1" ref="R570" ca="1">INDEX('Lorri 401b'!L:L,MATCH('Retirement Calculator'!A570,'Lorri 401b'!N:N,0),0)</f>
        <v>707424.70352209173</v>
      </c>
      <c r="S570" s="25">
        <f t="shared" ca="1" si="527"/>
        <v>952887.27394953603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238054.71961719749</v>
      </c>
      <c r="R571" s="25">
        <f t="array" aca="1" ref="R571" ca="1">INDEX('Lorri 401b'!L:L,MATCH('Retirement Calculator'!A571,'Lorri 401b'!N:N,0),0)</f>
        <v>688626.77250754414</v>
      </c>
      <c r="S571" s="25">
        <f t="shared" ca="1" si="527"/>
        <v>926681.49212474166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230616.00276190805</v>
      </c>
      <c r="R572" s="25">
        <f t="array" aca="1" ref="R572" ca="1">INDEX('Lorri 401b'!L:L,MATCH('Retirement Calculator'!A572,'Lorri 401b'!N:N,0),0)</f>
        <v>669750.51678043604</v>
      </c>
      <c r="S572" s="25">
        <f t="shared" ca="1" si="527"/>
        <v>900366.51954234415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223146.29125305489</v>
      </c>
      <c r="R573" s="25">
        <f t="array" aca="1" ref="R573" ca="1">INDEX('Lorri 401b'!L:L,MATCH('Retirement Calculator'!A573,'Lorri 401b'!N:N,0),0)</f>
        <v>650795.60998779826</v>
      </c>
      <c r="S573" s="25">
        <f t="shared" ca="1" si="527"/>
        <v>873941.90124085313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215645.4559462482</v>
      </c>
      <c r="R574" s="25">
        <f t="array" aca="1" ref="R574" ca="1">INDEX('Lorri 401b'!L:L,MATCH('Retirement Calculator'!A574,'Lorri 401b'!N:N,0),0)</f>
        <v>631761.72441685793</v>
      </c>
      <c r="S574" s="25">
        <f t="shared" ca="1" si="527"/>
        <v>847407.18036310608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208113.36715899647</v>
      </c>
      <c r="R575" s="25">
        <f t="array" aca="1" ref="R575" ca="1">INDEX('Lorri 401b'!L:L,MATCH('Retirement Calculator'!A575,'Lorri 401b'!N:N,0),0)</f>
        <v>612648.53098937206</v>
      </c>
      <c r="S575" s="25">
        <f t="shared" ca="1" si="527"/>
        <v>820761.89814836858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200549.89466846452</v>
      </c>
      <c r="R576" s="25">
        <f t="array" aca="1" ref="R576" ca="1">INDEX('Lorri 401b'!L:L,MATCH('Retirement Calculator'!A576,'Lorri 401b'!N:N,0),0)</f>
        <v>593455.69925593829</v>
      </c>
      <c r="S576" s="25">
        <f t="shared" ca="1" si="527"/>
        <v>794005.59392440284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192954.90770922203</v>
      </c>
      <c r="R577" s="25">
        <f t="array" aca="1" ref="R577" ca="1">INDEX('Lorri 401b'!L:L,MATCH('Retirement Calculator'!A577,'Lorri 401b'!N:N,0),0)</f>
        <v>574182.8973902819</v>
      </c>
      <c r="S577" s="25">
        <f t="shared" ca="1" si="527"/>
        <v>767137.80509950395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185328.27497098269</v>
      </c>
      <c r="R578" s="25">
        <f t="array" aca="1" ref="R578" ca="1">INDEX('Lorri 401b'!L:L,MATCH('Retirement Calculator'!A578,'Lorri 401b'!N:N,0),0)</f>
        <v>554829.79218351864</v>
      </c>
      <c r="S578" s="25">
        <f t="shared" ca="1" si="527"/>
        <v>740158.06715450133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177669.86459633402</v>
      </c>
      <c r="R579" s="25">
        <f t="array" aca="1" ref="R579" ca="1">INDEX('Lorri 401b'!L:L,MATCH('Retirement Calculator'!A579,'Lorri 401b'!N:N,0),0)</f>
        <v>535396.04903839366</v>
      </c>
      <c r="S579" s="25">
        <f t="shared" ca="1" si="527"/>
        <v>713065.91363472771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169979.54417845764</v>
      </c>
      <c r="R580" s="25">
        <f t="array" aca="1" ref="R580" ca="1">INDEX('Lorri 401b'!L:L,MATCH('Retirement Calculator'!A580,'Lorri 401b'!N:N,0),0)</f>
        <v>515881.33196349745</v>
      </c>
      <c r="S580" s="25">
        <f t="shared" ca="1" si="527"/>
        <v>685860.87614195514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162257.18075884011</v>
      </c>
      <c r="R581" s="25">
        <f t="array" aca="1" ref="R581" ca="1">INDEX('Lorri 401b'!L:L,MATCH('Retirement Calculator'!A581,'Lorri 401b'!N:N,0),0)</f>
        <v>496285.30356745585</v>
      </c>
      <c r="S581" s="25">
        <f t="shared" ca="1" si="527"/>
        <v>658542.48432629602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154502.64082497419</v>
      </c>
      <c r="R582" s="25">
        <f t="array" aca="1" ref="R582" ca="1">INDEX('Lorri 401b'!L:L,MATCH('Retirement Calculator'!A582,'Lorri 401b'!N:N,0),0)</f>
        <v>476607.62505309738</v>
      </c>
      <c r="S582" s="25">
        <f t="shared" ca="1" si="527"/>
        <v>631110.26587807154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146715.79030805049</v>
      </c>
      <c r="R583" s="25">
        <f t="array" aca="1" ref="R583" ca="1">INDEX('Lorri 401b'!L:L,MATCH('Retirement Calculator'!A583,'Lorri 401b'!N:N,0),0)</f>
        <v>456847.95621159574</v>
      </c>
      <c r="S583" s="25">
        <f t="shared" ca="1" si="527"/>
        <v>603563.74651964626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138896.49458063961</v>
      </c>
      <c r="R584" s="25">
        <f t="array" aca="1" ref="R584" ca="1">INDEX('Lorri 401b'!L:L,MATCH('Retirement Calculator'!A584,'Lorri 401b'!N:N,0),0)</f>
        <v>437005.95541658788</v>
      </c>
      <c r="S584" s="25">
        <f t="shared" ca="1" si="527"/>
        <v>575902.44999722752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131044.61845436451</v>
      </c>
      <c r="R585" s="25">
        <f t="array" aca="1" ref="R585" ca="1">INDEX('Lorri 401b'!L:L,MATCH('Retirement Calculator'!A585,'Lorri 401b'!N:N,0),0)</f>
        <v>417081.27961826744</v>
      </c>
      <c r="S585" s="25">
        <f t="shared" ca="1" si="527"/>
        <v>548125.89807263191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123160.02617756325</v>
      </c>
      <c r="R586" s="25">
        <f t="array" aca="1" ref="R586" ca="1">INDEX('Lorri 401b'!L:L,MATCH('Retirement Calculator'!A586,'Lorri 401b'!N:N,0),0)</f>
        <v>397073.584337454</v>
      </c>
      <c r="S586" s="25">
        <f t="shared" ca="1" si="527"/>
        <v>520233.61051501724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115242.581432942</v>
      </c>
      <c r="R587" s="25">
        <f t="array" aca="1" ref="R587" ca="1">INDEX('Lorri 401b'!L:L,MATCH('Retirement Calculator'!A587,'Lorri 401b'!N:N,0),0)</f>
        <v>376982.5236596372</v>
      </c>
      <c r="S587" s="25">
        <f t="shared" ca="1" si="527"/>
        <v>492225.10509257921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107292.14733521815</v>
      </c>
      <c r="R588" s="25">
        <f t="array" aca="1" ref="R588" ca="1">INDEX('Lorri 401b'!L:L,MATCH('Retirement Calculator'!A588,'Lorri 401b'!N:N,0),0)</f>
        <v>356807.75022899616</v>
      </c>
      <c r="S588" s="25">
        <f t="shared" ca="1" si="527"/>
        <v>464099.89756421431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99308.586428753799</v>
      </c>
      <c r="R589" s="25">
        <f t="array" aca="1" ref="R589" ca="1">INDEX('Lorri 401b'!L:L,MATCH('Retirement Calculator'!A589,'Lorri 401b'!N:N,0),0)</f>
        <v>336548.91524239408</v>
      </c>
      <c r="S589" s="25">
        <f t="shared" ca="1" si="527"/>
        <v>435857.50167114788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91291.760685179179</v>
      </c>
      <c r="R590" s="25">
        <f t="array" aca="1" ref="R590" ca="1">INDEX('Lorri 401b'!L:L,MATCH('Retirement Calculator'!A590,'Lorri 401b'!N:N,0),0)</f>
        <v>316205.66844334785</v>
      </c>
      <c r="S590" s="25">
        <f t="shared" ca="1" si="527"/>
        <v>407497.42912852706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83241.53150100632</v>
      </c>
      <c r="R591" s="25">
        <f t="array" aca="1" ref="R591" ca="1">INDEX('Lorri 401b'!L:L,MATCH('Retirement Calculator'!A591,'Lorri 401b'!N:N,0),0)</f>
        <v>295777.65811597224</v>
      </c>
      <c r="S591" s="25">
        <f t="shared" ca="1" si="527"/>
        <v>379019.18961697858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75157.759695232744</v>
      </c>
      <c r="R592" s="25">
        <f t="array" aca="1" ref="R592" ca="1">INDEX('Lorri 401b'!L:L,MATCH('Retirement Calculator'!A592,'Lorri 401b'!N:N,0),0)</f>
        <v>275264.53107889928</v>
      </c>
      <c r="S592" s="25">
        <f t="shared" ca="1" si="527"/>
        <v>350422.29077413201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67040.30550693511</v>
      </c>
      <c r="R593" s="25">
        <f t="array" aca="1" ref="R593" ca="1">INDEX('Lorri 401b'!L:L,MATCH('Retirement Calculator'!A593,'Lorri 401b'!N:N,0),0)</f>
        <v>254665.93267917182</v>
      </c>
      <c r="S593" s="25">
        <f t="shared" ca="1" si="527"/>
        <v>321706.2381861069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58889.028592852905</v>
      </c>
      <c r="R594" s="25">
        <f t="array" aca="1" ref="R594" ca="1">INDEX('Lorri 401b'!L:L,MATCH('Retirement Calculator'!A594,'Lorri 401b'!N:N,0),0)</f>
        <v>233981.50678611218</v>
      </c>
      <c r="S594" s="25">
        <f t="shared" ca="1" si="527"/>
        <v>292870.53537896508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50703.788024962028</v>
      </c>
      <c r="R595" s="25">
        <f t="array" aca="1" ref="R595" ca="1">INDEX('Lorri 401b'!L:L,MATCH('Retirement Calculator'!A595,'Lorri 401b'!N:N,0),0)</f>
        <v>213210.89578516479</v>
      </c>
      <c r="S595" s="25">
        <f t="shared" ca="1" si="527"/>
        <v>263914.68381012679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42484.44228803827</v>
      </c>
      <c r="R596" s="25">
        <f t="array" aca="1" ref="R596" ca="1">INDEX('Lorri 401b'!L:L,MATCH('Retirement Calculator'!A596,'Lorri 401b'!N:N,0),0)</f>
        <v>192353.74057171345</v>
      </c>
      <c r="S596" s="25">
        <f t="shared" ca="1" si="527"/>
        <v>234838.18285975172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34230.849277210662</v>
      </c>
      <c r="R597" s="25">
        <f t="array" aca="1" ref="R597" ca="1">INDEX('Lorri 401b'!L:L,MATCH('Retirement Calculator'!A597,'Lorri 401b'!N:N,0),0)</f>
        <v>171409.68054487274</v>
      </c>
      <c r="S597" s="25">
        <f t="shared" ca="1" si="527"/>
        <v>205640.52982208339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25942.866295504606</v>
      </c>
      <c r="R598" s="25">
        <f t="array" aca="1" ref="R598" ca="1">INDEX('Lorri 401b'!L:L,MATCH('Retirement Calculator'!A598,'Lorri 401b'!N:N,0),0)</f>
        <v>150378.3536012535</v>
      </c>
      <c r="S598" s="25">
        <f t="shared" ca="1" si="527"/>
        <v>176321.21989675812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17620.350051374771</v>
      </c>
      <c r="R599" s="25">
        <f t="array" aca="1" ref="R599" ca="1">INDEX('Lorri 401b'!L:L,MATCH('Retirement Calculator'!A599,'Lorri 401b'!N:N,0),0)</f>
        <v>129259.39612870253</v>
      </c>
      <c r="S599" s="25">
        <f t="shared" ca="1" si="527"/>
        <v>146879.74618007732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9263.1566562277312</v>
      </c>
      <c r="R600" s="25">
        <f t="array" aca="1" ref="R600" ca="1">INDEX('Lorri 401b'!L:L,MATCH('Retirement Calculator'!A600,'Lorri 401b'!N:N,0),0)</f>
        <v>108052.44300001592</v>
      </c>
      <c r="S600" s="25">
        <f t="shared" ca="1" si="527"/>
        <v>117315.59965624365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871.14162193424499</v>
      </c>
      <c r="R601" s="25">
        <f t="array" aca="1" ref="R601" ca="1">INDEX('Lorri 401b'!L:L,MATCH('Retirement Calculator'!A601,'Lorri 401b'!N:N,0),0)</f>
        <v>86757.127566626456</v>
      </c>
      <c r="S601" s="25">
        <f t="shared" ca="1" si="527"/>
        <v>87628.269188560706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-7555.8401416687975</v>
      </c>
      <c r="R602" s="25">
        <f t="array" aca="1" ref="R602" ca="1">INDEX('Lorri 401b'!L:L,MATCH('Retirement Calculator'!A602,'Lorri 401b'!N:N,0),0)</f>
        <v>65373.081652264533</v>
      </c>
      <c r="S602" s="25">
        <f t="shared" ca="1" si="527"/>
        <v>57817.241510595733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-16017.934329286853</v>
      </c>
      <c r="R603" s="25">
        <f t="array" aca="1" ref="R603" ca="1">INDEX('Lorri 401b'!L:L,MATCH('Retirement Calculator'!A603,'Lorri 401b'!N:N,0),0)</f>
        <v>43899.935546592773</v>
      </c>
      <c r="S603" s="25">
        <f t="shared" ca="1" si="527"/>
        <v>27882.001217305922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-24515.287242686649</v>
      </c>
      <c r="R604" s="25">
        <f t="array" aca="1" ref="R604" ca="1">INDEX('Lorri 401b'!L:L,MATCH('Retirement Calculator'!A604,'Lorri 401b'!N:N,0),0)</f>
        <v>22337.317998814044</v>
      </c>
      <c r="S604" s="25">
        <f t="shared" ca="1" si="527"/>
        <v>-2177.9692438726051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-33048.04579322561</v>
      </c>
      <c r="R605" s="25">
        <f t="array" aca="1" ref="R605" ca="1">INDEX('Lorri 401b'!L:L,MATCH('Retirement Calculator'!A605,'Lorri 401b'!N:N,0),0)</f>
        <v>684.85621125290345</v>
      </c>
      <c r="S605" s="25">
        <f t="shared" ca="1" si="527"/>
        <v>-32363.189581972707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-41616.357504391817</v>
      </c>
      <c r="R606" s="25">
        <f t="array" aca="1" ref="R606" ca="1">INDEX('Lorri 401b'!L:L,MATCH('Retirement Calculator'!A606,'Lorri 401b'!N:N,0),0)</f>
        <v>-21057.824167089741</v>
      </c>
      <c r="S606" s="25">
        <f t="shared" ca="1" si="527"/>
        <v>-62674.181671481558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-50220.370514354552</v>
      </c>
      <c r="R607" s="25">
        <f t="array" aca="1" ref="R607" ca="1">INDEX('Lorri 401b'!L:L,MATCH('Retirement Calculator'!A607,'Lorri 401b'!N:N,0),0)</f>
        <v>-42891.099047008815</v>
      </c>
      <c r="S607" s="25">
        <f t="shared" ca="1" si="527"/>
        <v>-93111.469561363367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-58860.233578525462</v>
      </c>
      <c r="R608" s="25">
        <f t="array" aca="1" ref="R608" ca="1">INDEX('Lorri 401b'!L:L,MATCH('Retirement Calculator'!A608,'Lorri 401b'!N:N,0),0)</f>
        <v>-64815.345905594215</v>
      </c>
      <c r="S608" s="25">
        <f t="shared" ca="1" si="527"/>
        <v>-123675.57948411968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-67536.096072130429</v>
      </c>
      <c r="R609" s="25">
        <f t="array" aca="1" ref="R609" ca="1">INDEX('Lorri 401b'!L:L,MATCH('Retirement Calculator'!A609,'Lorri 401b'!N:N,0),0)</f>
        <v>-86830.943792757054</v>
      </c>
      <c r="S609" s="25">
        <f t="shared" ca="1" si="527"/>
        <v>-154367.03986488748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-76248.107992792065</v>
      </c>
      <c r="R610" s="25">
        <f t="array" aca="1" ref="R610" ca="1">INDEX('Lorri 401b'!L:L,MATCH('Retirement Calculator'!A610,'Lorri 401b'!N:N,0),0)</f>
        <v>-108938.27333778307</v>
      </c>
      <c r="S610" s="25">
        <f t="shared" ca="1" si="527"/>
        <v>-185186.38133057515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-84996.419963123131</v>
      </c>
      <c r="R611" s="25">
        <f t="array" aca="1" ref="R611" ca="1">INDEX('Lorri 401b'!L:L,MATCH('Retirement Calculator'!A611,'Lorri 401b'!N:N,0),0)</f>
        <v>-131137.71675591337</v>
      </c>
      <c r="S611" s="25">
        <f t="shared" ca="1" si="527"/>
        <v>-216134.1367190365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-93781.183233330579</v>
      </c>
      <c r="R612" s="25">
        <f t="array" aca="1" ref="R612" ca="1">INDEX('Lorri 401b'!L:L,MATCH('Retirement Calculator'!A612,'Lorri 401b'!N:N,0),0)</f>
        <v>-153429.65785495253</v>
      </c>
      <c r="S612" s="25">
        <f t="shared" ca="1" si="527"/>
        <v>-247210.84108828311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-102602.54968383056</v>
      </c>
      <c r="R613" s="25">
        <f t="array" aca="1" ref="R613" ca="1">INDEX('Lorri 401b'!L:L,MATCH('Retirement Calculator'!A613,'Lorri 401b'!N:N,0),0)</f>
        <v>-175814.48204190435</v>
      </c>
      <c r="S613" s="25">
        <f t="shared" ca="1" si="527"/>
        <v>-278417.03172573494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-111460.67182787428</v>
      </c>
      <c r="R614" s="25">
        <f t="array" aca="1" ref="R614" ca="1">INDEX('Lorri 401b'!L:L,MATCH('Retirement Calculator'!A614,'Lorri 401b'!N:N,0),0)</f>
        <v>-198292.57632963517</v>
      </c>
      <c r="S614" s="25">
        <f t="shared" ca="1" si="527"/>
        <v>-309753.24815750943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-120355.70281418486</v>
      </c>
      <c r="R615" s="25">
        <f t="array" aca="1" ref="R615" ca="1">INDEX('Lorri 401b'!L:L,MATCH('Retirement Calculator'!A615,'Lorri 401b'!N:N,0),0)</f>
        <v>-220864.32934356484</v>
      </c>
      <c r="S615" s="25">
        <f t="shared" ca="1" si="527"/>
        <v>-341220.03215774969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-129287.79642960506</v>
      </c>
      <c r="R616" s="25">
        <f t="array" aca="1" ref="R616" ca="1">INDEX('Lorri 401b'!L:L,MATCH('Retirement Calculator'!A616,'Lorri 401b'!N:N,0),0)</f>
        <v>-243530.13132838588</v>
      </c>
      <c r="S616" s="25">
        <f t="shared" ca="1" si="527"/>
        <v>-372817.92775799095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-138257.10710175621</v>
      </c>
      <c r="R617" s="25">
        <f t="array" aca="1" ref="R617" ca="1">INDEX('Lorri 401b'!L:L,MATCH('Retirement Calculator'!A617,'Lorri 401b'!N:N,0),0)</f>
        <v>-266290.37415481033</v>
      </c>
      <c r="S617" s="25">
        <f t="shared" ca="1" si="527"/>
        <v>-404547.48125656653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-147263.78990170796</v>
      </c>
      <c r="R618" s="25">
        <f t="array" aca="1" ref="R618" ca="1">INDEX('Lorri 401b'!L:L,MATCH('Retirement Calculator'!A618,'Lorri 401b'!N:N,0),0)</f>
        <v>-289145.45132634492</v>
      </c>
      <c r="S618" s="25">
        <f t="shared" ca="1" si="527"/>
        <v>-436409.24122805288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-156308.00054665952</v>
      </c>
      <c r="R619" s="25">
        <f t="array" aca="1" ref="R619" ca="1">INDEX('Lorri 401b'!L:L,MATCH('Retirement Calculator'!A619,'Lorri 401b'!N:N,0),0)</f>
        <v>-312095.75798609422</v>
      </c>
      <c r="S619" s="25">
        <f t="shared" ca="1" si="527"/>
        <v>-468403.75853275374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-165389.89540263169</v>
      </c>
      <c r="R620" s="25">
        <f t="array" aca="1" ref="R620" ca="1">INDEX('Lorri 401b'!L:L,MATCH('Retirement Calculator'!A620,'Lorri 401b'!N:N,0),0)</f>
        <v>-335141.69092359248</v>
      </c>
      <c r="S620" s="25">
        <f t="shared" ca="1" si="527"/>
        <v>-500531.58632622415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-174509.63148717044</v>
      </c>
      <c r="R621" s="25">
        <f t="array" aca="1" ref="R621" ca="1">INDEX('Lorri 401b'!L:L,MATCH('Retirement Calculator'!A621,'Lorri 401b'!N:N,0),0)</f>
        <v>-358283.64858166367</v>
      </c>
      <c r="S621" s="25">
        <f t="shared" ca="1" si="527"/>
        <v>-532793.28006883408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-183667.3664720614</v>
      </c>
      <c r="R622" s="25">
        <f t="array" aca="1" ref="R622" ca="1">INDEX('Lorri 401b'!L:L,MATCH('Retirement Calculator'!A622,'Lorri 401b'!N:N,0),0)</f>
        <v>-381522.03106331016</v>
      </c>
      <c r="S622" s="25">
        <f t="shared" ca="1" si="527"/>
        <v>-565189.39753537159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-192863.2586860561</v>
      </c>
      <c r="R623" s="25">
        <f t="array" aca="1" ref="R623" ca="1">INDEX('Lorri 401b'!L:L,MATCH('Retirement Calculator'!A623,'Lorri 401b'!N:N,0),0)</f>
        <v>-404857.24013863015</v>
      </c>
      <c r="S623" s="25">
        <f t="shared" ca="1" si="527"/>
        <v>-597720.49882468628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-202097.46711760911</v>
      </c>
      <c r="R624" s="25">
        <f t="array" aca="1" ref="R624" ca="1">INDEX('Lorri 401b'!L:L,MATCH('Retirement Calculator'!A624,'Lorri 401b'!N:N,0),0)</f>
        <v>-428289.67925176397</v>
      </c>
      <c r="S624" s="25">
        <f t="shared" ca="1" si="527"/>
        <v>-630387.14636937308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-211370.15141762691</v>
      </c>
      <c r="R625" s="25">
        <f t="array" aca="1" ref="R625" ca="1">INDEX('Lorri 401b'!L:L,MATCH('Retirement Calculator'!A625,'Lorri 401b'!N:N,0),0)</f>
        <v>-451819.75352786918</v>
      </c>
      <c r="S625" s="25">
        <f t="shared" ca="1" si="527"/>
        <v>-663189.90494549612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-220681.47190222814</v>
      </c>
      <c r="R626" s="25">
        <f t="array" aca="1" ref="R626" ca="1">INDEX('Lorri 401b'!L:L,MATCH('Retirement Calculator'!A626,'Lorri 401b'!N:N,0),0)</f>
        <v>-475447.86978012481</v>
      </c>
      <c r="S626" s="25">
        <f t="shared" ca="1" si="527"/>
        <v>-696129.34168235294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-230031.58955551518</v>
      </c>
      <c r="R627" s="25">
        <f t="array" aca="1" ref="R627" ca="1">INDEX('Lorri 401b'!L:L,MATCH('Retirement Calculator'!A627,'Lorri 401b'!N:N,0),0)</f>
        <v>-499174.43651676486</v>
      </c>
      <c r="S627" s="25">
        <f t="shared" ca="1" si="527"/>
        <v>-729206.02607228002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-239420.66603235761</v>
      </c>
      <c r="R628" s="25">
        <f t="array" aca="1" ref="R628" ca="1">INDEX('Lorri 401b'!L:L,MATCH('Retirement Calculator'!A628,'Lorri 401b'!N:N,0),0)</f>
        <v>-522999.86394814093</v>
      </c>
      <c r="S628" s="25">
        <f t="shared" ca="1" si="527"/>
        <v>-762420.5299804986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-248848.86366118686</v>
      </c>
      <c r="R629" s="25">
        <f t="array" aca="1" ref="R629" ca="1">INDEX('Lorri 401b'!L:L,MATCH('Retirement Calculator'!A629,'Lorri 401b'!N:N,0),0)</f>
        <v>-546924.5639938144</v>
      </c>
      <c r="S629" s="25">
        <f t="shared" ca="1" si="527"/>
        <v>-795773.42765500129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-258316.34544680291</v>
      </c>
      <c r="R630" s="25">
        <f t="array" aca="1" ref="R630" ca="1">INDEX('Lorri 401b'!L:L,MATCH('Retirement Calculator'!A630,'Lorri 401b'!N:N,0),0)</f>
        <v>-570948.95028967818</v>
      </c>
      <c r="S630" s="25">
        <f t="shared" ca="1" si="527"/>
        <v>-829265.29573648109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-267823.27507319237</v>
      </c>
      <c r="R631" s="25">
        <f t="array" aca="1" ref="R631" ca="1">INDEX('Lorri 401b'!L:L,MATCH('Retirement Calculator'!A631,'Lorri 401b'!N:N,0),0)</f>
        <v>-595073.43819510797</v>
      </c>
      <c r="S631" s="25">
        <f t="shared" ca="1" si="527"/>
        <v>-862896.71326830029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-277369.81690635846</v>
      </c>
      <c r="R632" s="25">
        <f t="array" aca="1" ref="R632" ca="1">INDEX('Lorri 401b'!L:L,MATCH('Retirement Calculator'!A632,'Lorri 401b'!N:N,0),0)</f>
        <v>-619298.44480014383</v>
      </c>
      <c r="S632" s="25">
        <f t="shared" ca="1" si="527"/>
        <v>-896668.26170650229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-286956.13599716272</v>
      </c>
      <c r="R633" s="25">
        <f t="array" aca="1" ref="R633" ca="1">INDEX('Lorri 401b'!L:L,MATCH('Retirement Calculator'!A633,'Lorri 401b'!N:N,0),0)</f>
        <v>-643624.38893270073</v>
      </c>
      <c r="S633" s="25">
        <f t="shared" ca="1" si="527"/>
        <v>-930580.5249298634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-296582.39808417868</v>
      </c>
      <c r="R634" s="25">
        <f t="array" aca="1" ref="R634" ca="1">INDEX('Lorri 401b'!L:L,MATCH('Retirement Calculator'!A634,'Lorri 401b'!N:N,0),0)</f>
        <v>-668051.69116580987</v>
      </c>
      <c r="S634" s="25">
        <f t="shared" ca="1" si="527"/>
        <v>-964634.08924998855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-306248.76959655719</v>
      </c>
      <c r="R635" s="25">
        <f t="array" aca="1" ref="R635" ca="1">INDEX('Lorri 401b'!L:L,MATCH('Retirement Calculator'!A635,'Lorri 401b'!N:N,0),0)</f>
        <v>-692580.77382489026</v>
      </c>
      <c r="S635" s="25">
        <f t="shared" ca="1" si="527"/>
        <v>-998829.54342144751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-315955.41765690397</v>
      </c>
      <c r="R636" s="25">
        <f t="array" aca="1" ref="R636" ca="1">INDEX('Lorri 401b'!L:L,MATCH('Retirement Calculator'!A636,'Lorri 401b'!N:N,0),0)</f>
        <v>-717212.06099505012</v>
      </c>
      <c r="S636" s="25">
        <f t="shared" ca="1" si="527"/>
        <v>-1033167.4786519541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-325702.51008416881</v>
      </c>
      <c r="R637" s="25">
        <f t="array" aca="1" ref="R637" ca="1">INDEX('Lorri 401b'!L:L,MATCH('Retirement Calculator'!A637,'Lorri 401b'!N:N,0),0)</f>
        <v>-741945.97852841893</v>
      </c>
      <c r="S637" s="25">
        <f t="shared" ca="1" si="527"/>
        <v>-1067648.4886125878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-335490.21539654728</v>
      </c>
      <c r="R638" s="25">
        <f t="array" aca="1" ref="R638" ca="1">INDEX('Lorri 401b'!L:L,MATCH('Retirement Calculator'!A638,'Lorri 401b'!N:N,0),0)</f>
        <v>-766782.9540515102</v>
      </c>
      <c r="S638" s="25">
        <f t="shared" ca="1" si="527"/>
        <v>-1102273.1694480574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-345318.70281439397</v>
      </c>
      <c r="R639" s="25">
        <f t="array" aca="1" ref="R639" ca="1">INDEX('Lorri 401b'!L:L,MATCH('Retirement Calculator'!A639,'Lorri 401b'!N:N,0),0)</f>
        <v>-791723.41697261436</v>
      </c>
      <c r="S639" s="25">
        <f t="shared" ca="1" si="527"/>
        <v>-1137042.1197870083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-355188.14226314839</v>
      </c>
      <c r="R640" s="25">
        <f t="array" aca="1" ref="R640" ca="1">INDEX('Lorri 401b'!L:L,MATCH('Retirement Calculator'!A640,'Lorri 401b'!N:N,0),0)</f>
        <v>-816767.79848922323</v>
      </c>
      <c r="S640" s="25">
        <f t="shared" ca="1" si="527"/>
        <v>-1171955.9407523717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-365098.70437627262</v>
      </c>
      <c r="R641" s="25">
        <f t="array" aca="1" ref="R641" ca="1">INDEX('Lorri 401b'!L:L,MATCH('Retirement Calculator'!A641,'Lorri 401b'!N:N,0),0)</f>
        <v>-841916.53159548459</v>
      </c>
      <c r="S641" s="25">
        <f t="shared" ca="1" si="527"/>
        <v>-1207015.2359717572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-375050.56049820152</v>
      </c>
      <c r="R642" s="25">
        <f t="array" aca="1" ref="R642" ca="1">INDEX('Lorri 401b'!L:L,MATCH('Retirement Calculator'!A642,'Lorri 401b'!N:N,0),0)</f>
        <v>-867170.05108968867</v>
      </c>
      <c r="S642" s="25">
        <f t="shared" ca="1" si="527"/>
        <v>-1242220.6115878902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-385043.8826873051</v>
      </c>
      <c r="R643" s="25">
        <f t="array" aca="1" ref="R643" ca="1">INDEX('Lorri 401b'!L:L,MATCH('Retirement Calculator'!A643,'Lorri 401b'!N:N,0),0)</f>
        <v>-892528.79358178528</v>
      </c>
      <c r="S643" s="25">
        <f t="shared" ca="1" si="527"/>
        <v>-1277572.6762690903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-395078.84371886333</v>
      </c>
      <c r="R644" s="25">
        <f t="array" aca="1" ref="R644" ca="1">INDEX('Lorri 401b'!L:L,MATCH('Retirement Calculator'!A644,'Lorri 401b'!N:N,0),0)</f>
        <v>-917993.19750093215</v>
      </c>
      <c r="S644" s="25">
        <f t="shared" ca="1" si="527"/>
        <v>-1313072.0412197956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-405155.61708805303</v>
      </c>
      <c r="R645" s="25">
        <f t="array" aca="1" ref="R645" ca="1">INDEX('Lorri 401b'!L:L,MATCH('Retirement Calculator'!A645,'Lorri 401b'!N:N,0),0)</f>
        <v>-943563.7031030755</v>
      </c>
      <c r="S645" s="25">
        <f t="shared" ca="1" si="527"/>
        <v>-1348719.3201911286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-415274.37701294769</v>
      </c>
      <c r="R646" s="25">
        <f t="array" aca="1" ref="R646" ca="1">INDEX('Lorri 401b'!L:L,MATCH('Retirement Calculator'!A646,'Lorri 401b'!N:N,0),0)</f>
        <v>-969240.75247856125</v>
      </c>
      <c r="S646" s="25">
        <f t="shared" ca="1" si="527"/>
        <v>-1384515.1294915089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-425435.29843752942</v>
      </c>
      <c r="R647" s="25">
        <f t="array" aca="1" ref="R647" ca="1">INDEX('Lorri 401b'!L:L,MATCH('Retirement Calculator'!A647,'Lorri 401b'!N:N,0),0)</f>
        <v>-995024.78955977806</v>
      </c>
      <c r="S647" s="25">
        <f t="shared" ca="1" si="527"/>
        <v>-1420460.0879973075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-435638.55703471357</v>
      </c>
      <c r="R648" s="25">
        <f t="array" aca="1" ref="R648" ca="1">INDEX('Lorri 401b'!L:L,MATCH('Retirement Calculator'!A648,'Lorri 401b'!N:N,0),0)</f>
        <v>-1020916.2601288334</v>
      </c>
      <c r="S648" s="25">
        <f t="shared" ca="1" si="527"/>
        <v>-1456554.817163547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-445884.32920938596</v>
      </c>
      <c r="R649" s="25">
        <f t="array" aca="1" ref="R649" ca="1">INDEX('Lorri 401b'!L:L,MATCH('Retirement Calculator'!A649,'Lorri 401b'!N:N,0),0)</f>
        <v>-1046915.6118252598</v>
      </c>
      <c r="S649" s="25">
        <f t="shared" ca="1" si="527"/>
        <v>-1492799.9410346458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-456172.79210145283</v>
      </c>
      <c r="R650" s="25">
        <f t="array" aca="1" ref="R650" ca="1">INDEX('Lorri 401b'!L:L,MATCH('Retirement Calculator'!A650,'Lorri 401b'!N:N,0),0)</f>
        <v>-1073023.2941537544</v>
      </c>
      <c r="S650" s="25">
        <f t="shared" ca="1" si="527"/>
        <v>-1529196.0862552072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-466504.12358890328</v>
      </c>
      <c r="R651" s="25">
        <f t="array" aca="1" ref="R651" ca="1">INDEX('Lorri 401b'!L:L,MATCH('Retirement Calculator'!A651,'Lorri 401b'!N:N,0),0)</f>
        <v>-1099239.7584919513</v>
      </c>
      <c r="S651" s="25">
        <f t="shared" ca="1" si="527"/>
        <v>-1565743.8820808546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-476878.50229088479</v>
      </c>
      <c r="R652" s="25">
        <f t="array" aca="1" ref="R652" ca="1">INDEX('Lorri 401b'!L:L,MATCH('Retirement Calculator'!A652,'Lorri 401b'!N:N,0),0)</f>
        <v>-1125565.4580982239</v>
      </c>
      <c r="S652" s="25">
        <f t="shared" ca="1" si="527"/>
        <v>-1602443.9603891086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-487296.10757079127</v>
      </c>
      <c r="R653" s="25">
        <f t="array" aca="1" ref="R653" ca="1">INDEX('Lorri 401b'!L:L,MATCH('Retirement Calculator'!A653,'Lorri 401b'!N:N,0),0)</f>
        <v>-1152000.8481195227</v>
      </c>
      <c r="S653" s="25">
        <f t="shared" ca="1" si="527"/>
        <v>-1639296.9556903141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-497757.11953936401</v>
      </c>
      <c r="R654" s="25">
        <f t="array" aca="1" ref="R654" ca="1">INDEX('Lorri 401b'!L:L,MATCH('Retirement Calculator'!A654,'Lorri 401b'!N:N,0),0)</f>
        <v>-1178546.3855992437</v>
      </c>
      <c r="S654" s="25">
        <f t="shared" ca="1" si="527"/>
        <v>-1676303.5051386077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-508261.71905780578</v>
      </c>
      <c r="R655" s="25">
        <f t="array" aca="1" ref="R655" ca="1">INDEX('Lorri 401b'!L:L,MATCH('Retirement Calculator'!A655,'Lorri 401b'!N:N,0),0)</f>
        <v>-1205202.5294851302</v>
      </c>
      <c r="S655" s="25">
        <f t="shared" ca="1" si="527"/>
        <v>-1713464.2485429361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-518810.08774090774</v>
      </c>
      <c r="R656" s="25">
        <f t="array" aca="1" ref="R656" ca="1">INDEX('Lorri 401b'!L:L,MATCH('Retirement Calculator'!A656,'Lorri 401b'!N:N,0),0)</f>
        <v>-1231969.7406372079</v>
      </c>
      <c r="S656" s="25">
        <f t="shared" ca="1" si="527"/>
        <v>-1750779.8283781155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-529402.40796018939</v>
      </c>
      <c r="R657" s="25">
        <f t="array" aca="1" ref="R657" ca="1">INDEX('Lorri 401b'!L:L,MATCH('Retirement Calculator'!A657,'Lorri 401b'!N:N,0),0)</f>
        <v>-1258848.4818357525</v>
      </c>
      <c r="S657" s="25">
        <f t="shared" ca="1" si="527"/>
        <v>-1788250.8897959418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-540038.86284705123</v>
      </c>
      <c r="R658" s="25">
        <f t="array" aca="1" ref="R658" ca="1">INDEX('Lorri 401b'!L:L,MATCH('Retirement Calculator'!A658,'Lorri 401b'!N:N,0),0)</f>
        <v>-1285839.2177892909</v>
      </c>
      <c r="S658" s="25">
        <f t="shared" ca="1" si="527"/>
        <v>-1825878.0806363421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-550719.63629594166</v>
      </c>
      <c r="R659" s="25">
        <f t="array" aca="1" ref="R659" ca="1">INDEX('Lorri 401b'!L:L,MATCH('Retirement Calculator'!A659,'Lorri 401b'!N:N,0),0)</f>
        <v>-1312942.4151426358</v>
      </c>
      <c r="S659" s="25">
        <f t="shared" ca="1" si="527"/>
        <v>-1863662.0514385775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-561444.9129675359</v>
      </c>
      <c r="R660" s="25">
        <f t="array" aca="1" ref="R660" ca="1">INDEX('Lorri 401b'!L:L,MATCH('Retirement Calculator'!A660,'Lorri 401b'!N:N,0),0)</f>
        <v>-1340158.5424849531</v>
      </c>
      <c r="S660" s="25">
        <f t="shared" ca="1" si="527"/>
        <v>-1901603.455452489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-572214.87829192844</v>
      </c>
      <c r="R661" s="25">
        <f t="array" aca="1" ref="R661" ca="1">INDEX('Lorri 401b'!L:L,MATCH('Retirement Calculator'!A661,'Lorri 401b'!N:N,0),0)</f>
        <v>-1367488.0703578633</v>
      </c>
      <c r="S661" s="25">
        <f t="shared" ca="1" si="527"/>
        <v>-1939702.9486497918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-583029.71847183921</v>
      </c>
      <c r="R662" s="25">
        <f t="array" aca="1" ref="R662" ca="1">INDEX('Lorri 401b'!L:L,MATCH('Retirement Calculator'!A662,'Lorri 401b'!N:N,0),0)</f>
        <v>-1394931.4712635772</v>
      </c>
      <c r="S662" s="25">
        <f t="shared" ca="1" si="527"/>
        <v>-1977961.1897354163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-593889.62048583291</v>
      </c>
      <c r="R663" s="25">
        <f t="array" aca="1" ref="R663" ca="1">INDEX('Lorri 401b'!L:L,MATCH('Retirement Calculator'!A663,'Lorri 401b'!N:N,0),0)</f>
        <v>-1422489.219673065</v>
      </c>
      <c r="S663" s="25">
        <f t="shared" ca="1" si="527"/>
        <v>-2016378.8401588979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-604794.77209155168</v>
      </c>
      <c r="R664" s="25">
        <f t="array" aca="1" ref="R664" ca="1">INDEX('Lorri 401b'!L:L,MATCH('Retirement Calculator'!A664,'Lorri 401b'!N:N,0),0)</f>
        <v>-1450161.7920342591</v>
      </c>
      <c r="S664" s="25">
        <f t="shared" ca="1" si="527"/>
        <v>-2054956.5641258107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-615745.36182896094</v>
      </c>
      <c r="R665" s="25">
        <f t="array" aca="1" ref="R665" ca="1">INDEX('Lorri 401b'!L:L,MATCH('Retirement Calculator'!A665,'Lorri 401b'!N:N,0),0)</f>
        <v>-1477949.6667802914</v>
      </c>
      <c r="S665" s="25">
        <f t="shared" ca="1" si="527"/>
        <v>-2093695.0286092523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-626741.5790236094</v>
      </c>
      <c r="R666" s="25">
        <f t="array" aca="1" ref="R666" ca="1">INDEX('Lorri 401b'!L:L,MATCH('Retirement Calculator'!A666,'Lorri 401b'!N:N,0),0)</f>
        <v>-1505853.3243377656</v>
      </c>
      <c r="S666" s="25">
        <f t="shared" ca="1" si="527"/>
        <v>-2132594.903361375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-637783.61378990219</v>
      </c>
      <c r="R667" s="25">
        <f t="array" aca="1" ref="R667" ca="1">INDEX('Lorri 401b'!L:L,MATCH('Retirement Calculator'!A667,'Lorri 401b'!N:N,0),0)</f>
        <v>-1533873.2471350625</v>
      </c>
      <c r="S667" s="25">
        <f t="shared" ca="1" si="527"/>
        <v>-2171656.8609249648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-648871.65703438793</v>
      </c>
      <c r="R668" s="25">
        <f t="array" aca="1" ref="R668" ca="1">INDEX('Lorri 401b'!L:L,MATCH('Retirement Calculator'!A668,'Lorri 401b'!N:N,0),0)</f>
        <v>-1562009.9196106815</v>
      </c>
      <c r="S668" s="25">
        <f t="shared" ca="1" si="527"/>
        <v>-2210881.5766450693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-660005.90045905893</v>
      </c>
      <c r="R669" s="25">
        <f t="array" aca="1" ref="R669" ca="1">INDEX('Lorri 401b'!L:L,MATCH('Retirement Calculator'!A669,'Lorri 401b'!N:N,0),0)</f>
        <v>-1590263.8282216156</v>
      </c>
      <c r="S669" s="25">
        <f t="shared" ca="1" si="527"/>
        <v>-2250269.7286806745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-671186.53656466608</v>
      </c>
      <c r="R670" s="25">
        <f t="array" aca="1" ref="R670" ca="1">INDEX('Lorri 401b'!L:L,MATCH('Retirement Calculator'!A670,'Lorri 401b'!N:N,0),0)</f>
        <v>-1618635.4614517619</v>
      </c>
      <c r="S670" s="25">
        <f t="shared" ca="1" si="527"/>
        <v>-2289821.9980164282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-682413.75865404657</v>
      </c>
      <c r="R671" s="25">
        <f t="array" aca="1" ref="R671" ca="1">INDEX('Lorri 401b'!L:L,MATCH('Retirement Calculator'!A671,'Lorri 401b'!N:N,0),0)</f>
        <v>-1647125.3098203673</v>
      </c>
      <c r="S671" s="25">
        <f t="shared" ca="1" si="527"/>
        <v>-2329539.0684744138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-693687.76083546621</v>
      </c>
      <c r="R672" s="25">
        <f t="array" aca="1" ref="R672" ca="1">INDEX('Lorri 401b'!L:L,MATCH('Retirement Calculator'!A672,'Lorri 401b'!N:N,0),0)</f>
        <v>-1675733.8658905083</v>
      </c>
      <c r="S672" s="25">
        <f t="shared" ca="1" si="527"/>
        <v>-2369421.6267259745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-705008.73802597506</v>
      </c>
      <c r="R673" s="25">
        <f t="array" aca="1" ref="R673" ca="1">INDEX('Lorri 401b'!L:L,MATCH('Retirement Calculator'!A673,'Lorri 401b'!N:N,0),0)</f>
        <v>-1704461.6242776082</v>
      </c>
      <c r="S673" s="25">
        <f t="shared" ca="1" si="527"/>
        <v>-2409470.3623035834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-716376.88595477771</v>
      </c>
      <c r="R674" s="25">
        <f t="array" aca="1" ref="R674" ca="1">INDEX('Lorri 401b'!L:L,MATCH('Retirement Calculator'!A674,'Lorri 401b'!N:N,0),0)</f>
        <v>-1733309.0816579878</v>
      </c>
      <c r="S674" s="25">
        <f t="shared" ca="1" si="527"/>
        <v>-2449685.9676127657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-727792.40116661706</v>
      </c>
      <c r="R675" s="25">
        <f t="array" aca="1" ref="R675" ca="1">INDEX('Lorri 401b'!L:L,MATCH('Retirement Calculator'!A675,'Lorri 401b'!N:N,0),0)</f>
        <v>-1762276.7367774523</v>
      </c>
      <c r="S675" s="25">
        <f t="shared" ca="1" si="527"/>
        <v>-2490069.1379440692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-739255.4810251724</v>
      </c>
      <c r="R676" s="25">
        <f t="array" aca="1" ref="R676" ca="1">INDEX('Lorri 401b'!L:L,MATCH('Retirement Calculator'!A676,'Lorri 401b'!N:N,0),0)</f>
        <v>-1791365.0904599146</v>
      </c>
      <c r="S676" s="25">
        <f t="shared" ca="1" si="527"/>
        <v>-2530620.5714850873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-750766.32371647167</v>
      </c>
      <c r="R677" s="25">
        <f t="array" aca="1" ref="R677" ca="1">INDEX('Lorri 401b'!L:L,MATCH('Retirement Calculator'!A677,'Lorri 401b'!N:N,0),0)</f>
        <v>-1820574.6456160538</v>
      </c>
      <c r="S677" s="25">
        <f t="shared" ca="1" si="527"/>
        <v>-2571340.9693325255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-762325.12825231801</v>
      </c>
      <c r="R678" s="25">
        <f t="array" aca="1" ref="R678" ca="1">INDEX('Lorri 401b'!L:L,MATCH('Retirement Calculator'!A678,'Lorri 401b'!N:N,0),0)</f>
        <v>-1849905.9072520104</v>
      </c>
      <c r="S678" s="25">
        <f t="shared" ca="1" si="527"/>
        <v>-2612231.0355043286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-773932.09447373042</v>
      </c>
      <c r="R679" s="25">
        <f t="array" aca="1" ref="R679" ca="1">INDEX('Lorri 401b'!L:L,MATCH('Retirement Calculator'!A679,'Lorri 401b'!N:N,0),0)</f>
        <v>-1879359.3824781168</v>
      </c>
      <c r="S679" s="25">
        <f t="shared" ca="1" si="527"/>
        <v>-2653291.4769518473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-785587.42305439874</v>
      </c>
      <c r="R680" s="25">
        <f t="array" aca="1" ref="R680" ca="1">INDEX('Lorri 401b'!L:L,MATCH('Retirement Calculator'!A680,'Lorri 401b'!N:N,0),0)</f>
        <v>-1908935.5805176653</v>
      </c>
      <c r="S680" s="25">
        <f t="shared" ca="1" si="527"/>
        <v>-2694523.003572064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-797291.31550415314</v>
      </c>
      <c r="R681" s="25">
        <f t="array" aca="1" ref="R681" ca="1">INDEX('Lorri 401b'!L:L,MATCH('Retirement Calculator'!A681,'Lorri 401b'!N:N,0),0)</f>
        <v>-1938635.0127157117</v>
      </c>
      <c r="S681" s="25">
        <f t="shared" ca="1" si="527"/>
        <v>-2735926.328219865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-809043.97417244816</v>
      </c>
      <c r="R682" s="25">
        <f t="array" aca="1" ref="R682" ca="1">INDEX('Lorri 401b'!L:L,MATCH('Retirement Calculator'!A682,'Lorri 401b'!N:N,0),0)</f>
        <v>-1968458.1925479167</v>
      </c>
      <c r="S682" s="25">
        <f t="shared" ca="1" si="527"/>
        <v>-2777502.1667203647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-820845.60225186113</v>
      </c>
      <c r="R683" s="25">
        <f t="array" aca="1" ref="R683" ca="1">INDEX('Lorri 401b'!L:L,MATCH('Retirement Calculator'!A683,'Lorri 401b'!N:N,0),0)</f>
        <v>-1998405.6356294225</v>
      </c>
      <c r="S683" s="25">
        <f t="shared" ca="1" si="527"/>
        <v>-2819251.2378812837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-832696.40378160495</v>
      </c>
      <c r="R684" s="25">
        <f t="array" aca="1" ref="R684" ca="1">INDEX('Lorri 401b'!L:L,MATCH('Retirement Calculator'!A684,'Lorri 401b'!N:N,0),0)</f>
        <v>-2028477.859723768</v>
      </c>
      <c r="S684" s="25">
        <f t="shared" ca="1" si="527"/>
        <v>-2861174.2635053732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-844596.58365105605</v>
      </c>
      <c r="R685" s="25">
        <f t="array" aca="1" ref="R685" ca="1">INDEX('Lorri 401b'!L:L,MATCH('Retirement Calculator'!A685,'Lorri 401b'!N:N,0),0)</f>
        <v>-2058675.38475184</v>
      </c>
      <c r="S685" s="25">
        <f t="shared" ca="1" si="527"/>
        <v>-2903271.9684028961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-856546.34760329651</v>
      </c>
      <c r="R686" s="25">
        <f t="array" aca="1" ref="R686" ca="1">INDEX('Lorri 401b'!L:L,MATCH('Retirement Calculator'!A686,'Lorri 401b'!N:N,0),0)</f>
        <v>-2088998.7328008623</v>
      </c>
      <c r="S686" s="25">
        <f t="shared" ca="1" si="527"/>
        <v>-2945545.0804041587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-868545.90223867132</v>
      </c>
      <c r="R687" s="25">
        <f t="array" aca="1" ref="R687" ca="1">INDEX('Lorri 401b'!L:L,MATCH('Retirement Calculator'!A687,'Lorri 401b'!N:N,0),0)</f>
        <v>-2119448.428133422</v>
      </c>
      <c r="S687" s="25">
        <f t="shared" ca="1" si="527"/>
        <v>-2987994.3303720932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-880595.45501836017</v>
      </c>
      <c r="R688" s="25">
        <f t="array" aca="1" ref="R688" ca="1">INDEX('Lorri 401b'!L:L,MATCH('Retirement Calculator'!A688,'Lorri 401b'!N:N,0),0)</f>
        <v>-2150024.9971965342</v>
      </c>
      <c r="S688" s="25">
        <f t="shared" ca="1" si="527"/>
        <v>-3030620.4522148944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-892695.21426796447</v>
      </c>
      <c r="R689" s="25">
        <f t="array" aca="1" ref="R689" ca="1">INDEX('Lorri 401b'!L:L,MATCH('Retirement Calculator'!A689,'Lorri 401b'!N:N,0),0)</f>
        <v>-2180728.9686307427</v>
      </c>
      <c r="S689" s="25">
        <f t="shared" ca="1" si="527"/>
        <v>-3073424.1828987072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-904845.3891811088</v>
      </c>
      <c r="R690" s="25">
        <f t="array" aca="1" ref="R690" ca="1">INDEX('Lorri 401b'!L:L,MATCH('Retirement Calculator'!A690,'Lorri 401b'!N:N,0),0)</f>
        <v>-2211560.8732792605</v>
      </c>
      <c r="S690" s="25">
        <f t="shared" ca="1" si="527"/>
        <v>-3116406.2624603692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-917046.18982305785</v>
      </c>
      <c r="R691" s="25">
        <f t="array" aca="1" ref="R691" ca="1">INDEX('Lorri 401b'!L:L,MATCH('Retirement Calculator'!A691,'Lorri 401b'!N:N,0),0)</f>
        <v>-2242521.244197147</v>
      </c>
      <c r="S691" s="25">
        <f t="shared" ca="1" si="527"/>
        <v>-3159567.4340202049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-929297.82713434834</v>
      </c>
      <c r="R692" s="25">
        <f t="array" aca="1" ref="R692" ca="1">INDEX('Lorri 401b'!L:L,MATCH('Retirement Calculator'!A692,'Lorri 401b'!N:N,0),0)</f>
        <v>-2273610.6166605246</v>
      </c>
      <c r="S692" s="25">
        <f t="shared" ca="1" si="527"/>
        <v>-3202908.4437948731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-941600.51293443586</v>
      </c>
      <c r="R693" s="25">
        <f t="array" aca="1" ref="R693" ca="1">INDEX('Lorri 401b'!L:L,MATCH('Retirement Calculator'!A693,'Lorri 401b'!N:N,0),0)</f>
        <v>-2304829.5281758332</v>
      </c>
      <c r="S693" s="25">
        <f t="shared" ca="1" si="527"/>
        <v>-3246430.0411102688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-953954.45992535714</v>
      </c>
      <c r="R694" s="25">
        <f t="array" aca="1" ref="R694" ca="1">INDEX('Lorri 401b'!L:L,MATCH('Retirement Calculator'!A694,'Lorri 401b'!N:N,0),0)</f>
        <v>-2336178.5184891219</v>
      </c>
      <c r="S694" s="25">
        <f t="shared" ca="1" si="527"/>
        <v>-3290132.9784144792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-966359.88169540721</v>
      </c>
      <c r="R695" s="25">
        <f t="array" aca="1" ref="R695" ca="1">INDEX('Lorri 401b'!L:L,MATCH('Retirement Calculator'!A695,'Lorri 401b'!N:N,0),0)</f>
        <v>-2367658.1295953831</v>
      </c>
      <c r="S695" s="25">
        <f t="shared" ca="1" si="527"/>
        <v>-3334018.0112907905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-978816.99272283248</v>
      </c>
      <c r="R696" s="25">
        <f t="array" aca="1" ref="R696" ca="1">INDEX('Lorri 401b'!L:L,MATCH('Retirement Calculator'!A696,'Lorri 401b'!N:N,0),0)</f>
        <v>-2399268.9057479203</v>
      </c>
      <c r="S696" s="25">
        <f t="shared" ca="1" si="527"/>
        <v>-3378085.8984707529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-991326.00837953866</v>
      </c>
      <c r="R697" s="25">
        <f t="array" aca="1" ref="R697" ca="1">INDEX('Lorri 401b'!L:L,MATCH('Retirement Calculator'!A697,'Lorri 401b'!N:N,0),0)</f>
        <v>-2431011.3934677597</v>
      </c>
      <c r="S697" s="25">
        <f t="shared" ca="1" si="527"/>
        <v>-3422337.4018472983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-1003887.1449348145</v>
      </c>
      <c r="R698" s="25">
        <f t="array" aca="1" ref="R698" ca="1">INDEX('Lorri 401b'!L:L,MATCH('Retirement Calculator'!A698,'Lorri 401b'!N:N,0),0)</f>
        <v>-2462886.1415530983</v>
      </c>
      <c r="S698" s="25">
        <f t="shared" ca="1" si="527"/>
        <v>-3466773.2864879128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-1016500.6195590707</v>
      </c>
      <c r="R699" s="25">
        <f t="array" aca="1" ref="R699" ca="1">INDEX('Lorri 401b'!L:L,MATCH('Retirement Calculator'!A699,'Lorri 401b'!N:N,0),0)</f>
        <v>-2494893.7010887926</v>
      </c>
      <c r="S699" s="25">
        <f t="shared" ca="1" si="527"/>
        <v>-3511394.3206478632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-1029166.6503275946</v>
      </c>
      <c r="R700" s="25">
        <f t="array" aca="1" ref="R700" ca="1">INDEX('Lorri 401b'!L:L,MATCH('Retirement Calculator'!A700,'Lorri 401b'!N:N,0),0)</f>
        <v>-2527034.6254558857</v>
      </c>
      <c r="S700" s="25">
        <f t="shared" ca="1" si="527"/>
        <v>-3556201.2757834801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-1041885.4562243207</v>
      </c>
      <c r="R701" s="25">
        <f t="array" aca="1" ref="R701" ca="1">INDEX('Lorri 401b'!L:L,MATCH('Retirement Calculator'!A701,'Lorri 401b'!N:N,0),0)</f>
        <v>-2559309.4703411749</v>
      </c>
      <c r="S701" s="25">
        <f t="shared" ca="1" si="527"/>
        <v>-3601194.9265654953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-1054657.2571456165</v>
      </c>
      <c r="R702" s="25">
        <f t="array" aca="1" ref="R702" ca="1">INDEX('Lorri 401b'!L:L,MATCH('Retirement Calculator'!A702,'Lorri 401b'!N:N,0),0)</f>
        <v>-2591718.7937468193</v>
      </c>
      <c r="S702" s="25">
        <f t="shared" ca="1" si="527"/>
        <v>-3646376.0508924359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-1067482.2739040842</v>
      </c>
      <c r="R703" s="25">
        <f t="array" aca="1" ref="R703" ca="1">INDEX('Lorri 401b'!L:L,MATCH('Retirement Calculator'!A703,'Lorri 401b'!N:N,0),0)</f>
        <v>-2624263.1559999874</v>
      </c>
      <c r="S703" s="25">
        <f t="shared" ca="1" si="527"/>
        <v>-3691745.4299040716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-1080360.7282323791</v>
      </c>
      <c r="R704" s="25">
        <f t="array" aca="1" ref="R704" ca="1">INDEX('Lorri 401b'!L:L,MATCH('Retirement Calculator'!A704,'Lorri 401b'!N:N,0),0)</f>
        <v>-2656943.1197625436</v>
      </c>
      <c r="S704" s="25">
        <f t="shared" ca="1" si="527"/>
        <v>-3737303.8479949227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-1093292.8427870418</v>
      </c>
      <c r="R705" s="25">
        <f t="array" aca="1" ref="R705" ca="1">INDEX('Lorri 401b'!L:L,MATCH('Retirement Calculator'!A705,'Lorri 401b'!N:N,0),0)</f>
        <v>-2689759.250040777</v>
      </c>
      <c r="S705" s="25">
        <f t="shared" ca="1" si="527"/>
        <v>-3783052.0928278188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-1106278.8411523488</v>
      </c>
      <c r="R706" s="25">
        <f t="array" aca="1" ref="R706" ca="1">INDEX('Lorri 401b'!L:L,MATCH('Retirement Calculator'!A706,'Lorri 401b'!N:N,0),0)</f>
        <v>-2722712.1141951699</v>
      </c>
      <c r="S706" s="25">
        <f t="shared" ca="1" si="527"/>
        <v>-3828990.9553475184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-1119318.947844178</v>
      </c>
      <c r="R707" s="25">
        <f t="array" aca="1" ref="R707" ca="1">INDEX('Lorri 401b'!L:L,MATCH('Retirement Calculator'!A707,'Lorri 401b'!N:N,0),0)</f>
        <v>-2755802.281950206</v>
      </c>
      <c r="S707" s="25">
        <f t="shared" ca="1" si="527"/>
        <v>-3875121.229794384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-1132413.3883138897</v>
      </c>
      <c r="R708" s="25">
        <f t="array" aca="1" ref="R708" ca="1">INDEX('Lorri 401b'!L:L,MATCH('Retirement Calculator'!A708,'Lorri 401b'!N:N,0),0)</f>
        <v>-2789030.3254042217</v>
      </c>
      <c r="S708" s="25">
        <f t="shared" ca="1" si="527"/>
        <v>-3921443.7137181116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-1145562.3889522254</v>
      </c>
      <c r="R709" s="25">
        <f t="array" aca="1" ref="R709" ca="1">INDEX('Lorri 401b'!L:L,MATCH('Retirement Calculator'!A709,'Lorri 401b'!N:N,0),0)</f>
        <v>-2822396.8190392954</v>
      </c>
      <c r="S709" s="25">
        <f t="shared" ca="1" si="527"/>
        <v>-3967959.2079915209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-1158766.1770932209</v>
      </c>
      <c r="R710" s="25">
        <f t="array" aca="1" ref="R710" ca="1">INDEX('Lorri 401b'!L:L,MATCH('Retirement Calculator'!A710,'Lorri 401b'!N:N,0),0)</f>
        <v>-2855902.339731182</v>
      </c>
      <c r="S710" s="25">
        <f t="shared" ca="1" si="527"/>
        <v>-4014668.5168244028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-1172024.981018137</v>
      </c>
      <c r="R711" s="25">
        <f t="array" aca="1" ref="R711" ca="1">INDEX('Lorri 401b'!L:L,MATCH('Retirement Calculator'!A711,'Lorri 401b'!N:N,0),0)</f>
        <v>-2889547.466759285</v>
      </c>
      <c r="S711" s="25">
        <f t="shared" ca="1" si="527"/>
        <v>-4061572.4477774221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-1185339.0299594069</v>
      </c>
      <c r="R712" s="25">
        <f t="array" aca="1" ref="R712" ca="1">INDEX('Lorri 401b'!L:L,MATCH('Retirement Calculator'!A712,'Lorri 401b'!N:N,0),0)</f>
        <v>-2923332.7818166716</v>
      </c>
      <c r="S712" s="25">
        <f t="shared" ca="1" si="527"/>
        <v>-4108671.8117760783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-1198708.5541045989</v>
      </c>
      <c r="R713" s="25">
        <f t="array" aca="1" ref="R713" ca="1">INDEX('Lorri 401b'!L:L,MATCH('Retirement Calculator'!A713,'Lorri 401b'!N:N,0),0)</f>
        <v>-2957258.8690201305</v>
      </c>
      <c r="S713" s="25">
        <f t="shared" ca="1" si="527"/>
        <v>-4155967.4231247297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-1212133.7846003959</v>
      </c>
      <c r="R714" s="25">
        <f t="array" aca="1" ref="R714" ca="1">INDEX('Lorri 401b'!L:L,MATCH('Retirement Calculator'!A714,'Lorri 401b'!N:N,0),0)</f>
        <v>-2991326.3149202708</v>
      </c>
      <c r="S714" s="25">
        <f t="shared" ca="1" si="527"/>
        <v>-4203460.0995206665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-1225614.9535565921</v>
      </c>
      <c r="R715" s="25">
        <f t="array" aca="1" ref="R715" ca="1">INDEX('Lorri 401b'!L:L,MATCH('Retirement Calculator'!A715,'Lorri 401b'!N:N,0),0)</f>
        <v>-3025535.7085116617</v>
      </c>
      <c r="S715" s="25">
        <f t="shared" ca="1" si="527"/>
        <v>-4251150.6620682534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-1239152.2940501056</v>
      </c>
      <c r="R716" s="25">
        <f t="array" aca="1" ref="R716" ca="1">INDEX('Lorri 401b'!L:L,MATCH('Retirement Calculator'!A716,'Lorri 401b'!N:N,0),0)</f>
        <v>-3059887.6412430168</v>
      </c>
      <c r="S716" s="25">
        <f t="shared" ca="1" si="527"/>
        <v>-4299039.9352931222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-1252746.0401290089</v>
      </c>
      <c r="R717" s="25">
        <f t="array" aca="1" ref="R717" ca="1">INDEX('Lorri 401b'!L:L,MATCH('Retirement Calculator'!A717,'Lorri 401b'!N:N,0),0)</f>
        <v>-3094382.707027419</v>
      </c>
      <c r="S717" s="25">
        <f t="shared" ca="1" si="527"/>
        <v>-4347128.7471564282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-1266396.4268165743</v>
      </c>
      <c r="R718" s="25">
        <f t="array" aca="1" ref="R718" ca="1">INDEX('Lorri 401b'!L:L,MATCH('Retirement Calculator'!A718,'Lorri 401b'!N:N,0),0)</f>
        <v>-3129021.5022525894</v>
      </c>
      <c r="S718" s="25">
        <f t="shared" ca="1" si="527"/>
        <v>-4395417.9290691633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-1280103.6901153377</v>
      </c>
      <c r="R719" s="25">
        <f t="array" aca="1" ref="R719" ca="1">INDEX('Lorri 401b'!L:L,MATCH('Retirement Calculator'!A719,'Lorri 401b'!N:N,0),0)</f>
        <v>-3163804.6257911981</v>
      </c>
      <c r="S719" s="25">
        <f t="shared" ca="1" si="527"/>
        <v>-4443908.3159065358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-1293868.0670111794</v>
      </c>
      <c r="R720" s="25">
        <f t="array" aca="1" ref="R720" ca="1">INDEX('Lorri 401b'!L:L,MATCH('Retirement Calculator'!A720,'Lorri 401b'!N:N,0),0)</f>
        <v>-3198732.6790112178</v>
      </c>
      <c r="S720" s="25">
        <f t="shared" ca="1" si="527"/>
        <v>-4492600.7460223977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-1307689.7954774203</v>
      </c>
      <c r="R721" s="25">
        <f t="array" aca="1" ref="R721" ca="1">INDEX('Lorri 401b'!L:L,MATCH('Retirement Calculator'!A721,'Lorri 401b'!N:N,0),0)</f>
        <v>-3233806.2657863209</v>
      </c>
      <c r="S721" s="25">
        <f t="shared" ca="1" si="527"/>
        <v>-4541496.061263741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-1321569.1144789374</v>
      </c>
      <c r="R722" s="25">
        <f t="array" aca="1" ref="R722" ca="1">INDEX('Lorri 401b'!L:L,MATCH('Retirement Calculator'!A722,'Lorri 401b'!N:N,0),0)</f>
        <v>-3269025.9925063201</v>
      </c>
      <c r="S722" s="25">
        <f t="shared" ca="1" si="527"/>
        <v>-4590595.1069852579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-1335506.2639762941</v>
      </c>
      <c r="R723" s="25">
        <f t="array" aca="1" ref="R723" ca="1">INDEX('Lorri 401b'!L:L,MATCH('Retirement Calculator'!A723,'Lorri 401b'!N:N,0),0)</f>
        <v>-3304392.4680876527</v>
      </c>
      <c r="S723" s="25">
        <f t="shared" ca="1" si="527"/>
        <v>-4639898.7320639472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-1349501.4849298897</v>
      </c>
      <c r="R724" s="25">
        <f t="array" aca="1" ref="R724" ca="1">INDEX('Lorri 401b'!L:L,MATCH('Retirement Calculator'!A724,'Lorri 401b'!N:N,0),0)</f>
        <v>-3339906.3039839077</v>
      </c>
      <c r="S724" s="25">
        <f t="shared" ca="1" si="527"/>
        <v>-4689407.7889137976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-1363555.0193041253</v>
      </c>
      <c r="R725" s="25">
        <f t="array" aca="1" ref="R725" ca="1">INDEX('Lorri 401b'!L:L,MATCH('Retirement Calculator'!A725,'Lorri 401b'!N:N,0),0)</f>
        <v>-3375568.1141963969</v>
      </c>
      <c r="S725" s="25">
        <f t="shared" ca="1" si="527"/>
        <v>-4739123.133500522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-1377667.1100715869</v>
      </c>
      <c r="R726" s="25">
        <f t="array" aca="1" ref="R726" ca="1">INDEX('Lorri 401b'!L:L,MATCH('Retirement Calculator'!A726,'Lorri 401b'!N:N,0),0)</f>
        <v>-3411378.5152847716</v>
      </c>
      <c r="S726" s="25">
        <f t="shared" ca="1" si="527"/>
        <v>-4789045.6253563585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-1391838.0012172463</v>
      </c>
      <c r="R727" s="25">
        <f t="array" aca="1" ref="R727" ca="1">INDEX('Lorri 401b'!L:L,MATCH('Retirement Calculator'!A727,'Lorri 401b'!N:N,0),0)</f>
        <v>-3447338.1263776813</v>
      </c>
      <c r="S727" s="25">
        <f t="shared" ca="1" si="527"/>
        <v>-4839176.1275949273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-1406067.9377426791</v>
      </c>
      <c r="R728" s="25">
        <f t="array" aca="1" ref="R728" ca="1">INDEX('Lorri 401b'!L:L,MATCH('Retirement Calculator'!A728,'Lorri 401b'!N:N,0),0)</f>
        <v>-3483447.5691834777</v>
      </c>
      <c r="S728" s="25">
        <f t="shared" ca="1" si="527"/>
        <v>-4889515.5069261566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-1420357.1656703013</v>
      </c>
      <c r="R729" s="25">
        <f t="array" aca="1" ref="R729" ca="1">INDEX('Lorri 401b'!L:L,MATCH('Retirement Calculator'!A729,'Lorri 401b'!N:N,0),0)</f>
        <v>-3519707.4680009652</v>
      </c>
      <c r="S729" s="25">
        <f t="shared" ca="1" si="527"/>
        <v>-4940064.633671267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-1434705.932047622</v>
      </c>
      <c r="R730" s="25">
        <f t="array" aca="1" ref="R730" ca="1">INDEX('Lorri 401b'!L:L,MATCH('Retirement Calculator'!A730,'Lorri 401b'!N:N,0),0)</f>
        <v>-3556118.4497301923</v>
      </c>
      <c r="S730" s="25">
        <f t="shared" ca="1" si="527"/>
        <v>-4990824.3817778146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-1449114.484951515</v>
      </c>
      <c r="R731" s="25">
        <f t="array" aca="1" ref="R731" ca="1">INDEX('Lorri 401b'!L:L,MATCH('Retirement Calculator'!A731,'Lorri 401b'!N:N,0),0)</f>
        <v>-3592681.1438832912</v>
      </c>
      <c r="S731" s="25">
        <f t="shared" ca="1" si="527"/>
        <v>-5041795.6288348064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-1463583.0734925075</v>
      </c>
      <c r="R732" s="25">
        <f t="array" aca="1" ref="R732" ca="1">INDEX('Lorri 401b'!L:L,MATCH('Retirement Calculator'!A732,'Lorri 401b'!N:N,0),0)</f>
        <v>-3629396.182595361</v>
      </c>
      <c r="S732" s="25">
        <f t="shared" ca="1" si="527"/>
        <v>-5092979.2560878685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-1478111.9478190874</v>
      </c>
      <c r="R733" s="25">
        <f t="array" aca="1" ref="R733" ca="1">INDEX('Lorri 401b'!L:L,MATCH('Retirement Calculator'!A733,'Lorri 401b'!N:N,0),0)</f>
        <v>-3666264.2006353978</v>
      </c>
      <c r="S733" s="25">
        <f t="shared" ca="1" si="527"/>
        <v>-5144376.1484544855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-1492701.3591220281</v>
      </c>
      <c r="R734" s="25">
        <f t="array" aca="1" ref="R734" ca="1">INDEX('Lorri 401b'!L:L,MATCH('Retirement Calculator'!A734,'Lorri 401b'!N:N,0),0)</f>
        <v>-3703285.8354172683</v>
      </c>
      <c r="S734" s="25">
        <f t="shared" ca="1" si="527"/>
        <v>-5195987.1945392964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-1507351.5596387309</v>
      </c>
      <c r="R735" s="25">
        <f t="array" aca="1" ref="R735" ca="1">INDEX('Lorri 401b'!L:L,MATCH('Retirement Calculator'!A735,'Lorri 401b'!N:N,0),0)</f>
        <v>-3740461.7270107297</v>
      </c>
      <c r="S735" s="25">
        <f t="shared" ca="1" si="527"/>
        <v>-5247813.2866494609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-1522062.8026575868</v>
      </c>
      <c r="R736" s="25">
        <f t="array" aca="1" ref="R736" ca="1">INDEX('Lorri 401b'!L:L,MATCH('Retirement Calculator'!A736,'Lorri 401b'!N:N,0),0)</f>
        <v>-3777792.5181524972</v>
      </c>
      <c r="S736" s="25">
        <f t="shared" ca="1" si="527"/>
        <v>-5299855.3208100842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-1536835.3425223546</v>
      </c>
      <c r="R737" s="25">
        <f t="array" aca="1" ref="R737" ca="1">INDEX('Lorri 401b'!L:L,MATCH('Retirement Calculator'!A737,'Lorri 401b'!N:N,0),0)</f>
        <v>-3815278.8542573554</v>
      </c>
      <c r="S737" s="25">
        <f t="shared" ca="1" si="527"/>
        <v>-5352114.1967797102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-1551669.4346365589</v>
      </c>
      <c r="R738" s="25">
        <f t="array" aca="1" ref="R738" ca="1">INDEX('Lorri 401b'!L:L,MATCH('Retirement Calculator'!A738,'Lorri 401b'!N:N,0),0)</f>
        <v>-3852921.3834293173</v>
      </c>
      <c r="S738" s="25">
        <f t="shared" ca="1" si="527"/>
        <v>-5404590.8180658761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-1566565.3354679057</v>
      </c>
      <c r="R739" s="25">
        <f t="array" aca="1" ref="R739" ca="1">INDEX('Lorri 401b'!L:L,MATCH('Retirement Calculator'!A739,'Lorri 401b'!N:N,0),0)</f>
        <v>-3890720.7564728288</v>
      </c>
      <c r="S739" s="25">
        <f t="shared" ca="1" si="527"/>
        <v>-5457286.0919407345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-1581523.3025527163</v>
      </c>
      <c r="R740" s="25">
        <f t="array" aca="1" ref="R740" ca="1">INDEX('Lorri 401b'!L:L,MATCH('Retirement Calculator'!A740,'Lorri 401b'!N:N,0),0)</f>
        <v>-3928677.6269040219</v>
      </c>
      <c r="S740" s="25">
        <f t="shared" ca="1" si="527"/>
        <v>-5510200.9294567388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-1596543.5945003803</v>
      </c>
      <c r="R741" s="25">
        <f t="array" aca="1" ref="R741" ca="1">INDEX('Lorri 401b'!L:L,MATCH('Retirement Calculator'!A741,'Lorri 401b'!N:N,0),0)</f>
        <v>-3966792.6509620114</v>
      </c>
      <c r="S741" s="25">
        <f t="shared" ca="1" si="527"/>
        <v>-5563336.2454623915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-1611626.4709978264</v>
      </c>
      <c r="R742" s="25">
        <f t="array" aca="1" ref="R742" ca="1">INDEX('Lorri 401b'!L:L,MATCH('Retirement Calculator'!A742,'Lorri 401b'!N:N,0),0)</f>
        <v>-4005066.4876202429</v>
      </c>
      <c r="S742" s="25">
        <f t="shared" ca="1" si="527"/>
        <v>-5616692.9586180691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-1626772.1928140118</v>
      </c>
      <c r="R743" s="25">
        <f t="array" aca="1" ref="R743" ca="1">INDEX('Lorri 401b'!L:L,MATCH('Retirement Calculator'!A743,'Lorri 401b'!N:N,0),0)</f>
        <v>-4043499.7985978834</v>
      </c>
      <c r="S743" s="25">
        <f t="shared" ca="1" si="527"/>
        <v>-5670271.9914118955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-1641981.0218044312</v>
      </c>
      <c r="R744" s="25">
        <f t="array" aca="1" ref="R744" ca="1">INDEX('Lorri 401b'!L:L,MATCH('Retirement Calculator'!A744,'Lorri 401b'!N:N,0),0)</f>
        <v>-4082093.2483712644</v>
      </c>
      <c r="S744" s="25">
        <f t="shared" ca="1" si="527"/>
        <v>-5724074.2701756954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-1657253.2209156442</v>
      </c>
      <c r="R745" s="25">
        <f t="array" aca="1" ref="R745" ca="1">INDEX('Lorri 401b'!L:L,MATCH('Retirement Calculator'!A745,'Lorri 401b'!N:N,0),0)</f>
        <v>-4120847.5041853678</v>
      </c>
      <c r="S745" s="25">
        <f t="shared" ca="1" si="527"/>
        <v>-5778100.7251010118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-1672589.0541898205</v>
      </c>
      <c r="R746" s="25">
        <f t="array" aca="1" ref="R746" ca="1">INDEX('Lorri 401b'!L:L,MATCH('Retirement Calculator'!A746,'Lorri 401b'!N:N,0),0)</f>
        <v>-4159763.236065363</v>
      </c>
      <c r="S746" s="25">
        <f t="shared" ca="1" si="527"/>
        <v>-5832352.2902551834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-1687988.7867693058</v>
      </c>
      <c r="R747" s="25">
        <f t="array" aca="1" ref="R747" ca="1">INDEX('Lorri 401b'!L:L,MATCH('Retirement Calculator'!A747,'Lorri 401b'!N:N,0),0)</f>
        <v>-4198841.116828192</v>
      </c>
      <c r="S747" s="25">
        <f t="shared" ca="1" si="527"/>
        <v>-5886829.9035974983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-1703452.6849012056</v>
      </c>
      <c r="R748" s="25">
        <f t="array" aca="1" ref="R748" ca="1">INDEX('Lorri 401b'!L:L,MATCH('Retirement Calculator'!A748,'Lorri 401b'!N:N,0),0)</f>
        <v>-4238081.8220941983</v>
      </c>
      <c r="S748" s="25">
        <f t="shared" ca="1" si="527"/>
        <v>-5941534.5069954041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-1718981.0159419884</v>
      </c>
      <c r="R749" s="25">
        <f t="array" aca="1" ref="R749" ca="1">INDEX('Lorri 401b'!L:L,MATCH('Retirement Calculator'!A749,'Lorri 401b'!N:N,0),0)</f>
        <v>-4277486.0302988132</v>
      </c>
      <c r="S749" s="25">
        <f t="shared" ca="1" si="527"/>
        <v>-5996467.0462408019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-1734574.0483621077</v>
      </c>
      <c r="R750" s="25">
        <f t="array" aca="1" ref="R750" ca="1">INDEX('Lorri 401b'!L:L,MATCH('Retirement Calculator'!A750,'Lorri 401b'!N:N,0),0)</f>
        <v>-4317054.4227042804</v>
      </c>
      <c r="S750" s="25">
        <f t="shared" ca="1" si="527"/>
        <v>-6051628.4710663883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-1750232.0517506443</v>
      </c>
      <c r="R751" s="25">
        <f t="array" aca="1" ref="R751" ca="1">INDEX('Lorri 401b'!L:L,MATCH('Retirement Calculator'!A751,'Lorri 401b'!N:N,0),0)</f>
        <v>-4356787.6834114371</v>
      </c>
      <c r="S751" s="25">
        <f t="shared" ca="1" si="527"/>
        <v>-6107019.7351620812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-1765955.2968199665</v>
      </c>
      <c r="R752" s="25">
        <f t="array" aca="1" ref="R752" ca="1">INDEX('Lorri 401b'!L:L,MATCH('Retirement Calculator'!A752,'Lorri 401b'!N:N,0),0)</f>
        <v>-4396686.4993715407</v>
      </c>
      <c r="S752" s="25">
        <f t="shared" ca="1" si="527"/>
        <v>-6162641.796191507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-1781744.0554104107</v>
      </c>
      <c r="R753" s="25">
        <f t="array" aca="1" ref="R753" ca="1">INDEX('Lorri 401b'!L:L,MATCH('Retirement Calculator'!A753,'Lorri 401b'!N:N,0),0)</f>
        <v>-4436751.5603981446</v>
      </c>
      <c r="S753" s="25">
        <f t="shared" ca="1" si="527"/>
        <v>-6218495.6158085559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-1797598.600494982</v>
      </c>
      <c r="R754" s="25">
        <f t="array" aca="1" ref="R754" ca="1">INDEX('Lorri 401b'!L:L,MATCH('Retirement Calculator'!A754,'Lorri 401b'!N:N,0),0)</f>
        <v>-4476983.5591790257</v>
      </c>
      <c r="S754" s="25">
        <f t="shared" ca="1" si="527"/>
        <v>-6274582.1596740074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-1813519.2061840722</v>
      </c>
      <c r="R755" s="25">
        <f t="array" aca="1" ref="R755" ca="1">INDEX('Lorri 401b'!L:L,MATCH('Retirement Calculator'!A755,'Lorri 401b'!N:N,0),0)</f>
        <v>-4517383.1912881611</v>
      </c>
      <c r="S755" s="25">
        <f t="shared" ca="1" si="527"/>
        <v>-6330902.3974722335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-1829506.1477302003</v>
      </c>
      <c r="R756" s="25">
        <f t="array" aca="1" ref="R756" ca="1">INDEX('Lorri 401b'!L:L,MATCH('Retirement Calculator'!A756,'Lorri 401b'!N:N,0),0)</f>
        <v>-4557951.1551977508</v>
      </c>
      <c r="S756" s="25">
        <f t="shared" ca="1" si="527"/>
        <v>-6387457.3029279513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-1845559.7015327706</v>
      </c>
      <c r="R757" s="25">
        <f t="array" aca="1" ref="R757" ca="1">INDEX('Lorri 401b'!L:L,MATCH('Retirement Calculator'!A757,'Lorri 401b'!N:N,0),0)</f>
        <v>-4598688.1522902967</v>
      </c>
      <c r="S757" s="25">
        <f t="shared" ca="1" si="527"/>
        <v>-6444247.8538230676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-1861680.1451428516</v>
      </c>
      <c r="R758" s="25">
        <f t="array" aca="1" ref="R758" ca="1">INDEX('Lorri 401b'!L:L,MATCH('Retirement Calculator'!A758,'Lorri 401b'!N:N,0),0)</f>
        <v>-4639594.8868707288</v>
      </c>
      <c r="S758" s="25">
        <f t="shared" ca="1" si="527"/>
        <v>-6501275.0320135802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-1877867.7572679745</v>
      </c>
      <c r="R759" s="25">
        <f t="array" aca="1" ref="R759" ca="1">INDEX('Lorri 401b'!L:L,MATCH('Retirement Calculator'!A759,'Lorri 401b'!N:N,0),0)</f>
        <v>-4680672.0661785789</v>
      </c>
      <c r="S759" s="25">
        <f t="shared" ca="1" si="527"/>
        <v>-6558539.8234465532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-1894122.8177769522</v>
      </c>
      <c r="R760" s="25">
        <f t="array" aca="1" ref="R760" ca="1">INDEX('Lorri 401b'!L:L,MATCH('Retirement Calculator'!A760,'Lorri 401b'!N:N,0),0)</f>
        <v>-4721920.400400212</v>
      </c>
      <c r="S760" s="25">
        <f t="shared" ca="1" si="527"/>
        <v>-6616043.218177164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-1910445.6077047172</v>
      </c>
      <c r="R761" s="25">
        <f t="array" aca="1" ref="R761" ca="1">INDEX('Lorri 401b'!L:L,MATCH('Retirement Calculator'!A761,'Lorri 401b'!N:N,0),0)</f>
        <v>-4763340.6026811022</v>
      </c>
      <c r="S761" s="25">
        <f t="shared" ca="1" si="527"/>
        <v>-6673786.2103858199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-1926836.4092571812</v>
      </c>
      <c r="R762" s="25">
        <f t="array" aca="1" ref="R762" ca="1">INDEX('Lorri 401b'!L:L,MATCH('Retirement Calculator'!A762,'Lorri 401b'!N:N,0),0)</f>
        <v>-4804933.3891381631</v>
      </c>
      <c r="S762" s="25">
        <f t="shared" ca="1" si="527"/>
        <v>-6731769.7983953441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-1943295.5058161139</v>
      </c>
      <c r="R763" s="25">
        <f t="array" aca="1" ref="R763" ca="1">INDEX('Lorri 401b'!L:L,MATCH('Retirement Calculator'!A763,'Lorri 401b'!N:N,0),0)</f>
        <v>-4846699.4788721278</v>
      </c>
      <c r="S763" s="25">
        <f t="shared" ca="1" si="527"/>
        <v>-6789994.984688242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-1959823.1819440422</v>
      </c>
      <c r="R764" s="25">
        <f t="array" aca="1" ref="R764" ca="1">INDEX('Lorri 401b'!L:L,MATCH('Retirement Calculator'!A764,'Lorri 401b'!N:N,0),0)</f>
        <v>-4888639.5939799845</v>
      </c>
      <c r="S764" s="25">
        <f t="shared" ca="1" si="527"/>
        <v>-6848462.775924027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-1976419.7233891701</v>
      </c>
      <c r="R765" s="25">
        <f t="array" aca="1" ref="R765" ca="1">INDEX('Lorri 401b'!L:L,MATCH('Retirement Calculator'!A765,'Lorri 401b'!N:N,0),0)</f>
        <v>-4930754.4595674565</v>
      </c>
      <c r="S765" s="25">
        <f t="shared" ca="1" si="527"/>
        <v>-6907174.1829566266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-1993085.4170903193</v>
      </c>
      <c r="R766" s="25">
        <f t="array" aca="1" ref="R766" ca="1">INDEX('Lorri 401b'!L:L,MATCH('Retirement Calculator'!A766,'Lorri 401b'!N:N,0),0)</f>
        <v>-4973044.8037615437</v>
      </c>
      <c r="S766" s="25">
        <f t="shared" ca="1" si="527"/>
        <v>-6966130.2208518628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-2009820.5511818901</v>
      </c>
      <c r="R767" s="25">
        <f t="array" aca="1" ref="R767" ca="1">INDEX('Lorri 401b'!L:L,MATCH('Retirement Calculator'!A767,'Lorri 401b'!N:N,0),0)</f>
        <v>-5015511.3577231057</v>
      </c>
      <c r="S767" s="25">
        <f t="shared" ca="1" si="527"/>
        <v>-7025331.9089049958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-2026625.4149988424</v>
      </c>
      <c r="R768" s="25">
        <f t="array" aca="1" ref="R768" ca="1">INDEX('Lorri 401b'!L:L,MATCH('Retirement Calculator'!A768,'Lorri 401b'!N:N,0),0)</f>
        <v>-5058154.8556595081</v>
      </c>
      <c r="S768" s="25">
        <f t="shared" ca="1" si="527"/>
        <v>-7084780.2706583505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-2043500.2990816988</v>
      </c>
      <c r="R769" s="25">
        <f t="array" aca="1" ref="R769" ca="1">INDEX('Lorri 401b'!L:L,MATCH('Retirement Calculator'!A769,'Lorri 401b'!N:N,0),0)</f>
        <v>-5100976.0348373121</v>
      </c>
      <c r="S769" s="25">
        <f t="shared" ca="1" si="527"/>
        <v>-7144476.3339190111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-2060445.495181567</v>
      </c>
      <c r="R770" s="25">
        <f t="array" aca="1" ref="R770" ca="1">INDEX('Lorri 401b'!L:L,MATCH('Retirement Calculator'!A770,'Lorri 401b'!N:N,0),0)</f>
        <v>-5143975.6355950236</v>
      </c>
      <c r="S770" s="25">
        <f t="shared" ca="1" si="527"/>
        <v>-7204421.1307765907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-2077461.2962651846</v>
      </c>
      <c r="R771" s="25">
        <f t="array" aca="1" ref="R771" ca="1">INDEX('Lorri 401b'!L:L,MATCH('Retirement Calculator'!A771,'Lorri 401b'!N:N,0),0)</f>
        <v>-5187154.4013558924</v>
      </c>
      <c r="S771" s="25">
        <f t="shared" ca="1" si="527"/>
        <v>-7264615.6976210773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-2094547.996519984</v>
      </c>
      <c r="R772" s="25">
        <f t="array" aca="1" ref="R772" ca="1">INDEX('Lorri 401b'!L:L,MATCH('Retirement Calculator'!A772,'Lorri 401b'!N:N,0),0)</f>
        <v>-5230513.0786407646</v>
      </c>
      <c r="S772" s="25">
        <f t="shared" ca="1" si="527"/>
        <v>-7325061.0751607483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-2111705.8913591783</v>
      </c>
      <c r="R773" s="25">
        <f t="array" aca="1" ref="R773" ca="1">INDEX('Lorri 401b'!L:L,MATCH('Retirement Calculator'!A773,'Lorri 401b'!N:N,0),0)</f>
        <v>-5274052.41708099</v>
      </c>
      <c r="S773" s="25">
        <f t="shared" ca="1" si="527"/>
        <v>-7385758.3084401684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-2128935.2774268696</v>
      </c>
      <c r="R774" s="25">
        <f t="array" aca="1" ref="R774" ca="1">INDEX('Lorri 401b'!L:L,MATCH('Retirement Calculator'!A774,'Lorri 401b'!N:N,0),0)</f>
        <v>-5317773.1694313837</v>
      </c>
      <c r="S774" s="25">
        <f t="shared" ca="1" si="527"/>
        <v>-7446708.4468582533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-2146236.4526031762</v>
      </c>
      <c r="R775" s="25">
        <f t="array" aca="1" ref="R775" ca="1">INDEX('Lorri 401b'!L:L,MATCH('Retirement Calculator'!A775,'Lorri 401b'!N:N,0),0)</f>
        <v>-5361676.0915832371</v>
      </c>
      <c r="S775" s="25">
        <f t="shared" ca="1" si="527"/>
        <v>-7507912.5441864133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-2163609.716009384</v>
      </c>
      <c r="R776" s="25">
        <f t="array" aca="1" ref="R776" ca="1">INDEX('Lorri 401b'!L:L,MATCH('Retirement Calculator'!A776,'Lorri 401b'!N:N,0),0)</f>
        <v>-5405761.94257739</v>
      </c>
      <c r="S776" s="25">
        <f t="shared" ref="S776:S1030" ca="1" si="787">SUM(Q776:R776)</f>
        <v>-7569371.658586774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-2181055.3680131179</v>
      </c>
      <c r="R777" s="25">
        <f t="array" aca="1" ref="R777" ca="1">INDEX('Lorri 401b'!L:L,MATCH('Retirement Calculator'!A777,'Lorri 401b'!N:N,0),0)</f>
        <v>-5450031.4846173516</v>
      </c>
      <c r="S777" s="25">
        <f t="shared" ca="1" si="787"/>
        <v>-7631086.8526304699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-2198573.7102335338</v>
      </c>
      <c r="R778" s="25">
        <f t="array" aca="1" ref="R778" ca="1">INDEX('Lorri 401b'!L:L,MATCH('Retirement Calculator'!A778,'Lorri 401b'!N:N,0),0)</f>
        <v>-5494485.4830824798</v>
      </c>
      <c r="S778" s="25">
        <f t="shared" ca="1" si="787"/>
        <v>-7693059.1933160136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-2216165.0455465349</v>
      </c>
      <c r="R779" s="25">
        <f t="array" aca="1" ref="R779" ca="1">INDEX('Lorri 401b'!L:L,MATCH('Retirement Calculator'!A779,'Lorri 401b'!N:N,0),0)</f>
        <v>-5539124.7065412123</v>
      </c>
      <c r="S779" s="25">
        <f t="shared" ca="1" si="787"/>
        <v>-7755289.7520877477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-2233829.678090007</v>
      </c>
      <c r="R780" s="25">
        <f t="array" aca="1" ref="R780" ca="1">INDEX('Lorri 401b'!L:L,MATCH('Retirement Calculator'!A780,'Lorri 401b'!N:N,0),0)</f>
        <v>-5583949.9267643569</v>
      </c>
      <c r="S780" s="25">
        <f t="shared" ca="1" si="787"/>
        <v>-7817779.6048543639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-2251567.913269077</v>
      </c>
      <c r="R781" s="25">
        <f t="array" aca="1" ref="R781" ca="1">INDEX('Lorri 401b'!L:L,MATCH('Retirement Calculator'!A781,'Lorri 401b'!N:N,0),0)</f>
        <v>-5628961.9187384313</v>
      </c>
      <c r="S781" s="25">
        <f t="shared" ca="1" si="787"/>
        <v>-7880529.8320075087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-2269380.0577613926</v>
      </c>
      <c r="R782" s="25">
        <f t="array" aca="1" ref="R782" ca="1">INDEX('Lorri 401b'!L:L,MATCH('Retirement Calculator'!A782,'Lorri 401b'!N:N,0),0)</f>
        <v>-5674161.4606790636</v>
      </c>
      <c r="S782" s="25">
        <f t="shared" ca="1" si="787"/>
        <v>-7943541.5184404561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-2287266.4195224266</v>
      </c>
      <c r="R783" s="25">
        <f t="array" aca="1" ref="R783" ca="1">INDEX('Lorri 401b'!L:L,MATCH('Retirement Calculator'!A783,'Lorri 401b'!N:N,0),0)</f>
        <v>-5719549.334044449</v>
      </c>
      <c r="S783" s="25">
        <f t="shared" ca="1" si="787"/>
        <v>-8006815.7535668761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-2305227.3077907981</v>
      </c>
      <c r="R784" s="25">
        <f t="array" aca="1" ref="R784" ca="1">INDEX('Lorri 401b'!L:L,MATCH('Retirement Calculator'!A784,'Lorri 401b'!N:N,0),0)</f>
        <v>-5765126.3235488571</v>
      </c>
      <c r="S784" s="25">
        <f t="shared" ca="1" si="787"/>
        <v>-8070353.6313396553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-2323263.033093621</v>
      </c>
      <c r="R785" s="25">
        <f t="array" aca="1" ref="R785" ca="1">INDEX('Lorri 401b'!L:L,MATCH('Retirement Calculator'!A785,'Lorri 401b'!N:N,0),0)</f>
        <v>-5810893.2171761999</v>
      </c>
      <c r="S785" s="25">
        <f t="shared" ca="1" si="787"/>
        <v>-8134156.2502698209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-2341373.9072518726</v>
      </c>
      <c r="R786" s="25">
        <f t="array" aca="1" ref="R786" ca="1">INDEX('Lorri 401b'!L:L,MATCH('Retirement Calculator'!A786,'Lorri 401b'!N:N,0),0)</f>
        <v>-5856850.8061936563</v>
      </c>
      <c r="S786" s="25">
        <f t="shared" ca="1" si="787"/>
        <v>-8198224.7134455293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-2359560.2433857834</v>
      </c>
      <c r="R787" s="25">
        <f t="array" aca="1" ref="R787" ca="1">INDEX('Lorri 401b'!L:L,MATCH('Retirement Calculator'!A787,'Lorri 401b'!N:N,0),0)</f>
        <v>-5902999.8851653524</v>
      </c>
      <c r="S787" s="25">
        <f t="shared" ca="1" si="787"/>
        <v>-8262560.1285511358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-2377822.3559202524</v>
      </c>
      <c r="R788" s="25">
        <f t="array" aca="1" ref="R788" ca="1">INDEX('Lorri 401b'!L:L,MATCH('Retirement Calculator'!A788,'Lorri 401b'!N:N,0),0)</f>
        <v>-5949341.2519660974</v>
      </c>
      <c r="S788" s="25">
        <f t="shared" ca="1" si="787"/>
        <v>-8327163.6078863498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-2396160.5605902816</v>
      </c>
      <c r="R789" s="25">
        <f t="array" aca="1" ref="R789" ca="1">INDEX('Lorri 401b'!L:L,MATCH('Retirement Calculator'!A789,'Lorri 401b'!N:N,0),0)</f>
        <v>-5995875.7077951785</v>
      </c>
      <c r="S789" s="25">
        <f t="shared" ca="1" si="787"/>
        <v>-8392036.2683854606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-2414575.1744464356</v>
      </c>
      <c r="R790" s="25">
        <f t="array" aca="1" ref="R790" ca="1">INDEX('Lorri 401b'!L:L,MATCH('Retirement Calculator'!A790,'Lorri 401b'!N:N,0),0)</f>
        <v>-6042604.0571902143</v>
      </c>
      <c r="S790" s="25">
        <f t="shared" ca="1" si="787"/>
        <v>-8457179.2316366509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-2433066.5158603238</v>
      </c>
      <c r="R791" s="25">
        <f t="array" aca="1" ref="R791" ca="1">INDEX('Lorri 401b'!L:L,MATCH('Retirement Calculator'!A791,'Lorri 401b'!N:N,0),0)</f>
        <v>-6089527.108041063</v>
      </c>
      <c r="S791" s="25">
        <f t="shared" ca="1" si="787"/>
        <v>-8522593.6239013858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-2451634.9045301033</v>
      </c>
      <c r="R792" s="25">
        <f t="array" aca="1" ref="R792" ca="1">INDEX('Lorri 401b'!L:L,MATCH('Retirement Calculator'!A792,'Lorri 401b'!N:N,0),0)</f>
        <v>-6136645.6716037896</v>
      </c>
      <c r="S792" s="25">
        <f t="shared" ca="1" si="787"/>
        <v>-8588280.5761338919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-2470280.6614860068</v>
      </c>
      <c r="R793" s="25">
        <f t="array" aca="1" ref="R793" ca="1">INDEX('Lorri 401b'!L:L,MATCH('Retirement Calculator'!A793,'Lorri 401b'!N:N,0),0)</f>
        <v>-6183960.5625146944</v>
      </c>
      <c r="S793" s="25">
        <f t="shared" ca="1" si="787"/>
        <v>-8654241.2240007017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-2489004.1090958933</v>
      </c>
      <c r="R794" s="25">
        <f t="array" aca="1" ref="R794" ca="1">INDEX('Lorri 401b'!L:L,MATCH('Retirement Calculator'!A794,'Lorri 401b'!N:N,0),0)</f>
        <v>-6231472.5988043947</v>
      </c>
      <c r="S794" s="25">
        <f t="shared" ca="1" si="787"/>
        <v>-8720476.7079002876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-2507805.571070821</v>
      </c>
      <c r="R795" s="25">
        <f t="array" aca="1" ref="R795" ca="1">INDEX('Lorri 401b'!L:L,MATCH('Retirement Calculator'!A795,'Lorri 401b'!N:N,0),0)</f>
        <v>-6279182.6019119686</v>
      </c>
      <c r="S795" s="25">
        <f t="shared" ca="1" si="787"/>
        <v>-8786988.1729827896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-2526685.3724706443</v>
      </c>
      <c r="R796" s="25">
        <f t="array" aca="1" ref="R796" ca="1">INDEX('Lorri 401b'!L:L,MATCH('Retirement Calculator'!A796,'Lorri 401b'!N:N,0),0)</f>
        <v>-6327091.3966991575</v>
      </c>
      <c r="S796" s="25">
        <f t="shared" ca="1" si="787"/>
        <v>-8853776.7691698018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-2545643.8397096335</v>
      </c>
      <c r="R797" s="25">
        <f t="array" aca="1" ref="R797" ca="1">INDEX('Lorri 401b'!L:L,MATCH('Retirement Calculator'!A797,'Lorri 401b'!N:N,0),0)</f>
        <v>-6375199.8114646263</v>
      </c>
      <c r="S797" s="25">
        <f t="shared" ca="1" si="787"/>
        <v>-8920843.6511742603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-2564681.3005621182</v>
      </c>
      <c r="R798" s="25">
        <f t="array" aca="1" ref="R798" ca="1">INDEX('Lorri 401b'!L:L,MATCH('Retirement Calculator'!A798,'Lorri 401b'!N:N,0),0)</f>
        <v>-6423508.6779582845</v>
      </c>
      <c r="S798" s="25">
        <f t="shared" ca="1" si="787"/>
        <v>-8988189.9785204027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-2583798.0841681552</v>
      </c>
      <c r="R799" s="25">
        <f t="array" aca="1" ref="R799" ca="1">INDEX('Lorri 401b'!L:L,MATCH('Retirement Calculator'!A799,'Lorri 401b'!N:N,0),0)</f>
        <v>-6472018.8313956661</v>
      </c>
      <c r="S799" s="25">
        <f t="shared" ca="1" si="787"/>
        <v>-9055816.9155638218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-2602994.5210392172</v>
      </c>
      <c r="R800" s="25">
        <f t="array" aca="1" ref="R800" ca="1">INDEX('Lorri 401b'!L:L,MATCH('Retirement Calculator'!A800,'Lorri 401b'!N:N,0),0)</f>
        <v>-6520731.1104723709</v>
      </c>
      <c r="S800" s="25">
        <f t="shared" ca="1" si="787"/>
        <v>-9123725.6315115876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-2622270.9430639087</v>
      </c>
      <c r="R801" s="25">
        <f t="array" aca="1" ref="R801" ca="1">INDEX('Lorri 401b'!L:L,MATCH('Retirement Calculator'!A801,'Lorri 401b'!N:N,0),0)</f>
        <v>-6569646.357378562</v>
      </c>
      <c r="S801" s="25">
        <f t="shared" ca="1" si="787"/>
        <v>-9191917.3004424702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-2641627.6835137028</v>
      </c>
      <c r="R802" s="25">
        <f t="array" aca="1" ref="R802" ca="1">INDEX('Lorri 401b'!L:L,MATCH('Retirement Calculator'!A802,'Lorri 401b'!N:N,0),0)</f>
        <v>-6618765.4178135283</v>
      </c>
      <c r="S802" s="25">
        <f t="shared" ca="1" si="787"/>
        <v>-9260393.1013272312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-2661065.0770487045</v>
      </c>
      <c r="R803" s="25">
        <f t="array" aca="1" ref="R803" ca="1">INDEX('Lorri 401b'!L:L,MATCH('Retirement Calculator'!A803,'Lorri 401b'!N:N,0),0)</f>
        <v>-6668089.1410003072</v>
      </c>
      <c r="S803" s="25">
        <f t="shared" ca="1" si="787"/>
        <v>-9329154.2180490121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-2680583.4597234353</v>
      </c>
      <c r="R804" s="25">
        <f t="array" aca="1" ref="R804" ca="1">INDEX('Lorri 401b'!L:L,MATCH('Retirement Calculator'!A804,'Lorri 401b'!N:N,0),0)</f>
        <v>-6717618.3797003645</v>
      </c>
      <c r="S804" s="25">
        <f t="shared" ca="1" si="787"/>
        <v>-9398201.8394237999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-2700183.1689926442</v>
      </c>
      <c r="R805" s="25">
        <f t="array" aca="1" ref="R805" ca="1">INDEX('Lorri 401b'!L:L,MATCH('Retirement Calculator'!A805,'Lorri 401b'!N:N,0),0)</f>
        <v>-6767353.9902283382</v>
      </c>
      <c r="S805" s="25">
        <f t="shared" ca="1" si="787"/>
        <v>-9467537.1592209823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-2719864.5437171417</v>
      </c>
      <c r="R806" s="25">
        <f t="array" aca="1" ref="R806" ca="1">INDEX('Lorri 401b'!L:L,MATCH('Retirement Calculator'!A806,'Lorri 401b'!N:N,0),0)</f>
        <v>-6817296.8324668454</v>
      </c>
      <c r="S806" s="25">
        <f t="shared" ca="1" si="787"/>
        <v>-9537161.3761839867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-2739627.9241696578</v>
      </c>
      <c r="R807" s="25">
        <f t="array" aca="1" ref="R807" ca="1">INDEX('Lorri 401b'!L:L,MATCH('Retirement Calculator'!A807,'Lorri 401b'!N:N,0),0)</f>
        <v>-6867447.7698813463</v>
      </c>
      <c r="S807" s="25">
        <f t="shared" ca="1" si="787"/>
        <v>-9607075.6940510049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-2759473.652040726</v>
      </c>
      <c r="R808" s="25">
        <f t="array" aca="1" ref="R808" ca="1">INDEX('Lorri 401b'!L:L,MATCH('Retirement Calculator'!A808,'Lorri 401b'!N:N,0),0)</f>
        <v>-6917807.6695350744</v>
      </c>
      <c r="S808" s="25">
        <f t="shared" ca="1" si="787"/>
        <v>-9677281.3215758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-2779402.0704445904</v>
      </c>
      <c r="R809" s="25">
        <f t="array" aca="1" ref="R809" ca="1">INDEX('Lorri 401b'!L:L,MATCH('Retirement Calculator'!A809,'Lorri 401b'!N:N,0),0)</f>
        <v>-6968377.4021040266</v>
      </c>
      <c r="S809" s="25">
        <f t="shared" ca="1" si="787"/>
        <v>-9747779.4725486171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-2799413.5239251377</v>
      </c>
      <c r="R810" s="25">
        <f t="array" aca="1" ref="R810" ca="1">INDEX('Lorri 401b'!L:L,MATCH('Retirement Calculator'!A810,'Lorri 401b'!N:N,0),0)</f>
        <v>-7019157.8418920161</v>
      </c>
      <c r="S810" s="25">
        <f t="shared" ca="1" si="787"/>
        <v>-9818571.3658171538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-2819508.3584618536</v>
      </c>
      <c r="R811" s="25">
        <f t="array" aca="1" ref="R811" ca="1">INDEX('Lorri 401b'!L:L,MATCH('Retirement Calculator'!A811,'Lorri 401b'!N:N,0),0)</f>
        <v>-7070149.8668457884</v>
      </c>
      <c r="S811" s="25">
        <f t="shared" ca="1" si="787"/>
        <v>-9889658.2253076416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-2839686.9214758058</v>
      </c>
      <c r="R812" s="25">
        <f t="array" aca="1" ref="R812" ca="1">INDEX('Lorri 401b'!L:L,MATCH('Retirement Calculator'!A812,'Lorri 401b'!N:N,0),0)</f>
        <v>-7121354.3585702013</v>
      </c>
      <c r="S812" s="25">
        <f t="shared" ca="1" si="787"/>
        <v>-9961041.2800460067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-2859949.5618356499</v>
      </c>
      <c r="R813" s="25">
        <f t="array" aca="1" ref="R813" ca="1">INDEX('Lorri 401b'!L:L,MATCH('Retirement Calculator'!A813,'Lorri 401b'!N:N,0),0)</f>
        <v>-7172772.2023434667</v>
      </c>
      <c r="S813" s="25">
        <f t="shared" ca="1" si="787"/>
        <v>-10032721.764179116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-2880296.6298636599</v>
      </c>
      <c r="R814" s="25">
        <f t="array" aca="1" ref="R814" ca="1">INDEX('Lorri 401b'!L:L,MATCH('Retirement Calculator'!A814,'Lorri 401b'!N:N,0),0)</f>
        <v>-7224404.2871324532</v>
      </c>
      <c r="S814" s="25">
        <f t="shared" ca="1" si="787"/>
        <v>-10104700.916996114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-2900728.4773417865</v>
      </c>
      <c r="R815" s="25">
        <f t="array" aca="1" ref="R815" ca="1">INDEX('Lorri 401b'!L:L,MATCH('Retirement Calculator'!A815,'Lorri 401b'!N:N,0),0)</f>
        <v>-7276251.5056080604</v>
      </c>
      <c r="S815" s="25">
        <f t="shared" ca="1" si="787"/>
        <v>-10176979.982949847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-2921245.4575177385</v>
      </c>
      <c r="R816" s="25">
        <f t="array" aca="1" ref="R816" ca="1">INDEX('Lorri 401b'!L:L,MATCH('Retirement Calculator'!A816,'Lorri 401b'!N:N,0),0)</f>
        <v>-7328314.7541606501</v>
      </c>
      <c r="S816" s="25">
        <f t="shared" ca="1" si="787"/>
        <v>-10249560.211678389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-2941847.9251110903</v>
      </c>
      <c r="R817" s="25">
        <f t="array" aca="1" ref="R817" ca="1">INDEX('Lorri 401b'!L:L,MATCH('Retirement Calculator'!A817,'Lorri 401b'!N:N,0),0)</f>
        <v>-7380594.9329155423</v>
      </c>
      <c r="S817" s="25">
        <f t="shared" ca="1" si="787"/>
        <v>-10322442.858026633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-2962536.2363194143</v>
      </c>
      <c r="R818" s="25">
        <f t="array" aca="1" ref="R818" ca="1">INDEX('Lorri 401b'!L:L,MATCH('Retirement Calculator'!A818,'Lorri 401b'!N:N,0),0)</f>
        <v>-7433092.9457485797</v>
      </c>
      <c r="S818" s="25">
        <f t="shared" ca="1" si="787"/>
        <v>-10395629.182067994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-2983310.7488244399</v>
      </c>
      <c r="R819" s="25">
        <f t="array" aca="1" ref="R819" ca="1">INDEX('Lorri 401b'!L:L,MATCH('Retirement Calculator'!A819,'Lorri 401b'!N:N,0),0)</f>
        <v>-7485809.7003017543</v>
      </c>
      <c r="S819" s="25">
        <f t="shared" ca="1" si="787"/>
        <v>-10469120.449126195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-3004171.8217982366</v>
      </c>
      <c r="R820" s="25">
        <f t="array" aca="1" ref="R820" ca="1">INDEX('Lorri 401b'!L:L,MATCH('Retirement Calculator'!A820,'Lorri 401b'!N:N,0),0)</f>
        <v>-7538746.107998901</v>
      </c>
      <c r="S820" s="25">
        <f t="shared" ca="1" si="787"/>
        <v>-10542917.929797137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-3025119.8159094239</v>
      </c>
      <c r="R821" s="25">
        <f t="array" aca="1" ref="R821" ca="1">INDEX('Lorri 401b'!L:L,MATCH('Retirement Calculator'!A821,'Lorri 401b'!N:N,0),0)</f>
        <v>-7591903.0840614522</v>
      </c>
      <c r="S821" s="25">
        <f t="shared" ca="1" si="787"/>
        <v>-10617022.899970876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-3046155.0933294077</v>
      </c>
      <c r="R822" s="25">
        <f t="array" aca="1" ref="R822" ca="1">INDEX('Lorri 401b'!L:L,MATCH('Retirement Calculator'!A822,'Lorri 401b'!N:N,0),0)</f>
        <v>-7645281.5475242641</v>
      </c>
      <c r="S822" s="25">
        <f t="shared" ca="1" si="787"/>
        <v>-10691436.640853671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-3067278.0177386417</v>
      </c>
      <c r="R823" s="25">
        <f t="array" aca="1" ref="R823" ca="1">INDEX('Lorri 401b'!L:L,MATCH('Retirement Calculator'!A823,'Lorri 401b'!N:N,0),0)</f>
        <v>-7698882.4212515047</v>
      </c>
      <c r="S823" s="25">
        <f t="shared" ca="1" si="787"/>
        <v>-10766160.438990146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-3088488.9543329142</v>
      </c>
      <c r="R824" s="25">
        <f t="array" aca="1" ref="R824" ca="1">INDEX('Lorri 401b'!L:L,MATCH('Retirement Calculator'!A824,'Lorri 401b'!N:N,0),0)</f>
        <v>-7752706.631952608</v>
      </c>
      <c r="S824" s="25">
        <f t="shared" ca="1" si="787"/>
        <v>-10841195.586285522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-3109788.2698296625</v>
      </c>
      <c r="R825" s="25">
        <f t="array" aca="1" ref="R825" ca="1">INDEX('Lorri 401b'!L:L,MATCH('Retirement Calculator'!A825,'Lorri 401b'!N:N,0),0)</f>
        <v>-7806755.1101982994</v>
      </c>
      <c r="S825" s="25">
        <f t="shared" ca="1" si="787"/>
        <v>-10916543.380027961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-3131176.3324743141</v>
      </c>
      <c r="R826" s="25">
        <f t="array" aca="1" ref="R826" ca="1">INDEX('Lorri 401b'!L:L,MATCH('Retirement Calculator'!A826,'Lorri 401b'!N:N,0),0)</f>
        <v>-7861028.7904366814</v>
      </c>
      <c r="S826" s="25">
        <f t="shared" ca="1" si="787"/>
        <v>-10992205.122910995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-3152653.5120466519</v>
      </c>
      <c r="R827" s="25">
        <f t="array" aca="1" ref="R827" ca="1">INDEX('Lorri 401b'!L:L,MATCH('Retirement Calculator'!A827,'Lorri 401b'!N:N,0),0)</f>
        <v>-7915528.6110093901</v>
      </c>
      <c r="S827" s="25">
        <f t="shared" ca="1" si="787"/>
        <v>-11068182.123056043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-3174220.1798672075</v>
      </c>
      <c r="R828" s="25">
        <f t="array" aca="1" ref="R828" ca="1">INDEX('Lorri 401b'!L:L,MATCH('Retirement Calculator'!A828,'Lorri 401b'!N:N,0),0)</f>
        <v>-7970255.5141678182</v>
      </c>
      <c r="S828" s="25">
        <f t="shared" ca="1" si="787"/>
        <v>-11144475.694035025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-3195876.7088036821</v>
      </c>
      <c r="R829" s="25">
        <f t="array" aca="1" ref="R829" ca="1">INDEX('Lorri 401b'!L:L,MATCH('Retirement Calculator'!A829,'Lorri 401b'!N:N,0),0)</f>
        <v>-8025210.4460894065</v>
      </c>
      <c r="S829" s="25">
        <f t="shared" ca="1" si="787"/>
        <v>-11221087.154893089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-3217623.4732773923</v>
      </c>
      <c r="R830" s="25">
        <f t="array" aca="1" ref="R830" ca="1">INDEX('Lorri 401b'!L:L,MATCH('Retirement Calculator'!A830,'Lorri 401b'!N:N,0),0)</f>
        <v>-8080394.3568940014</v>
      </c>
      <c r="S830" s="25">
        <f t="shared" ca="1" si="787"/>
        <v>-11298017.830171393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-3239460.8492697426</v>
      </c>
      <c r="R831" s="25">
        <f t="array" aca="1" ref="R831" ca="1">INDEX('Lorri 401b'!L:L,MATCH('Retirement Calculator'!A831,'Lorri 401b'!N:N,0),0)</f>
        <v>-8135808.2006602818</v>
      </c>
      <c r="S831" s="25">
        <f t="shared" ca="1" si="787"/>
        <v>-11375269.049930025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-3261389.2143287277</v>
      </c>
      <c r="R832" s="25">
        <f t="array" aca="1" ref="R832" ca="1">INDEX('Lorri 401b'!L:L,MATCH('Retirement Calculator'!A832,'Lorri 401b'!N:N,0),0)</f>
        <v>-8191452.9354422558</v>
      </c>
      <c r="S832" s="25">
        <f t="shared" ca="1" si="787"/>
        <v>-11452842.149770983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-3283408.9475754588</v>
      </c>
      <c r="R833" s="25">
        <f t="array" aca="1" ref="R833" ca="1">INDEX('Lorri 401b'!L:L,MATCH('Retirement Calculator'!A833,'Lorri 401b'!N:N,0),0)</f>
        <v>-8247329.5232858211</v>
      </c>
      <c r="S833" s="25">
        <f t="shared" ca="1" si="787"/>
        <v>-11530738.47086128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-3305520.4297107179</v>
      </c>
      <c r="R834" s="25">
        <f t="array" aca="1" ref="R834" ca="1">INDEX('Lorri 401b'!L:L,MATCH('Retirement Calculator'!A834,'Lorri 401b'!N:N,0),0)</f>
        <v>-8303438.9302454013</v>
      </c>
      <c r="S834" s="25">
        <f t="shared" ca="1" si="787"/>
        <v>-11608959.359956119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-3327724.0430215406</v>
      </c>
      <c r="R835" s="25">
        <f t="array" aca="1" ref="R835" ca="1">INDEX('Lorri 401b'!L:L,MATCH('Retirement Calculator'!A835,'Lorri 401b'!N:N,0),0)</f>
        <v>-8359782.1264006468</v>
      </c>
      <c r="S835" s="25">
        <f t="shared" ca="1" si="787"/>
        <v>-11687506.169422187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-3350020.1713878252</v>
      </c>
      <c r="R836" s="25">
        <f t="array" aca="1" ref="R836" ca="1">INDEX('Lorri 401b'!L:L,MATCH('Retirement Calculator'!A836,'Lorri 401b'!N:N,0),0)</f>
        <v>-8416360.0858732052</v>
      </c>
      <c r="S836" s="25">
        <f t="shared" ca="1" si="787"/>
        <v>-11766380.25726103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-3372409.2002889691</v>
      </c>
      <c r="R837" s="25">
        <f t="array" aca="1" ref="R837" ca="1">INDEX('Lorri 401b'!L:L,MATCH('Retirement Calculator'!A837,'Lorri 401b'!N:N,0),0)</f>
        <v>-8473173.7868435662</v>
      </c>
      <c r="S837" s="25">
        <f t="shared" ca="1" si="787"/>
        <v>-11845582.987132534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-3394891.5168105345</v>
      </c>
      <c r="R838" s="25">
        <f t="array" aca="1" ref="R838" ca="1">INDEX('Lorri 401b'!L:L,MATCH('Retirement Calculator'!A838,'Lorri 401b'!N:N,0),0)</f>
        <v>-8530224.2115679719</v>
      </c>
      <c r="S838" s="25">
        <f t="shared" ca="1" si="787"/>
        <v>-11925115.728378506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-3417467.5096509396</v>
      </c>
      <c r="R839" s="25">
        <f t="array" aca="1" ref="R839" ca="1">INDEX('Lorri 401b'!L:L,MATCH('Retirement Calculator'!A839,'Lorri 401b'!N:N,0),0)</f>
        <v>-8587512.3463953957</v>
      </c>
      <c r="S839" s="25">
        <f t="shared" ca="1" si="787"/>
        <v>-12004979.856046336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-3440137.5691281799</v>
      </c>
      <c r="R840" s="25">
        <f t="array" aca="1" ref="R840" ca="1">INDEX('Lorri 401b'!L:L,MATCH('Retirement Calculator'!A840,'Lorri 401b'!N:N,0),0)</f>
        <v>-8645039.1817846</v>
      </c>
      <c r="S840" s="25">
        <f t="shared" ca="1" si="787"/>
        <v>-12085176.75091278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-3462902.0871865754</v>
      </c>
      <c r="R841" s="25">
        <f t="array" aca="1" ref="R841" ca="1">INDEX('Lorri 401b'!L:L,MATCH('Retirement Calculator'!A841,'Lorri 401b'!N:N,0),0)</f>
        <v>-8702805.7123212591</v>
      </c>
      <c r="S841" s="25">
        <f t="shared" ca="1" si="787"/>
        <v>-12165707.799507834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-3485761.4574035476</v>
      </c>
      <c r="R842" s="25">
        <f t="array" aca="1" ref="R842" ca="1">INDEX('Lorri 401b'!L:L,MATCH('Retirement Calculator'!A842,'Lorri 401b'!N:N,0),0)</f>
        <v>-8760812.9367351551</v>
      </c>
      <c r="S842" s="25">
        <f t="shared" ca="1" si="787"/>
        <v>-12246574.394138703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-3508716.0749964239</v>
      </c>
      <c r="R843" s="25">
        <f t="array" aca="1" ref="R843" ca="1">INDEX('Lorri 401b'!L:L,MATCH('Retirement Calculator'!A843,'Lorri 401b'!N:N,0),0)</f>
        <v>-8819061.8579174411</v>
      </c>
      <c r="S843" s="25">
        <f t="shared" ca="1" si="787"/>
        <v>-12327777.932913866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-3531766.3368292702</v>
      </c>
      <c r="R844" s="25">
        <f t="array" aca="1" ref="R844" ca="1">INDEX('Lorri 401b'!L:L,MATCH('Retirement Calculator'!A844,'Lorri 401b'!N:N,0),0)</f>
        <v>-8877553.4829379879</v>
      </c>
      <c r="S844" s="25">
        <f t="shared" ca="1" si="787"/>
        <v>-12409319.819767259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-3554912.6414197534</v>
      </c>
      <c r="R845" s="25">
        <f t="array" aca="1" ref="R845" ca="1">INDEX('Lorri 401b'!L:L,MATCH('Retirement Calculator'!A845,'Lorri 401b'!N:N,0),0)</f>
        <v>-8936288.8230627868</v>
      </c>
      <c r="S845" s="25">
        <f t="shared" ca="1" si="787"/>
        <v>-12491201.46448254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-3578155.3889460303</v>
      </c>
      <c r="R846" s="25">
        <f t="array" aca="1" ref="R846" ca="1">INDEX('Lorri 401b'!L:L,MATCH('Retirement Calculator'!A846,'Lorri 401b'!N:N,0),0)</f>
        <v>-8995268.8937714379</v>
      </c>
      <c r="S846" s="25">
        <f t="shared" ca="1" si="787"/>
        <v>-12573424.282717468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-3601494.9812536668</v>
      </c>
      <c r="R847" s="25">
        <f t="array" aca="1" ref="R847" ca="1">INDEX('Lorri 401b'!L:L,MATCH('Retirement Calculator'!A847,'Lorri 401b'!N:N,0),0)</f>
        <v>-9054494.7147747092</v>
      </c>
      <c r="S847" s="25">
        <f t="shared" ca="1" si="787"/>
        <v>-12655989.696028376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-3624931.8218625849</v>
      </c>
      <c r="R848" s="25">
        <f t="array" aca="1" ref="R848" ca="1">INDEX('Lorri 401b'!L:L,MATCH('Retirement Calculator'!A848,'Lorri 401b'!N:N,0),0)</f>
        <v>-9113967.310032161</v>
      </c>
      <c r="S848" s="25">
        <f t="shared" ca="1" si="787"/>
        <v>-12738899.131894745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-3648466.3159740404</v>
      </c>
      <c r="R849" s="25">
        <f t="array" aca="1" ref="R849" ca="1">INDEX('Lorri 401b'!L:L,MATCH('Retirement Calculator'!A849,'Lorri 401b'!N:N,0),0)</f>
        <v>-9173687.7077698521</v>
      </c>
      <c r="S849" s="25">
        <f t="shared" ca="1" si="787"/>
        <v>-12822154.023743892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-3672098.870477627</v>
      </c>
      <c r="R850" s="25">
        <f t="array" aca="1" ref="R850" ca="1">INDEX('Lorri 401b'!L:L,MATCH('Retirement Calculator'!A850,'Lorri 401b'!N:N,0),0)</f>
        <v>-9233656.9404981174</v>
      </c>
      <c r="S850" s="25">
        <f t="shared" ca="1" si="787"/>
        <v>-12905755.810975745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-3695829.893958312</v>
      </c>
      <c r="R851" s="25">
        <f t="array" aca="1" ref="R851" ca="1">INDEX('Lorri 401b'!L:L,MATCH('Retirement Calculator'!A851,'Lorri 401b'!N:N,0),0)</f>
        <v>-9293876.0450294167</v>
      </c>
      <c r="S851" s="25">
        <f t="shared" ca="1" si="787"/>
        <v>-12989705.938987728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-3719659.7967034997</v>
      </c>
      <c r="R852" s="25">
        <f t="array" aca="1" ref="R852" ca="1">INDEX('Lorri 401b'!L:L,MATCH('Retirement Calculator'!A852,'Lorri 401b'!N:N,0),0)</f>
        <v>-9354346.0624962635</v>
      </c>
      <c r="S852" s="25">
        <f t="shared" ca="1" si="787"/>
        <v>-13074005.859199762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-3743588.9907101258</v>
      </c>
      <c r="R853" s="25">
        <f t="array" aca="1" ref="R853" ca="1">INDEX('Lorri 401b'!L:L,MATCH('Retirement Calculator'!A853,'Lorri 401b'!N:N,0),0)</f>
        <v>-9415068.0383692216</v>
      </c>
      <c r="S853" s="25">
        <f t="shared" ca="1" si="787"/>
        <v>-13158657.029079348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-3767617.8896917794</v>
      </c>
      <c r="R854" s="25">
        <f t="array" aca="1" ref="R854" ca="1">INDEX('Lorri 401b'!L:L,MATCH('Retirement Calculator'!A854,'Lorri 401b'!N:N,0),0)</f>
        <v>-9476043.0224749837</v>
      </c>
      <c r="S854" s="25">
        <f t="shared" ca="1" si="787"/>
        <v>-13243660.912166763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-3791746.9090858563</v>
      </c>
      <c r="R855" s="25">
        <f t="array" aca="1" ref="R855" ca="1">INDEX('Lorri 401b'!L:L,MATCH('Retirement Calculator'!A855,'Lorri 401b'!N:N,0),0)</f>
        <v>-9537272.0690145195</v>
      </c>
      <c r="S855" s="25">
        <f t="shared" ca="1" si="787"/>
        <v>-13329018.978100376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-3815976.4660607418</v>
      </c>
      <c r="R856" s="25">
        <f t="array" aca="1" ref="R856" ca="1">INDEX('Lorri 401b'!L:L,MATCH('Retirement Calculator'!A856,'Lorri 401b'!N:N,0),0)</f>
        <v>-9598756.2365813032</v>
      </c>
      <c r="S856" s="25">
        <f t="shared" ca="1" si="787"/>
        <v>-13414732.702642046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-3840306.9795230231</v>
      </c>
      <c r="R857" s="25">
        <f t="array" aca="1" ref="R857" ca="1">INDEX('Lorri 401b'!L:L,MATCH('Retirement Calculator'!A857,'Lorri 401b'!N:N,0),0)</f>
        <v>-9660496.5881796163</v>
      </c>
      <c r="S857" s="25">
        <f t="shared" ca="1" si="787"/>
        <v>-13500803.56770264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-3864738.8701247303</v>
      </c>
      <c r="R858" s="25">
        <f t="array" aca="1" ref="R858" ca="1">INDEX('Lorri 401b'!L:L,MATCH('Retirement Calculator'!A858,'Lorri 401b'!N:N,0),0)</f>
        <v>-9722494.1912429221</v>
      </c>
      <c r="S858" s="25">
        <f t="shared" ca="1" si="787"/>
        <v>-13587233.061367653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-3889272.5602706112</v>
      </c>
      <c r="R859" s="25">
        <f t="array" aca="1" ref="R859" ca="1">INDEX('Lorri 401b'!L:L,MATCH('Retirement Calculator'!A859,'Lorri 401b'!N:N,0),0)</f>
        <v>-9784750.117652325</v>
      </c>
      <c r="S859" s="25">
        <f t="shared" ca="1" si="787"/>
        <v>-13674022.677922936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-3913908.4741254332</v>
      </c>
      <c r="R860" s="25">
        <f t="array" aca="1" ref="R860" ca="1">INDEX('Lorri 401b'!L:L,MATCH('Retirement Calculator'!A860,'Lorri 401b'!N:N,0),0)</f>
        <v>-9847265.4437550995</v>
      </c>
      <c r="S860" s="25">
        <f t="shared" ca="1" si="787"/>
        <v>-13761173.917880533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-3938647.0376213174</v>
      </c>
      <c r="R861" s="25">
        <f t="array" aca="1" ref="R861" ca="1">INDEX('Lorri 401b'!L:L,MATCH('Retirement Calculator'!A861,'Lorri 401b'!N:N,0),0)</f>
        <v>-9910041.2503833026</v>
      </c>
      <c r="S861" s="25">
        <f t="shared" ca="1" si="787"/>
        <v>-13848688.28800462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-3963488.6784651009</v>
      </c>
      <c r="R862" s="25">
        <f t="array" aca="1" ref="R862" ca="1">INDEX('Lorri 401b'!L:L,MATCH('Retirement Calculator'!A862,'Lorri 401b'!N:N,0),0)</f>
        <v>-9973078.6228724569</v>
      </c>
      <c r="S862" s="25">
        <f t="shared" ca="1" si="787"/>
        <v>-13936567.301337559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-3988433.8261457337</v>
      </c>
      <c r="R863" s="25">
        <f t="array" aca="1" ref="R863" ca="1">INDEX('Lorri 401b'!L:L,MATCH('Retirement Calculator'!A863,'Lorri 401b'!N:N,0),0)</f>
        <v>-10036378.651080316</v>
      </c>
      <c r="S863" s="25">
        <f t="shared" ca="1" si="787"/>
        <v>-14024812.477226049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-4013482.9119417025</v>
      </c>
      <c r="R864" s="25">
        <f t="array" aca="1" ref="R864" ca="1">INDEX('Lorri 401b'!L:L,MATCH('Retirement Calculator'!A864,'Lorri 401b'!N:N,0),0)</f>
        <v>-10099942.429405708</v>
      </c>
      <c r="S864" s="25">
        <f t="shared" ca="1" si="787"/>
        <v>-14113425.341347411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-4038636.3689284874</v>
      </c>
      <c r="R865" s="25">
        <f t="array" aca="1" ref="R865" ca="1">INDEX('Lorri 401b'!L:L,MATCH('Retirement Calculator'!A865,'Lorri 401b'!N:N,0),0)</f>
        <v>-10163771.056807455</v>
      </c>
      <c r="S865" s="25">
        <f t="shared" ca="1" si="787"/>
        <v>-14202407.425735943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-4063894.6319860509</v>
      </c>
      <c r="R866" s="25">
        <f t="array" aca="1" ref="R866" ca="1">INDEX('Lorri 401b'!L:L,MATCH('Retirement Calculator'!A866,'Lorri 401b'!N:N,0),0)</f>
        <v>-10227865.636823377</v>
      </c>
      <c r="S866" s="25">
        <f t="shared" ca="1" si="787"/>
        <v>-14291760.268809427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-4089258.1378063541</v>
      </c>
      <c r="R867" s="25">
        <f t="array" aca="1" ref="R867" ca="1">INDEX('Lorri 401b'!L:L,MATCH('Retirement Calculator'!A867,'Lorri 401b'!N:N,0),0)</f>
        <v>-10292227.277589364</v>
      </c>
      <c r="S867" s="25">
        <f t="shared" ca="1" si="787"/>
        <v>-14381485.415395718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-4114727.3249009084</v>
      </c>
      <c r="R868" s="25">
        <f t="array" aca="1" ref="R868" ca="1">INDEX('Lorri 401b'!L:L,MATCH('Retirement Calculator'!A868,'Lorri 401b'!N:N,0),0)</f>
        <v>-10356857.091858543</v>
      </c>
      <c r="S868" s="25">
        <f t="shared" ca="1" si="787"/>
        <v>-14471584.416759452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-4140302.633608357</v>
      </c>
      <c r="R869" s="25">
        <f t="array" aca="1" ref="R869" ca="1">INDEX('Lorri 401b'!L:L,MATCH('Retirement Calculator'!A869,'Lorri 401b'!N:N,0),0)</f>
        <v>-10421756.19702051</v>
      </c>
      <c r="S869" s="25">
        <f t="shared" ca="1" si="787"/>
        <v>-14562058.830628868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-4165984.5061020865</v>
      </c>
      <c r="R870" s="25">
        <f t="array" aca="1" ref="R870" ca="1">INDEX('Lorri 401b'!L:L,MATCH('Retirement Calculator'!A870,'Lorri 401b'!N:N,0),0)</f>
        <v>-10486925.715120653</v>
      </c>
      <c r="S870" s="25">
        <f t="shared" ca="1" si="787"/>
        <v>-14652910.22122274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-4191773.3863978731</v>
      </c>
      <c r="R871" s="25">
        <f t="array" aca="1" ref="R871" ca="1">INDEX('Lorri 401b'!L:L,MATCH('Retirement Calculator'!A871,'Lorri 401b'!N:N,0),0)</f>
        <v>-10552366.772879545</v>
      </c>
      <c r="S871" s="25">
        <f t="shared" ca="1" si="787"/>
        <v>-14744140.159277417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-4217669.7203615587</v>
      </c>
      <c r="R872" s="25">
        <f t="array" aca="1" ref="R872" ca="1">INDEX('Lorri 401b'!L:L,MATCH('Retirement Calculator'!A872,'Lorri 401b'!N:N,0),0)</f>
        <v>-10618080.501712432</v>
      </c>
      <c r="S872" s="25">
        <f t="shared" ca="1" si="787"/>
        <v>-14835750.222073991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-4243673.9557167599</v>
      </c>
      <c r="R873" s="25">
        <f t="array" aca="1" ref="R873" ca="1">INDEX('Lorri 401b'!L:L,MATCH('Retirement Calculator'!A873,'Lorri 401b'!N:N,0),0)</f>
        <v>-10684068.037748791</v>
      </c>
      <c r="S873" s="25">
        <f t="shared" ca="1" si="787"/>
        <v>-14927741.99346555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-4269786.542052608</v>
      </c>
      <c r="R874" s="25">
        <f t="array" aca="1" ref="R874" ca="1">INDEX('Lorri 401b'!L:L,MATCH('Retirement Calculator'!A874,'Lorri 401b'!N:N,0),0)</f>
        <v>-10750330.521851968</v>
      </c>
      <c r="S874" s="25">
        <f t="shared" ca="1" si="787"/>
        <v>-15020117.063904576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-4296007.9308315217</v>
      </c>
      <c r="R875" s="25">
        <f t="array" aca="1" ref="R875" ca="1">INDEX('Lorri 401b'!L:L,MATCH('Retirement Calculator'!A875,'Lorri 401b'!N:N,0),0)</f>
        <v>-10816869.099638907</v>
      </c>
      <c r="S875" s="25">
        <f t="shared" ca="1" si="787"/>
        <v>-15112877.030470429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-4322338.5753970146</v>
      </c>
      <c r="R876" s="25">
        <f t="array" aca="1" ref="R876" ca="1">INDEX('Lorri 401b'!L:L,MATCH('Retirement Calculator'!A876,'Lorri 401b'!N:N,0),0)</f>
        <v>-10883684.92149996</v>
      </c>
      <c r="S876" s="25">
        <f t="shared" ca="1" si="787"/>
        <v>-15206023.496896975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-4348778.9309815299</v>
      </c>
      <c r="R877" s="25">
        <f t="array" aca="1" ref="R877" ca="1">INDEX('Lorri 401b'!L:L,MATCH('Retirement Calculator'!A877,'Lorri 401b'!N:N,0),0)</f>
        <v>-10950779.142618766</v>
      </c>
      <c r="S877" s="25">
        <f t="shared" ca="1" si="787"/>
        <v>-15299558.073600296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-4375329.4547143141</v>
      </c>
      <c r="R878" s="25">
        <f t="array" aca="1" ref="R878" ca="1">INDEX('Lorri 401b'!L:L,MATCH('Retirement Calculator'!A878,'Lorri 401b'!N:N,0),0)</f>
        <v>-11018152.922992235</v>
      </c>
      <c r="S878" s="25">
        <f t="shared" ca="1" si="787"/>
        <v>-15393482.37770655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-4401990.6056293184</v>
      </c>
      <c r="R879" s="25">
        <f t="array" aca="1" ref="R879" ca="1">INDEX('Lorri 401b'!L:L,MATCH('Retirement Calculator'!A879,'Lorri 401b'!N:N,0),0)</f>
        <v>-11085807.427450594</v>
      </c>
      <c r="S879" s="25">
        <f t="shared" ca="1" si="787"/>
        <v>-15487798.033079911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-4428762.8446731353</v>
      </c>
      <c r="R880" s="25">
        <f t="array" aca="1" ref="R880" ca="1">INDEX('Lorri 401b'!L:L,MATCH('Retirement Calculator'!A880,'Lorri 401b'!N:N,0),0)</f>
        <v>-11153743.825677527</v>
      </c>
      <c r="S880" s="25">
        <f t="shared" ca="1" si="787"/>
        <v>-15582506.670350663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-4455646.634712968</v>
      </c>
      <c r="R881" s="25">
        <f t="array" aca="1" ref="R881" ca="1">INDEX('Lorri 401b'!L:L,MATCH('Retirement Calculator'!A881,'Lorri 401b'!N:N,0),0)</f>
        <v>-11221963.292230407</v>
      </c>
      <c r="S881" s="25">
        <f t="shared" ca="1" si="787"/>
        <v>-15677609.926943375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-4482642.4405446332</v>
      </c>
      <c r="R882" s="25">
        <f t="array" aca="1" ref="R882" ca="1">INDEX('Lorri 401b'!L:L,MATCH('Retirement Calculator'!A882,'Lorri 401b'!N:N,0),0)</f>
        <v>-11290467.00656059</v>
      </c>
      <c r="S882" s="25">
        <f t="shared" ca="1" si="787"/>
        <v>-15773109.447105223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-4509750.7289005974</v>
      </c>
      <c r="R883" s="25">
        <f t="array" aca="1" ref="R883" ca="1">INDEX('Lorri 401b'!L:L,MATCH('Retirement Calculator'!A883,'Lorri 401b'!N:N,0),0)</f>
        <v>-11359256.153033815</v>
      </c>
      <c r="S883" s="25">
        <f t="shared" ca="1" si="787"/>
        <v>-15869006.881934412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-4536971.9684580443</v>
      </c>
      <c r="R884" s="25">
        <f t="array" aca="1" ref="R884" ca="1">INDEX('Lorri 401b'!L:L,MATCH('Retirement Calculator'!A884,'Lorri 401b'!N:N,0),0)</f>
        <v>-11428331.920950679</v>
      </c>
      <c r="S884" s="25">
        <f t="shared" ca="1" si="787"/>
        <v>-15965303.889408723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-4564306.6298469808</v>
      </c>
      <c r="R885" s="25">
        <f t="array" aca="1" ref="R885" ca="1">INDEX('Lorri 401b'!L:L,MATCH('Retirement Calculator'!A885,'Lorri 401b'!N:N,0),0)</f>
        <v>-11497695.504567197</v>
      </c>
      <c r="S885" s="25">
        <f t="shared" ca="1" si="787"/>
        <v>-16062002.134414177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-4591755.1856583711</v>
      </c>
      <c r="R886" s="25">
        <f t="array" aca="1" ref="R886" ca="1">INDEX('Lorri 401b'!L:L,MATCH('Retirement Calculator'!A886,'Lorri 401b'!N:N,0),0)</f>
        <v>-11567348.103115451</v>
      </c>
      <c r="S886" s="25">
        <f t="shared" ca="1" si="787"/>
        <v>-16159103.288773822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-4619318.1104523093</v>
      </c>
      <c r="R887" s="25">
        <f t="array" aca="1" ref="R887" ca="1">INDEX('Lorri 401b'!L:L,MATCH('Retirement Calculator'!A887,'Lorri 401b'!N:N,0),0)</f>
        <v>-11637290.920824321</v>
      </c>
      <c r="S887" s="25">
        <f t="shared" ca="1" si="787"/>
        <v>-16256609.03127663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-4646995.8807662223</v>
      </c>
      <c r="R888" s="25">
        <f t="array" aca="1" ref="R888" ca="1">INDEX('Lorri 401b'!L:L,MATCH('Retirement Calculator'!A888,'Lorri 401b'!N:N,0),0)</f>
        <v>-11707525.166940313</v>
      </c>
      <c r="S888" s="25">
        <f t="shared" ca="1" si="787"/>
        <v>-16354521.047706535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-4674788.9751231093</v>
      </c>
      <c r="R889" s="25">
        <f t="array" aca="1" ref="R889" ca="1">INDEX('Lorri 401b'!L:L,MATCH('Retirement Calculator'!A889,'Lorri 401b'!N:N,0),0)</f>
        <v>-11778052.055748453</v>
      </c>
      <c r="S889" s="25">
        <f t="shared" ca="1" si="787"/>
        <v>-16452841.030871563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-4702697.8740398167</v>
      </c>
      <c r="R890" s="25">
        <f t="array" aca="1" ref="R890" ca="1">INDEX('Lorri 401b'!L:L,MATCH('Retirement Calculator'!A890,'Lorri 401b'!N:N,0),0)</f>
        <v>-11848872.806593295</v>
      </c>
      <c r="S890" s="25">
        <f t="shared" ca="1" si="787"/>
        <v>-16551570.680633113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-4730723.0600353442</v>
      </c>
      <c r="R891" s="25">
        <f t="array" aca="1" ref="R891" ca="1">INDEX('Lorri 401b'!L:L,MATCH('Retirement Calculator'!A891,'Lorri 401b'!N:N,0),0)</f>
        <v>-11919988.64389999</v>
      </c>
      <c r="S891" s="25">
        <f t="shared" ca="1" si="787"/>
        <v>-16650711.703935334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-4758865.0176391862</v>
      </c>
      <c r="R892" s="25">
        <f t="array" aca="1" ref="R892" ca="1">INDEX('Lorri 401b'!L:L,MATCH('Retirement Calculator'!A892,'Lorri 401b'!N:N,0),0)</f>
        <v>-11991400.797195464</v>
      </c>
      <c r="S892" s="25">
        <f t="shared" ca="1" si="787"/>
        <v>-16750265.814834651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-4787124.2333997106</v>
      </c>
      <c r="R893" s="25">
        <f t="array" aca="1" ref="R893" ca="1">INDEX('Lorri 401b'!L:L,MATCH('Retirement Calculator'!A893,'Lorri 401b'!N:N,0),0)</f>
        <v>-12063110.501129668</v>
      </c>
      <c r="S893" s="25">
        <f t="shared" ca="1" si="787"/>
        <v>-16850234.73452938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-4815501.1958925705</v>
      </c>
      <c r="R894" s="25">
        <f t="array" aca="1" ref="R894" ca="1">INDEX('Lorri 401b'!L:L,MATCH('Retirement Calculator'!A894,'Lorri 401b'!N:N,0),0)</f>
        <v>-12135118.995496932</v>
      </c>
      <c r="S894" s="25">
        <f t="shared" ca="1" si="787"/>
        <v>-16950620.191389501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-4843996.3957291506</v>
      </c>
      <c r="R895" s="25">
        <f t="array" aca="1" ref="R895" ca="1">INDEX('Lorri 401b'!L:L,MATCH('Retirement Calculator'!A895,'Lorri 401b'!N:N,0),0)</f>
        <v>-12207427.525257394</v>
      </c>
      <c r="S895" s="25">
        <f t="shared" ca="1" si="787"/>
        <v>-17051423.920986544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-4872610.3255650504</v>
      </c>
      <c r="R896" s="25">
        <f t="array" aca="1" ref="R896" ca="1">INDEX('Lorri 401b'!L:L,MATCH('Retirement Calculator'!A896,'Lorri 401b'!N:N,0),0)</f>
        <v>-12280037.340558523</v>
      </c>
      <c r="S896" s="25">
        <f t="shared" ca="1" si="787"/>
        <v>-17152647.666123573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-4901343.4801085992</v>
      </c>
      <c r="R897" s="25">
        <f t="array" aca="1" ref="R897" ca="1">INDEX('Lorri 401b'!L:L,MATCH('Retirement Calculator'!A897,'Lorri 401b'!N:N,0),0)</f>
        <v>-12352949.696756741</v>
      </c>
      <c r="S897" s="25">
        <f t="shared" ca="1" si="787"/>
        <v>-17254293.176865339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-4930196.3561294135</v>
      </c>
      <c r="R898" s="25">
        <f t="array" aca="1" ref="R898" ca="1">INDEX('Lorri 401b'!L:L,MATCH('Retirement Calculator'!A898,'Lorri 401b'!N:N,0),0)</f>
        <v>-12426165.854439117</v>
      </c>
      <c r="S898" s="25">
        <f t="shared" ca="1" si="787"/>
        <v>-17356362.210568532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-4959169.4524669806</v>
      </c>
      <c r="R899" s="25">
        <f t="array" aca="1" ref="R899" ca="1">INDEX('Lorri 401b'!L:L,MATCH('Retirement Calculator'!A899,'Lorri 401b'!N:N,0),0)</f>
        <v>-12499687.07944517</v>
      </c>
      <c r="S899" s="25">
        <f t="shared" ca="1" si="787"/>
        <v>-17458856.531912152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-4988263.2700392874</v>
      </c>
      <c r="R900" s="25">
        <f t="array" aca="1" ref="R900" ca="1">INDEX('Lorri 401b'!L:L,MATCH('Retirement Calculator'!A900,'Lorri 401b'!N:N,0),0)</f>
        <v>-12573514.642888749</v>
      </c>
      <c r="S900" s="25">
        <f t="shared" ca="1" si="787"/>
        <v>-17561777.912928037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-5017478.3118514791</v>
      </c>
      <c r="R901" s="25">
        <f t="array" aca="1" ref="R901" ca="1">INDEX('Lorri 401b'!L:L,MATCH('Retirement Calculator'!A901,'Lorri 401b'!N:N,0),0)</f>
        <v>-12647649.821180008</v>
      </c>
      <c r="S901" s="25">
        <f t="shared" ca="1" si="787"/>
        <v>-17665128.133031487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-5046815.0830045547</v>
      </c>
      <c r="R902" s="25">
        <f t="array" aca="1" ref="R902" ca="1">INDEX('Lorri 401b'!L:L,MATCH('Retirement Calculator'!A902,'Lorri 401b'!N:N,0),0)</f>
        <v>-12722093.896047482</v>
      </c>
      <c r="S902" s="25">
        <f t="shared" ca="1" si="787"/>
        <v>-17768908.979052037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-5076274.0907041021</v>
      </c>
      <c r="R903" s="25">
        <f t="array" aca="1" ref="R903" ca="1">INDEX('Lorri 401b'!L:L,MATCH('Retirement Calculator'!A903,'Lorri 401b'!N:N,0),0)</f>
        <v>-12796848.154560236</v>
      </c>
      <c r="S903" s="25">
        <f t="shared" ca="1" si="787"/>
        <v>-17873122.245264336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-5105855.8442690643</v>
      </c>
      <c r="R904" s="25">
        <f t="array" aca="1" ref="R904" ca="1">INDEX('Lorri 401b'!L:L,MATCH('Retirement Calculator'!A904,'Lorri 401b'!N:N,0),0)</f>
        <v>-12871913.889150128</v>
      </c>
      <c r="S904" s="25">
        <f t="shared" ca="1" si="787"/>
        <v>-17977769.733419191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-5135560.8551405463</v>
      </c>
      <c r="R905" s="25">
        <f t="array" aca="1" ref="R905" ca="1">INDEX('Lorri 401b'!L:L,MATCH('Retirement Calculator'!A905,'Lorri 401b'!N:N,0),0)</f>
        <v>-12947292.397634143</v>
      </c>
      <c r="S905" s="25">
        <f t="shared" ca="1" si="787"/>
        <v>-18082853.252774689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-5165389.63689066</v>
      </c>
      <c r="R906" s="25">
        <f t="array" aca="1" ref="R906" ca="1">INDEX('Lorri 401b'!L:L,MATCH('Retirement Calculator'!A906,'Lorri 401b'!N:N,0),0)</f>
        <v>-13022984.983236842</v>
      </c>
      <c r="S906" s="25">
        <f t="shared" ca="1" si="787"/>
        <v>-18188374.620127503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-5195342.7052313993</v>
      </c>
      <c r="R907" s="25">
        <f t="array" aca="1" ref="R907" ca="1">INDEX('Lorri 401b'!L:L,MATCH('Retirement Calculator'!A907,'Lorri 401b'!N:N,0),0)</f>
        <v>-13098992.954612885</v>
      </c>
      <c r="S907" s="25">
        <f t="shared" ca="1" si="787"/>
        <v>-18294335.659844283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-5225420.5780235585</v>
      </c>
      <c r="R908" s="25">
        <f t="array" aca="1" ref="R908" ca="1">INDEX('Lorri 401b'!L:L,MATCH('Retirement Calculator'!A908,'Lorri 401b'!N:N,0),0)</f>
        <v>-13175317.625869662</v>
      </c>
      <c r="S908" s="25">
        <f t="shared" ca="1" si="787"/>
        <v>-18400738.203893222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-5255623.7752856845</v>
      </c>
      <c r="R909" s="25">
        <f t="array" aca="1" ref="R909" ca="1">INDEX('Lorri 401b'!L:L,MATCH('Retirement Calculator'!A909,'Lorri 401b'!N:N,0),0)</f>
        <v>-13251960.316590009</v>
      </c>
      <c r="S909" s="25">
        <f t="shared" ca="1" si="787"/>
        <v>-18507584.091875695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-5285952.8192030694</v>
      </c>
      <c r="R910" s="25">
        <f t="array" aca="1" ref="R910" ca="1">INDEX('Lorri 401b'!L:L,MATCH('Retirement Calculator'!A910,'Lorri 401b'!N:N,0),0)</f>
        <v>-13328922.351855025</v>
      </c>
      <c r="S910" s="25">
        <f t="shared" ca="1" si="787"/>
        <v>-18614875.171058096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-5316408.234136777</v>
      </c>
      <c r="R911" s="25">
        <f t="array" aca="1" ref="R911" ca="1">INDEX('Lorri 401b'!L:L,MATCH('Retirement Calculator'!A911,'Lorri 401b'!N:N,0),0)</f>
        <v>-13406205.062266978</v>
      </c>
      <c r="S911" s="25">
        <f t="shared" ca="1" si="787"/>
        <v>-18722613.296403755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-5346990.5466327081</v>
      </c>
      <c r="R912" s="25">
        <f t="array" aca="1" ref="R912" ca="1">INDEX('Lorri 401b'!L:L,MATCH('Retirement Calculator'!A912,'Lorri 401b'!N:N,0),0)</f>
        <v>-13483809.783972314</v>
      </c>
      <c r="S912" s="25">
        <f t="shared" ca="1" si="787"/>
        <v>-18830800.330605023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-5377700.2854307061</v>
      </c>
      <c r="R913" s="25">
        <f t="array" aca="1" ref="R913" ca="1">INDEX('Lorri 401b'!L:L,MATCH('Retirement Calculator'!A913,'Lorri 401b'!N:N,0),0)</f>
        <v>-13561737.858684756</v>
      </c>
      <c r="S913" s="25">
        <f t="shared" ca="1" si="787"/>
        <v>-18939438.144115463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-5408537.9814736955</v>
      </c>
      <c r="R914" s="25">
        <f t="array" aca="1" ref="R914" ca="1">INDEX('Lorri 401b'!L:L,MATCH('Retirement Calculator'!A914,'Lorri 401b'!N:N,0),0)</f>
        <v>-13639990.633708499</v>
      </c>
      <c r="S914" s="25">
        <f t="shared" ca="1" si="787"/>
        <v>-19048528.615182195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-5439504.1679168642</v>
      </c>
      <c r="R915" s="25">
        <f t="array" aca="1" ref="R915" ca="1">INDEX('Lorri 401b'!L:L,MATCH('Retirement Calculator'!A915,'Lorri 401b'!N:N,0),0)</f>
        <v>-13718569.461961508</v>
      </c>
      <c r="S915" s="25">
        <f t="shared" ca="1" si="787"/>
        <v>-19158073.629878372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-5470599.3801368792</v>
      </c>
      <c r="R916" s="25">
        <f t="array" aca="1" ref="R916" ca="1">INDEX('Lorri 401b'!L:L,MATCH('Retirement Calculator'!A916,'Lorri 401b'!N:N,0),0)</f>
        <v>-13797475.701998904</v>
      </c>
      <c r="S916" s="25">
        <f t="shared" ca="1" si="787"/>
        <v>-19268075.082135782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-5501824.155741144</v>
      </c>
      <c r="R917" s="25">
        <f t="array" aca="1" ref="R917" ca="1">INDEX('Lorri 401b'!L:L,MATCH('Retirement Calculator'!A917,'Lorri 401b'!N:N,0),0)</f>
        <v>-13876710.718036456</v>
      </c>
      <c r="S917" s="25">
        <f t="shared" ca="1" si="787"/>
        <v>-19378534.873777598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-5533179.0345770931</v>
      </c>
      <c r="R918" s="25">
        <f t="array" aca="1" ref="R918" ca="1">INDEX('Lorri 401b'!L:L,MATCH('Retirement Calculator'!A918,'Lorri 401b'!N:N,0),0)</f>
        <v>-13956275.879974164</v>
      </c>
      <c r="S918" s="25">
        <f t="shared" ca="1" si="787"/>
        <v>-19489454.914551258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-5564664.5587415257</v>
      </c>
      <c r="R919" s="25">
        <f t="array" aca="1" ref="R919" ca="1">INDEX('Lorri 401b'!L:L,MATCH('Retirement Calculator'!A919,'Lorri 401b'!N:N,0),0)</f>
        <v>-14036172.563419947</v>
      </c>
      <c r="S919" s="25">
        <f t="shared" ca="1" si="787"/>
        <v>-19600837.122161474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-5596281.2725899769</v>
      </c>
      <c r="R920" s="25">
        <f t="array" aca="1" ref="R920" ca="1">INDEX('Lorri 401b'!L:L,MATCH('Retirement Calculator'!A920,'Lorri 401b'!N:N,0),0)</f>
        <v>-14116402.149713421</v>
      </c>
      <c r="S920" s="25">
        <f t="shared" ca="1" si="787"/>
        <v>-19712683.422303397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-5628029.7227461301</v>
      </c>
      <c r="R921" s="25">
        <f t="array" aca="1" ref="R921" ca="1">INDEX('Lorri 401b'!L:L,MATCH('Retirement Calculator'!A921,'Lorri 401b'!N:N,0),0)</f>
        <v>-14196966.025949784</v>
      </c>
      <c r="S921" s="25">
        <f t="shared" ca="1" si="787"/>
        <v>-19824995.748695914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-5659910.4581112666</v>
      </c>
      <c r="R922" s="25">
        <f t="array" aca="1" ref="R922" ca="1">INDEX('Lorri 401b'!L:L,MATCH('Retirement Calculator'!A922,'Lorri 401b'!N:N,0),0)</f>
        <v>-14277865.585003797</v>
      </c>
      <c r="S922" s="25">
        <f t="shared" ca="1" si="787"/>
        <v>-19937776.043115065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-5691924.0298737586</v>
      </c>
      <c r="R923" s="25">
        <f t="array" aca="1" ref="R923" ca="1">INDEX('Lorri 401b'!L:L,MATCH('Retirement Calculator'!A923,'Lorri 401b'!N:N,0),0)</f>
        <v>-14359102.22555387</v>
      </c>
      <c r="S923" s="25">
        <f t="shared" ca="1" si="787"/>
        <v>-20051026.255427629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-5724070.9915185943</v>
      </c>
      <c r="R924" s="25">
        <f t="array" aca="1" ref="R924" ca="1">INDEX('Lorri 401b'!L:L,MATCH('Retirement Calculator'!A924,'Lorri 401b'!N:N,0),0)</f>
        <v>-14440677.352106234</v>
      </c>
      <c r="S924" s="25">
        <f t="shared" ca="1" si="787"/>
        <v>-20164748.34362483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-5756351.8988369498</v>
      </c>
      <c r="R925" s="25">
        <f t="array" aca="1" ref="R925" ca="1">INDEX('Lorri 401b'!L:L,MATCH('Retirement Calculator'!A925,'Lorri 401b'!N:N,0),0)</f>
        <v>-14522592.375019234</v>
      </c>
      <c r="S925" s="25">
        <f t="shared" ca="1" si="787"/>
        <v>-20278944.273856185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-5788767.3099357989</v>
      </c>
      <c r="R926" s="25">
        <f t="array" aca="1" ref="R926" ca="1">INDEX('Lorri 401b'!L:L,MATCH('Retirement Calculator'!A926,'Lorri 401b'!N:N,0),0)</f>
        <v>-14604848.710527703</v>
      </c>
      <c r="S926" s="25">
        <f t="shared" ca="1" si="787"/>
        <v>-20393616.020463504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-5821317.7852475597</v>
      </c>
      <c r="R927" s="25">
        <f t="array" aca="1" ref="R927" ca="1">INDEX('Lorri 401b'!L:L,MATCH('Retirement Calculator'!A927,'Lorri 401b'!N:N,0),0)</f>
        <v>-14687447.780767459</v>
      </c>
      <c r="S927" s="25">
        <f t="shared" ca="1" si="787"/>
        <v>-20508765.56601502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-5854003.8875397863</v>
      </c>
      <c r="R928" s="25">
        <f t="array" aca="1" ref="R928" ca="1">INDEX('Lorri 401b'!L:L,MATCH('Retirement Calculator'!A928,'Lorri 401b'!N:N,0),0)</f>
        <v>-14770391.01379988</v>
      </c>
      <c r="S928" s="25">
        <f t="shared" ca="1" si="787"/>
        <v>-20624394.901339665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-5886826.1819248963</v>
      </c>
      <c r="R929" s="25">
        <f t="array" aca="1" ref="R929" ca="1">INDEX('Lorri 401b'!L:L,MATCH('Retirement Calculator'!A929,'Lorri 401b'!N:N,0),0)</f>
        <v>-14853679.843636602</v>
      </c>
      <c r="S929" s="25">
        <f t="shared" ca="1" si="787"/>
        <v>-20740506.025561497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-5919785.235869945</v>
      </c>
      <c r="R930" s="25">
        <f t="array" aca="1" ref="R930" ca="1">INDEX('Lorri 401b'!L:L,MATCH('Retirement Calculator'!A930,'Lorri 401b'!N:N,0),0)</f>
        <v>-14937315.710264312</v>
      </c>
      <c r="S930" s="25">
        <f t="shared" ca="1" si="787"/>
        <v>-20857100.946134258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-5952881.6192064313</v>
      </c>
      <c r="R931" s="25">
        <f t="array" aca="1" ref="R931" ca="1">INDEX('Lorri 401b'!L:L,MATCH('Retirement Calculator'!A931,'Lorri 401b'!N:N,0),0)</f>
        <v>-15021300.059669636</v>
      </c>
      <c r="S931" s="25">
        <f t="shared" ca="1" si="787"/>
        <v>-20974181.678876068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-5986115.904140153</v>
      </c>
      <c r="R932" s="25">
        <f t="array" aca="1" ref="R932" ca="1">INDEX('Lorri 401b'!L:L,MATCH('Retirement Calculator'!A932,'Lorri 401b'!N:N,0),0)</f>
        <v>-15105634.34386415</v>
      </c>
      <c r="S932" s="25">
        <f t="shared" ca="1" si="787"/>
        <v>-21091750.248004302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-6019488.6652610982</v>
      </c>
      <c r="R933" s="25">
        <f t="array" aca="1" ref="R933" ca="1">INDEX('Lorri 401b'!L:L,MATCH('Retirement Calculator'!A933,'Lorri 401b'!N:N,0),0)</f>
        <v>-15190320.020909475</v>
      </c>
      <c r="S933" s="25">
        <f t="shared" ca="1" si="787"/>
        <v>-21209808.686170574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-6053000.479553381</v>
      </c>
      <c r="R934" s="25">
        <f t="array" aca="1" ref="R934" ca="1">INDEX('Lorri 401b'!L:L,MATCH('Retirement Calculator'!A934,'Lorri 401b'!N:N,0),0)</f>
        <v>-15275358.554942489</v>
      </c>
      <c r="S934" s="25">
        <f t="shared" ca="1" si="787"/>
        <v>-21328359.034495868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-6086651.9264052147</v>
      </c>
      <c r="R935" s="25">
        <f t="array" aca="1" ref="R935" ca="1">INDEX('Lorri 401b'!L:L,MATCH('Retirement Calculator'!A935,'Lorri 401b'!N:N,0),0)</f>
        <v>-15360751.41620064</v>
      </c>
      <c r="S935" s="25">
        <f t="shared" ca="1" si="787"/>
        <v>-21447403.342605855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-6120443.5876189312</v>
      </c>
      <c r="R936" s="25">
        <f t="array" aca="1" ref="R936" ca="1">INDEX('Lorri 401b'!L:L,MATCH('Retirement Calculator'!A936,'Lorri 401b'!N:N,0),0)</f>
        <v>-15446500.081047365</v>
      </c>
      <c r="S936" s="25">
        <f t="shared" ca="1" si="787"/>
        <v>-21566943.668666296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-6154376.0474210382</v>
      </c>
      <c r="R937" s="25">
        <f t="array" aca="1" ref="R937" ca="1">INDEX('Lorri 401b'!L:L,MATCH('Retirement Calculator'!A937,'Lorri 401b'!N:N,0),0)</f>
        <v>-15532606.031997619</v>
      </c>
      <c r="S937" s="25">
        <f t="shared" ca="1" si="787"/>
        <v>-21686982.079418659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-6188449.8924723202</v>
      </c>
      <c r="R938" s="25">
        <f t="array" aca="1" ref="R938" ca="1">INDEX('Lorri 401b'!L:L,MATCH('Retirement Calculator'!A938,'Lorri 401b'!N:N,0),0)</f>
        <v>-15619070.7577435</v>
      </c>
      <c r="S938" s="25">
        <f t="shared" ca="1" si="787"/>
        <v>-21807520.650215819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-6222665.7118779831</v>
      </c>
      <c r="R939" s="25">
        <f t="array" aca="1" ref="R939" ca="1">INDEX('Lorri 401b'!L:L,MATCH('Retirement Calculator'!A939,'Lorri 401b'!N:N,0),0)</f>
        <v>-15705895.753179988</v>
      </c>
      <c r="S939" s="25">
        <f t="shared" ca="1" si="787"/>
        <v>-21928561.465057969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-6257024.0971978363</v>
      </c>
      <c r="R940" s="25">
        <f t="array" aca="1" ref="R940" ca="1">INDEX('Lorri 401b'!L:L,MATCH('Retirement Calculator'!A940,'Lorri 401b'!N:N,0),0)</f>
        <v>-15793082.519430794</v>
      </c>
      <c r="S940" s="25">
        <f t="shared" ca="1" si="787"/>
        <v>-22050106.616628632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-6291525.6424565222</v>
      </c>
      <c r="R941" s="25">
        <f t="array" aca="1" ref="R941" ca="1">INDEX('Lorri 401b'!L:L,MATCH('Retirement Calculator'!A941,'Lorri 401b'!N:N,0),0)</f>
        <v>-15880632.563874312</v>
      </c>
      <c r="S941" s="25">
        <f t="shared" ca="1" si="787"/>
        <v>-22172158.206330836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-6326170.9441537857</v>
      </c>
      <c r="R942" s="25">
        <f t="array" aca="1" ref="R942" ca="1">INDEX('Lorri 401b'!L:L,MATCH('Retirement Calculator'!A942,'Lorri 401b'!N:N,0),0)</f>
        <v>-15968547.400169678</v>
      </c>
      <c r="S942" s="25">
        <f t="shared" ca="1" si="787"/>
        <v>-22294718.344323464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-6360960.6012747874</v>
      </c>
      <c r="R943" s="25">
        <f t="array" aca="1" ref="R943" ca="1">INDEX('Lorri 401b'!L:L,MATCH('Retirement Calculator'!A943,'Lorri 401b'!N:N,0),0)</f>
        <v>-16056828.548282942</v>
      </c>
      <c r="S943" s="25">
        <f t="shared" ca="1" si="787"/>
        <v>-22417789.149557728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-6395895.2153004603</v>
      </c>
      <c r="R944" s="25">
        <f t="array" aca="1" ref="R944" ca="1">INDEX('Lorri 401b'!L:L,MATCH('Retirement Calculator'!A944,'Lorri 401b'!N:N,0),0)</f>
        <v>-16145477.534513345</v>
      </c>
      <c r="S944" s="25">
        <f t="shared" ca="1" si="787"/>
        <v>-22541372.749813806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-6430975.3902179068</v>
      </c>
      <c r="R945" s="25">
        <f t="array" aca="1" ref="R945" ca="1">INDEX('Lorri 401b'!L:L,MATCH('Retirement Calculator'!A945,'Lorri 401b'!N:N,0),0)</f>
        <v>-16234495.891519707</v>
      </c>
      <c r="S945" s="25">
        <f t="shared" ca="1" si="787"/>
        <v>-22665471.281737614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-6466201.7325308425</v>
      </c>
      <c r="R946" s="25">
        <f t="array" aca="1" ref="R946" ca="1">INDEX('Lorri 401b'!L:L,MATCH('Retirement Calculator'!A946,'Lorri 401b'!N:N,0),0)</f>
        <v>-16323885.158346929</v>
      </c>
      <c r="S946" s="25">
        <f t="shared" ca="1" si="787"/>
        <v>-22790086.890877772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-6501574.8512700824</v>
      </c>
      <c r="R947" s="25">
        <f t="array" aca="1" ref="R947" ca="1">INDEX('Lorri 401b'!L:L,MATCH('Retirement Calculator'!A947,'Lorri 401b'!N:N,0),0)</f>
        <v>-16413646.880452598</v>
      </c>
      <c r="S947" s="25">
        <f t="shared" ca="1" si="787"/>
        <v>-22915221.731722679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-6537095.358004069</v>
      </c>
      <c r="R948" s="25">
        <f t="array" aca="1" ref="R948" ca="1">INDEX('Lorri 401b'!L:L,MATCH('Retirement Calculator'!A948,'Lorri 401b'!N:N,0),0)</f>
        <v>-16503782.609733706</v>
      </c>
      <c r="S948" s="25">
        <f t="shared" ca="1" si="787"/>
        <v>-23040877.967737775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-6572763.8668494476</v>
      </c>
      <c r="R949" s="25">
        <f t="array" aca="1" ref="R949" ca="1">INDEX('Lorri 401b'!L:L,MATCH('Retirement Calculator'!A949,'Lorri 401b'!N:N,0),0)</f>
        <v>-16594293.904553486</v>
      </c>
      <c r="S949" s="25">
        <f t="shared" ca="1" si="787"/>
        <v>-23167057.771402933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-6608580.9944816818</v>
      </c>
      <c r="R950" s="25">
        <f t="array" aca="1" ref="R950" ca="1">INDEX('Lorri 401b'!L:L,MATCH('Retirement Calculator'!A950,'Lorri 401b'!N:N,0),0)</f>
        <v>-16685182.329768348</v>
      </c>
      <c r="S950" s="25">
        <f t="shared" ca="1" si="787"/>
        <v>-23293763.324250031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-6644547.3601457169</v>
      </c>
      <c r="R951" s="25">
        <f t="array" aca="1" ref="R951" ca="1">INDEX('Lorri 401b'!L:L,MATCH('Retirement Calculator'!A951,'Lorri 401b'!N:N,0),0)</f>
        <v>-16776449.45675494</v>
      </c>
      <c r="S951" s="25">
        <f t="shared" ca="1" si="787"/>
        <v>-23420996.816900656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-6680663.5856666854</v>
      </c>
      <c r="R952" s="25">
        <f t="array" aca="1" ref="R952" ca="1">INDEX('Lorri 401b'!L:L,MATCH('Retirement Calculator'!A952,'Lorri 401b'!N:N,0),0)</f>
        <v>-16868096.86343731</v>
      </c>
      <c r="S952" s="25">
        <f t="shared" ca="1" si="787"/>
        <v>-23548760.449103996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-6716930.2954606581</v>
      </c>
      <c r="R953" s="25">
        <f t="array" aca="1" ref="R953" ca="1">INDEX('Lorri 401b'!L:L,MATCH('Retirement Calculator'!A953,'Lorri 401b'!N:N,0),0)</f>
        <v>-16960126.134314187</v>
      </c>
      <c r="S953" s="25">
        <f t="shared" ca="1" si="787"/>
        <v>-23677056.429774843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-6753348.1165454388</v>
      </c>
      <c r="R954" s="25">
        <f t="array" aca="1" ref="R954" ca="1">INDEX('Lorri 401b'!L:L,MATCH('Retirement Calculator'!A954,'Lorri 401b'!N:N,0),0)</f>
        <v>-17052538.860486384</v>
      </c>
      <c r="S954" s="25">
        <f t="shared" ca="1" si="787"/>
        <v>-23805886.977031823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-6789917.6785514057</v>
      </c>
      <c r="R955" s="25">
        <f t="array" aca="1" ref="R955" ca="1">INDEX('Lorri 401b'!L:L,MATCH('Retirement Calculator'!A955,'Lorri 401b'!N:N,0),0)</f>
        <v>-17145336.639684301</v>
      </c>
      <c r="S955" s="25">
        <f t="shared" ca="1" si="787"/>
        <v>-23935254.318235707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-6826639.6137323976</v>
      </c>
      <c r="R956" s="25">
        <f t="array" aca="1" ref="R956" ca="1">INDEX('Lorri 401b'!L:L,MATCH('Retirement Calculator'!A956,'Lorri 401b'!N:N,0),0)</f>
        <v>-17238521.07629554</v>
      </c>
      <c r="S956" s="25">
        <f t="shared" ca="1" si="787"/>
        <v>-24065160.690027937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-6863514.5569766443</v>
      </c>
      <c r="R957" s="25">
        <f t="array" aca="1" ref="R957" ca="1">INDEX('Lorri 401b'!L:L,MATCH('Retirement Calculator'!A957,'Lorri 401b'!N:N,0),0)</f>
        <v>-17332093.78139266</v>
      </c>
      <c r="S957" s="25">
        <f t="shared" ca="1" si="787"/>
        <v>-24195608.338369302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-6900543.1458177418</v>
      </c>
      <c r="R958" s="25">
        <f t="array" aca="1" ref="R958" ca="1">INDEX('Lorri 401b'!L:L,MATCH('Retirement Calculator'!A958,'Lorri 401b'!N:N,0),0)</f>
        <v>-17426056.372761019</v>
      </c>
      <c r="S958" s="25">
        <f t="shared" ca="1" si="787"/>
        <v>-24326599.51857876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-6937726.0204456775</v>
      </c>
      <c r="R959" s="25">
        <f t="array" aca="1" ref="R959" ca="1">INDEX('Lorri 401b'!L:L,MATCH('Retirement Calculator'!A959,'Lorri 401b'!N:N,0),0)</f>
        <v>-17520410.474926744</v>
      </c>
      <c r="S959" s="25">
        <f t="shared" ca="1" si="787"/>
        <v>-24458136.495372422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-6975063.8237178959</v>
      </c>
      <c r="R960" s="25">
        <f t="array" aca="1" ref="R960" ca="1">INDEX('Lorri 401b'!L:L,MATCH('Retirement Calculator'!A960,'Lorri 401b'!N:N,0),0)</f>
        <v>-17615157.719184827</v>
      </c>
      <c r="S960" s="25">
        <f t="shared" ca="1" si="787"/>
        <v>-24590221.542902723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-7012557.2011704147</v>
      </c>
      <c r="R961" s="25">
        <f t="array" aca="1" ref="R961" ca="1">INDEX('Lorri 401b'!L:L,MATCH('Retirement Calculator'!A961,'Lorri 401b'!N:N,0),0)</f>
        <v>-17710299.743627317</v>
      </c>
      <c r="S961" s="25">
        <f t="shared" ca="1" si="787"/>
        <v>-24722856.944797732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-7050206.8010289865</v>
      </c>
      <c r="R962" s="25">
        <f t="array" aca="1" ref="R962" ca="1">INDEX('Lorri 401b'!L:L,MATCH('Retirement Calculator'!A962,'Lorri 401b'!N:N,0),0)</f>
        <v>-17805838.193171654</v>
      </c>
      <c r="S962" s="25">
        <f t="shared" ca="1" si="787"/>
        <v>-24856044.994200639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-7088013.2742203018</v>
      </c>
      <c r="R963" s="25">
        <f t="array" aca="1" ref="R963" ca="1">INDEX('Lorri 401b'!L:L,MATCH('Retirement Calculator'!A963,'Lorri 401b'!N:N,0),0)</f>
        <v>-17901774.719589092</v>
      </c>
      <c r="S963" s="25">
        <f t="shared" ca="1" si="787"/>
        <v>-24989787.993809395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-7125977.2743832478</v>
      </c>
      <c r="R964" s="25">
        <f t="array" aca="1" ref="R964" ca="1">INDEX('Lorri 401b'!L:L,MATCH('Retirement Calculator'!A964,'Lorri 401b'!N:N,0),0)</f>
        <v>-17998110.981533267</v>
      </c>
      <c r="S964" s="25">
        <f t="shared" ca="1" si="787"/>
        <v>-25124088.255916514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-7164099.4578802064</v>
      </c>
      <c r="R965" s="25">
        <f t="array" aca="1" ref="R965" ca="1">INDEX('Lorri 401b'!L:L,MATCH('Retirement Calculator'!A965,'Lorri 401b'!N:N,0),0)</f>
        <v>-18094848.644568875</v>
      </c>
      <c r="S965" s="25">
        <f t="shared" ca="1" si="787"/>
        <v>-25258948.102449082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-7202380.483808402</v>
      </c>
      <c r="R966" s="25">
        <f t="array" aca="1" ref="R966" ca="1">INDEX('Lorri 401b'!L:L,MATCH('Retirement Calculator'!A966,'Lorri 401b'!N:N,0),0)</f>
        <v>-18191989.381200466</v>
      </c>
      <c r="S966" s="25">
        <f t="shared" ca="1" si="787"/>
        <v>-25394369.865008868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-7240821.0140112983</v>
      </c>
      <c r="R967" s="25">
        <f t="array" aca="1" ref="R967" ca="1">INDEX('Lorri 401b'!L:L,MATCH('Retirement Calculator'!A967,'Lorri 401b'!N:N,0),0)</f>
        <v>-18289534.870901357</v>
      </c>
      <c r="S967" s="25">
        <f t="shared" ca="1" si="787"/>
        <v>-25530355.884912655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-7279421.7130900398</v>
      </c>
      <c r="R968" s="25">
        <f t="array" aca="1" ref="R968" ca="1">INDEX('Lorri 401b'!L:L,MATCH('Retirement Calculator'!A968,'Lorri 401b'!N:N,0),0)</f>
        <v>-18387486.800142668</v>
      </c>
      <c r="S968" s="25">
        <f t="shared" ca="1" si="787"/>
        <v>-25666908.513232708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-7318183.248414943</v>
      </c>
      <c r="R969" s="25">
        <f t="array" aca="1" ref="R969" ca="1">INDEX('Lorri 401b'!L:L,MATCH('Retirement Calculator'!A969,'Lorri 401b'!N:N,0),0)</f>
        <v>-18485846.862422485</v>
      </c>
      <c r="S969" s="25">
        <f t="shared" ca="1" si="787"/>
        <v>-25804030.11083743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-7357106.290137033</v>
      </c>
      <c r="R970" s="25">
        <f t="array" aca="1" ref="R970" ca="1">INDEX('Lorri 401b'!L:L,MATCH('Retirement Calculator'!A970,'Lorri 401b'!N:N,0),0)</f>
        <v>-18584616.758295134</v>
      </c>
      <c r="S970" s="25">
        <f t="shared" ca="1" si="787"/>
        <v>-25941723.048432168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-7396191.5111996317</v>
      </c>
      <c r="R971" s="25">
        <f t="array" aca="1" ref="R971" ca="1">INDEX('Lorri 401b'!L:L,MATCH('Retirement Calculator'!A971,'Lorri 401b'!N:N,0),0)</f>
        <v>-18683798.195400584</v>
      </c>
      <c r="S971" s="25">
        <f t="shared" ca="1" si="787"/>
        <v>-26079989.706600215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-7435439.5873499913</v>
      </c>
      <c r="R972" s="25">
        <f t="array" aca="1" ref="R972" ca="1">INDEX('Lorri 401b'!L:L,MATCH('Retirement Calculator'!A972,'Lorri 401b'!N:N,0),0)</f>
        <v>-18783392.888493974</v>
      </c>
      <c r="S972" s="25">
        <f t="shared" ca="1" si="787"/>
        <v>-26218832.475843966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-7474851.1971509773</v>
      </c>
      <c r="R973" s="25">
        <f t="array" aca="1" ref="R973" ca="1">INDEX('Lorri 401b'!L:L,MATCH('Retirement Calculator'!A973,'Lorri 401b'!N:N,0),0)</f>
        <v>-18883402.559475254</v>
      </c>
      <c r="S973" s="25">
        <f t="shared" ca="1" si="787"/>
        <v>-26358253.756626233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-7514427.0219928008</v>
      </c>
      <c r="R974" s="25">
        <f t="array" aca="1" ref="R974" ca="1">INDEX('Lorri 401b'!L:L,MATCH('Retirement Calculator'!A974,'Lorri 401b'!N:N,0),0)</f>
        <v>-18983828.937418956</v>
      </c>
      <c r="S974" s="25">
        <f t="shared" ca="1" si="787"/>
        <v>-26498255.959411755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-7554167.7461047992</v>
      </c>
      <c r="R975" s="25">
        <f t="array" aca="1" ref="R975" ca="1">INDEX('Lorri 401b'!L:L,MATCH('Retirement Calculator'!A975,'Lorri 401b'!N:N,0),0)</f>
        <v>-19084673.758604091</v>
      </c>
      <c r="S975" s="25">
        <f t="shared" ca="1" si="787"/>
        <v>-26638841.50470889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-7594074.0565672638</v>
      </c>
      <c r="R976" s="25">
        <f t="array" aca="1" ref="R976" ca="1">INDEX('Lorri 401b'!L:L,MATCH('Retirement Calculator'!A976,'Lorri 401b'!N:N,0),0)</f>
        <v>-19185938.766544163</v>
      </c>
      <c r="S976" s="25">
        <f t="shared" ca="1" si="787"/>
        <v>-26780012.823111426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-7634146.6433233218</v>
      </c>
      <c r="R977" s="25">
        <f t="array" aca="1" ref="R977" ca="1">INDEX('Lorri 401b'!L:L,MATCH('Retirement Calculator'!A977,'Lorri 401b'!N:N,0),0)</f>
        <v>-19287625.71201732</v>
      </c>
      <c r="S977" s="25">
        <f t="shared" ca="1" si="787"/>
        <v>-26921772.355340641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-7674386.1991908634</v>
      </c>
      <c r="R978" s="25">
        <f t="array" aca="1" ref="R978" ca="1">INDEX('Lorri 401b'!L:L,MATCH('Retirement Calculator'!A978,'Lorri 401b'!N:N,0),0)</f>
        <v>-19389736.353096616</v>
      </c>
      <c r="S978" s="25">
        <f t="shared" ca="1" si="787"/>
        <v>-27064122.552287478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-7714793.41987452</v>
      </c>
      <c r="R979" s="25">
        <f t="array" aca="1" ref="R979" ca="1">INDEX('Lorri 401b'!L:L,MATCH('Retirement Calculator'!A979,'Lorri 401b'!N:N,0),0)</f>
        <v>-19492272.455180407</v>
      </c>
      <c r="S979" s="25">
        <f t="shared" ca="1" si="787"/>
        <v>-27207065.875054926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-7755369.0039776918</v>
      </c>
      <c r="R980" s="25">
        <f t="array" aca="1" ref="R980" ca="1">INDEX('Lorri 401b'!L:L,MATCH('Retirement Calculator'!A980,'Lorri 401b'!N:N,0),0)</f>
        <v>-19595235.791022878</v>
      </c>
      <c r="S980" s="25">
        <f t="shared" ca="1" si="787"/>
        <v>-27350604.795000568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-7796113.6530146264</v>
      </c>
      <c r="R981" s="25">
        <f t="array" aca="1" ref="R981" ca="1">INDEX('Lorri 401b'!L:L,MATCH('Retirement Calculator'!A981,'Lorri 401b'!N:N,0),0)</f>
        <v>-19698628.140764695</v>
      </c>
      <c r="S981" s="25">
        <f t="shared" ca="1" si="787"/>
        <v>-27494741.793779321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-7837028.071422549</v>
      </c>
      <c r="R982" s="25">
        <f t="array" aca="1" ref="R982" ca="1">INDEX('Lorri 401b'!L:L,MATCH('Retirement Calculator'!A982,'Lorri 401b'!N:N,0),0)</f>
        <v>-19802451.291963767</v>
      </c>
      <c r="S982" s="25">
        <f t="shared" ca="1" si="787"/>
        <v>-27639479.363386318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-7878112.9665738372</v>
      </c>
      <c r="R983" s="25">
        <f t="array" aca="1" ref="R983" ca="1">INDEX('Lorri 401b'!L:L,MATCH('Retirement Calculator'!A983,'Lorri 401b'!N:N,0),0)</f>
        <v>-19906707.03962617</v>
      </c>
      <c r="S983" s="25">
        <f t="shared" ca="1" si="787"/>
        <v>-27784820.006200008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-7919369.048788256</v>
      </c>
      <c r="R984" s="25">
        <f t="array" aca="1" ref="R984" ca="1">INDEX('Lorri 401b'!L:L,MATCH('Retirement Calculator'!A984,'Lorri 401b'!N:N,0),0)</f>
        <v>-20011397.186237168</v>
      </c>
      <c r="S984" s="25">
        <f t="shared" ca="1" si="787"/>
        <v>-27930766.235025425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-7960797.0313452352</v>
      </c>
      <c r="R985" s="25">
        <f t="array" aca="1" ref="R985" ca="1">INDEX('Lorri 401b'!L:L,MATCH('Retirement Calculator'!A985,'Lorri 401b'!N:N,0),0)</f>
        <v>-20116523.541792378</v>
      </c>
      <c r="S985" s="25">
        <f t="shared" ca="1" si="787"/>
        <v>-28077320.573137611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-8002397.630496202</v>
      </c>
      <c r="R986" s="25">
        <f t="array" aca="1" ref="R986" ca="1">INDEX('Lorri 401b'!L:L,MATCH('Retirement Calculator'!A986,'Lorri 401b'!N:N,0),0)</f>
        <v>-20222087.923829067</v>
      </c>
      <c r="S986" s="25">
        <f t="shared" ca="1" si="787"/>
        <v>-28224485.554325268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-8044171.5654769642</v>
      </c>
      <c r="R987" s="25">
        <f t="array" aca="1" ref="R987" ca="1">INDEX('Lorri 401b'!L:L,MATCH('Retirement Calculator'!A987,'Lorri 401b'!N:N,0),0)</f>
        <v>-20328092.157457575</v>
      </c>
      <c r="S987" s="25">
        <f t="shared" ca="1" si="787"/>
        <v>-28372263.72293454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-8086119.5585201466</v>
      </c>
      <c r="R988" s="25">
        <f t="array" aca="1" ref="R988" ca="1">INDEX('Lorri 401b'!L:L,MATCH('Retirement Calculator'!A988,'Lorri 401b'!N:N,0),0)</f>
        <v>-20434538.075392868</v>
      </c>
      <c r="S988" s="25">
        <f t="shared" ca="1" si="787"/>
        <v>-28520657.633913014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-8128242.3348676749</v>
      </c>
      <c r="R989" s="25">
        <f t="array" aca="1" ref="R989" ca="1">INDEX('Lorri 401b'!L:L,MATCH('Retirement Calculator'!A989,'Lorri 401b'!N:N,0),0)</f>
        <v>-20541427.517986227</v>
      </c>
      <c r="S989" s="25">
        <f t="shared" ca="1" si="787"/>
        <v>-28669669.852853902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-8170540.6227833182</v>
      </c>
      <c r="R990" s="25">
        <f t="array" aca="1" ref="R990" ca="1">INDEX('Lorri 401b'!L:L,MATCH('Retirement Calculator'!A990,'Lorri 401b'!N:N,0),0)</f>
        <v>-20648762.333257057</v>
      </c>
      <c r="S990" s="25">
        <f t="shared" ca="1" si="787"/>
        <v>-28819302.956040375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-8213015.1535652764</v>
      </c>
      <c r="R991" s="25">
        <f t="array" aca="1" ref="R991" ca="1">INDEX('Lorri 401b'!L:L,MATCH('Retirement Calculator'!A991,'Lorri 401b'!N:N,0),0)</f>
        <v>-20756544.37692485</v>
      </c>
      <c r="S991" s="25">
        <f t="shared" ca="1" si="787"/>
        <v>-28969559.530490126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-8255666.6615588265</v>
      </c>
      <c r="R992" s="25">
        <f t="array" aca="1" ref="R992" ca="1">INDEX('Lorri 401b'!L:L,MATCH('Retirement Calculator'!A992,'Lorri 401b'!N:N,0),0)</f>
        <v>-20864775.512441259</v>
      </c>
      <c r="S992" s="25">
        <f t="shared" ca="1" si="787"/>
        <v>-29120442.174000084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-8298495.884169016</v>
      </c>
      <c r="R993" s="25">
        <f t="array" aca="1" ref="R993" ca="1">INDEX('Lorri 401b'!L:L,MATCH('Retirement Calculator'!A993,'Lorri 401b'!N:N,0),0)</f>
        <v>-20973457.61102232</v>
      </c>
      <c r="S993" s="25">
        <f t="shared" ca="1" si="787"/>
        <v>-29271953.495191336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-8341503.5618734146</v>
      </c>
      <c r="R994" s="25">
        <f t="array" aca="1" ref="R994" ca="1">INDEX('Lorri 401b'!L:L,MATCH('Retirement Calculator'!A994,'Lorri 401b'!N:N,0),0)</f>
        <v>-21082592.5516808</v>
      </c>
      <c r="S994" s="25">
        <f t="shared" ca="1" si="787"/>
        <v>-29424096.113554213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-8384690.438234915</v>
      </c>
      <c r="R995" s="25">
        <f t="array" aca="1" ref="R995" ca="1">INDEX('Lorri 401b'!L:L,MATCH('Retirement Calculator'!A995,'Lorri 401b'!N:N,0),0)</f>
        <v>-21192182.221258692</v>
      </c>
      <c r="S995" s="25">
        <f t="shared" ca="1" si="787"/>
        <v>-29576872.659493607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-8428057.2599145882</v>
      </c>
      <c r="R996" s="25">
        <f t="array" aca="1" ref="R996" ca="1">INDEX('Lorri 401b'!L:L,MATCH('Retirement Calculator'!A996,'Lorri 401b'!N:N,0),0)</f>
        <v>-21302228.514459826</v>
      </c>
      <c r="S996" s="25">
        <f t="shared" ca="1" si="787"/>
        <v>-29730285.774374414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-8471604.7766845934</v>
      </c>
      <c r="R997" s="25">
        <f t="array" aca="1" ref="R997" ca="1">INDEX('Lorri 401b'!L:L,MATCH('Retirement Calculator'!A997,'Lorri 401b'!N:N,0),0)</f>
        <v>-21412733.33388263</v>
      </c>
      <c r="S997" s="25">
        <f t="shared" ca="1" si="787"/>
        <v>-29884338.110567223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-8515333.74144114</v>
      </c>
      <c r="R998" s="25">
        <f t="array" aca="1" ref="R998" ca="1">INDEX('Lorri 401b'!L:L,MATCH('Retirement Calculator'!A998,'Lorri 401b'!N:N,0),0)</f>
        <v>-21523698.590053029</v>
      </c>
      <c r="S998" s="25">
        <f t="shared" ca="1" si="787"/>
        <v>-30039032.331494167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-8559244.9102175068</v>
      </c>
      <c r="R999" s="25">
        <f t="array" aca="1" ref="R999" ca="1">INDEX('Lorri 401b'!L:L,MATCH('Retirement Calculator'!A999,'Lorri 401b'!N:N,0),0)</f>
        <v>-21635126.201457471</v>
      </c>
      <c r="S999" s="25">
        <f t="shared" ca="1" si="787"/>
        <v>-30194371.111674979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-8603339.0421971083</v>
      </c>
      <c r="R1000" s="25">
        <f t="array" aca="1" ref="R1000" ca="1">INDEX('Lorri 401b'!L:L,MATCH('Retirement Calculator'!A1000,'Lorri 401b'!N:N,0),0)</f>
        <v>-21747018.094576098</v>
      </c>
      <c r="S1000" s="25">
        <f t="shared" ca="1" si="787"/>
        <v>-30350357.136773206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-8647616.8997266237</v>
      </c>
      <c r="R1001" s="25">
        <f t="array" aca="1" ref="R1001" ca="1">INDEX('Lorri 401b'!L:L,MATCH('Retirement Calculator'!A1001,'Lorri 401b'!N:N,0),0)</f>
        <v>-21859376.203916054</v>
      </c>
      <c r="S1001" s="25">
        <f t="shared" ca="1" si="787"/>
        <v>-30506993.10364268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-8692079.2483291794</v>
      </c>
      <c r="R1002" s="25">
        <f t="array" aca="1" ref="R1002" ca="1">INDEX('Lorri 401b'!L:L,MATCH('Retirement Calculator'!A1002,'Lorri 401b'!N:N,0),0)</f>
        <v>-21972202.472044926</v>
      </c>
      <c r="S1002" s="25">
        <f t="shared" ca="1" si="787"/>
        <v>-30664281.720374107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-8736726.8567175791</v>
      </c>
      <c r="R1003" s="25">
        <f t="array" aca="1" ref="R1003" ca="1">INDEX('Lorri 401b'!L:L,MATCH('Retirement Calculator'!A1003,'Lorri 401b'!N:N,0),0)</f>
        <v>-22085498.849624336</v>
      </c>
      <c r="S1003" s="25">
        <f t="shared" ca="1" si="787"/>
        <v>-30822225.706341915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-8781560.4968075976</v>
      </c>
      <c r="R1004" s="25">
        <f t="array" aca="1" ref="R1004" ca="1">INDEX('Lorri 401b'!L:L,MATCH('Retirement Calculator'!A1004,'Lorri 401b'!N:N,0),0)</f>
        <v>-22199267.295443658</v>
      </c>
      <c r="S1004" s="25">
        <f t="shared" ca="1" si="787"/>
        <v>-30980827.792251255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-8826580.9437313247</v>
      </c>
      <c r="R1005" s="25">
        <f t="array" aca="1" ref="R1005" ca="1">INDEX('Lorri 401b'!L:L,MATCH('Retirement Calculator'!A1005,'Lorri 401b'!N:N,0),0)</f>
        <v>-22313509.776453894</v>
      </c>
      <c r="S1005" s="25">
        <f t="shared" ca="1" si="787"/>
        <v>-31140090.72018522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-8871788.9758505672</v>
      </c>
      <c r="R1006" s="25">
        <f t="array" aca="1" ref="R1006" ca="1">INDEX('Lorri 401b'!L:L,MATCH('Retirement Calculator'!A1006,'Lorri 401b'!N:N,0),0)</f>
        <v>-22428228.267801672</v>
      </c>
      <c r="S1006" s="25">
        <f t="shared" ca="1" si="787"/>
        <v>-31300017.243652239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-8917185.3747703061</v>
      </c>
      <c r="R1007" s="25">
        <f t="array" aca="1" ref="R1007" ca="1">INDEX('Lorri 401b'!L:L,MATCH('Retirement Calculator'!A1007,'Lorri 401b'!N:N,0),0)</f>
        <v>-22543424.7528634</v>
      </c>
      <c r="S1007" s="25">
        <f t="shared" ca="1" si="787"/>
        <v>-31460610.127633706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-8962770.9253522102</v>
      </c>
      <c r="R1008" s="25">
        <f t="array" aca="1" ref="R1008" ca="1">INDEX('Lorri 401b'!L:L,MATCH('Retirement Calculator'!A1008,'Lorri 401b'!N:N,0),0)</f>
        <v>-22659101.223279551</v>
      </c>
      <c r="S1008" s="25">
        <f t="shared" ca="1" si="787"/>
        <v>-31621872.148631759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-9008546.4157282058</v>
      </c>
      <c r="R1009" s="25">
        <f t="array" aca="1" ref="R1009" ca="1">INDEX('Lorri 401b'!L:L,MATCH('Retirement Calculator'!A1009,'Lorri 401b'!N:N,0),0)</f>
        <v>-22775259.678989105</v>
      </c>
      <c r="S1009" s="25">
        <f t="shared" ca="1" si="787"/>
        <v>-31783806.094717309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-9054512.6373141017</v>
      </c>
      <c r="R1010" s="25">
        <f t="array" aca="1" ref="R1010" ca="1">INDEX('Lorri 401b'!L:L,MATCH('Retirement Calculator'!A1010,'Lorri 401b'!N:N,0),0)</f>
        <v>-22891902.128264114</v>
      </c>
      <c r="S1010" s="25">
        <f t="shared" ca="1" si="787"/>
        <v>-31946414.765578218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-9100670.384823272</v>
      </c>
      <c r="R1011" s="25">
        <f t="array" aca="1" ref="R1011" ca="1">INDEX('Lorri 401b'!L:L,MATCH('Retirement Calculator'!A1011,'Lorri 401b'!N:N,0),0)</f>
        <v>-23009030.587744437</v>
      </c>
      <c r="S1011" s="25">
        <f t="shared" ca="1" si="787"/>
        <v>-32109700.972567707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-9147020.4562803973</v>
      </c>
      <c r="R1012" s="25">
        <f t="array" aca="1" ref="R1012" ca="1">INDEX('Lorri 401b'!L:L,MATCH('Retirement Calculator'!A1012,'Lorri 401b'!N:N,0),0)</f>
        <v>-23126647.082472593</v>
      </c>
      <c r="S1012" s="25">
        <f t="shared" ca="1" si="787"/>
        <v>-32273667.538752988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-9193563.6530352607</v>
      </c>
      <c r="R1013" s="25">
        <f t="array" aca="1" ref="R1013" ca="1">INDEX('Lorri 401b'!L:L,MATCH('Retirement Calculator'!A1013,'Lorri 401b'!N:N,0),0)</f>
        <v>-23244753.645928781</v>
      </c>
      <c r="S1013" s="25">
        <f t="shared" ca="1" si="787"/>
        <v>-32438317.298964042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-9240300.779776603</v>
      </c>
      <c r="R1014" s="25">
        <f t="array" aca="1" ref="R1014" ca="1">INDEX('Lorri 401b'!L:L,MATCH('Retirement Calculator'!A1014,'Lorri 401b'!N:N,0),0)</f>
        <v>-23363352.320066039</v>
      </c>
      <c r="S1014" s="25">
        <f t="shared" ca="1" si="787"/>
        <v>-32603653.099842642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-9287232.6445460338</v>
      </c>
      <c r="R1015" s="25">
        <f t="array" aca="1" ref="R1015" ca="1">INDEX('Lorri 401b'!L:L,MATCH('Retirement Calculator'!A1015,'Lorri 401b'!N:N,0),0)</f>
        <v>-23482445.155345537</v>
      </c>
      <c r="S1015" s="25">
        <f t="shared" ca="1" si="787"/>
        <v>-32769677.799891569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-9334360.0587520041</v>
      </c>
      <c r="R1016" s="25">
        <f t="array" aca="1" ref="R1016" ca="1">INDEX('Lorri 401b'!L:L,MATCH('Retirement Calculator'!A1016,'Lorri 401b'!N:N,0),0)</f>
        <v>-23602034.21077203</v>
      </c>
      <c r="S1016" s="25">
        <f t="shared" ca="1" si="787"/>
        <v>-32936394.269524034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-9381683.8371838313</v>
      </c>
      <c r="R1017" s="25">
        <f t="array" aca="1" ref="R1017" ca="1">INDEX('Lorri 401b'!L:L,MATCH('Retirement Calculator'!A1017,'Lorri 401b'!N:N,0),0)</f>
        <v>-23722121.553929467</v>
      </c>
      <c r="S1017" s="25">
        <f t="shared" ca="1" si="787"/>
        <v>-33103805.391113296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-9429204.7980257925</v>
      </c>
      <c r="R1018" s="25">
        <f t="array" aca="1" ref="R1018" ca="1">INDEX('Lorri 401b'!L:L,MATCH('Retirement Calculator'!A1018,'Lorri 401b'!N:N,0),0)</f>
        <v>-23842709.261016726</v>
      </c>
      <c r="S1018" s="25">
        <f t="shared" ca="1" si="787"/>
        <v>-33271914.059042521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-9476923.7628712617</v>
      </c>
      <c r="R1019" s="25">
        <f t="array" aca="1" ref="R1019" ca="1">INDEX('Lorri 401b'!L:L,MATCH('Retirement Calculator'!A1019,'Lorri 401b'!N:N,0),0)</f>
        <v>-23963799.416883517</v>
      </c>
      <c r="S1019" s="25">
        <f t="shared" ca="1" si="787"/>
        <v>-33440723.179754779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-9524841.55673692</v>
      </c>
      <c r="R1020" s="25">
        <f t="array" aca="1" ref="R1020" ca="1">INDEX('Lorri 401b'!L:L,MATCH('Retirement Calculator'!A1020,'Lorri 401b'!N:N,0),0)</f>
        <v>-24085394.11506642</v>
      </c>
      <c r="S1020" s="25">
        <f t="shared" ca="1" si="787"/>
        <v>-33610235.67180334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-9572959.008077018</v>
      </c>
      <c r="R1021" s="25">
        <f t="array" aca="1" ref="R1021" ca="1">INDEX('Lorri 401b'!L:L,MATCH('Retirement Calculator'!A1021,'Lorri 401b'!N:N,0),0)</f>
        <v>-24207495.457825087</v>
      </c>
      <c r="S1021" s="25">
        <f t="shared" ca="1" si="787"/>
        <v>-33780454.465902105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-9621276.9487977009</v>
      </c>
      <c r="R1022" s="25">
        <f t="array" aca="1" ref="R1022" ca="1">INDEX('Lorri 401b'!L:L,MATCH('Retirement Calculator'!A1022,'Lorri 401b'!N:N,0),0)</f>
        <v>-24330105.556178581</v>
      </c>
      <c r="S1022" s="25">
        <f t="shared" ca="1" si="787"/>
        <v>-33951382.50497628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-9669796.2142713852</v>
      </c>
      <c r="R1023" s="25">
        <f t="array" aca="1" ref="R1023" ca="1">INDEX('Lorri 401b'!L:L,MATCH('Retirement Calculator'!A1023,'Lorri 401b'!N:N,0),0)</f>
        <v>-24453226.529941879</v>
      </c>
      <c r="S1023" s="25">
        <f t="shared" ca="1" si="787"/>
        <v>-34123022.744213268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-9718517.6433512103</v>
      </c>
      <c r="R1024" s="25">
        <f t="array" aca="1" ref="R1024" ca="1">INDEX('Lorri 401b'!L:L,MATCH('Retirement Calculator'!A1024,'Lorri 401b'!N:N,0),0)</f>
        <v>-24576860.507762525</v>
      </c>
      <c r="S1024" s="25">
        <f t="shared" ca="1" si="787"/>
        <v>-34295378.151113734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-9767442.0783855356</v>
      </c>
      <c r="R1025" s="25">
        <f t="array" aca="1" ref="R1025" ca="1">INDEX('Lorri 401b'!L:L,MATCH('Retirement Calculator'!A1025,'Lorri 401b'!N:N,0),0)</f>
        <v>-24701009.627157424</v>
      </c>
      <c r="S1025" s="25">
        <f t="shared" ca="1" si="787"/>
        <v>-34468451.705542959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-9816570.365232503</v>
      </c>
      <c r="R1026" s="25">
        <f t="array" aca="1" ref="R1026" ca="1">INDEX('Lorri 401b'!L:L,MATCH('Retirement Calculator'!A1026,'Lorri 401b'!N:N,0),0)</f>
        <v>-24825676.034549803</v>
      </c>
      <c r="S1026" s="25">
        <f t="shared" ca="1" si="787"/>
        <v>-34642246.399782307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-9865903.3532746658</v>
      </c>
      <c r="R1027" s="25">
        <f t="array" aca="1" ref="R1027" ca="1">INDEX('Lorri 401b'!L:L,MATCH('Retirement Calculator'!A1027,'Lorri 401b'!N:N,0),0)</f>
        <v>-24950861.885306314</v>
      </c>
      <c r="S1027" s="25">
        <f t="shared" ca="1" si="787"/>
        <v>-34816765.238580979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-9915441.8954336718</v>
      </c>
      <c r="R1028" s="25">
        <f t="array" aca="1" ref="R1028" ca="1">INDEX('Lorri 401b'!L:L,MATCH('Retirement Calculator'!A1028,'Lorri 401b'!N:N,0),0)</f>
        <v>-25076569.343774311</v>
      </c>
      <c r="S1028" s="25">
        <f t="shared" ca="1" si="787"/>
        <v>-34992011.239207983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-9965186.8481850065</v>
      </c>
      <c r="R1029" s="25">
        <f t="array" aca="1" ref="R1029" ca="1">INDEX('Lorri 401b'!L:L,MATCH('Retirement Calculator'!A1029,'Lorri 401b'!N:N,0),0)</f>
        <v>-25202800.583319258</v>
      </c>
      <c r="S1029" s="25">
        <f t="shared" ca="1" si="787"/>
        <v>-35167987.431504264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-10015139.071572805</v>
      </c>
      <c r="R1030" s="25">
        <f t="array" aca="1" ref="R1030" ca="1">INDEX('Lorri 401b'!L:L,MATCH('Retirement Calculator'!A1030,'Lorri 401b'!N:N,0),0)</f>
        <v>-25329557.786362309</v>
      </c>
      <c r="S1030" s="25">
        <f t="shared" ca="1" si="787"/>
        <v>-35344696.857935116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-10065299.42922472</v>
      </c>
      <c r="R1031" s="25">
        <f t="array" aca="1" ref="R1031" ca="1">INDEX('Lorri 401b'!L:L,MATCH('Retirement Calculator'!A1031,'Lorri 401b'!N:N,0),0)</f>
        <v>-25456843.144418038</v>
      </c>
      <c r="S1031" s="25">
        <f t="shared" ref="S1031:S1171" ca="1" si="1047">SUM(Q1031:R1031)</f>
        <v>-35522142.573642761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-10115668.78836685</v>
      </c>
      <c r="R1032" s="25">
        <f t="array" aca="1" ref="R1032" ca="1">INDEX('Lorri 401b'!L:L,MATCH('Retirement Calculator'!A1032,'Lorri 401b'!N:N,0),0)</f>
        <v>-25584658.858132336</v>
      </c>
      <c r="S1032" s="25">
        <f t="shared" ca="1" si="1047"/>
        <v>-35700327.646499187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-10166248.019838741</v>
      </c>
      <c r="R1033" s="25">
        <f t="array" aca="1" ref="R1033" ca="1">INDEX('Lorri 401b'!L:L,MATCH('Retirement Calculator'!A1033,'Lorri 401b'!N:N,0),0)</f>
        <v>-25713007.137320444</v>
      </c>
      <c r="S1033" s="25">
        <f t="shared" ca="1" si="1047"/>
        <v>-35879255.157159187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-10217037.99810843</v>
      </c>
      <c r="R1034" s="25">
        <f t="array" aca="1" ref="R1034" ca="1">INDEX('Lorri 401b'!L:L,MATCH('Retirement Calculator'!A1034,'Lorri 401b'!N:N,0),0)</f>
        <v>-25841890.201005168</v>
      </c>
      <c r="S1034" s="25">
        <f t="shared" ca="1" si="1047"/>
        <v>-36058928.1991136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-10268039.601287575</v>
      </c>
      <c r="R1035" s="25">
        <f t="array" aca="1" ref="R1035" ca="1">INDEX('Lorri 401b'!L:L,MATCH('Retirement Calculator'!A1035,'Lorri 401b'!N:N,0),0)</f>
        <v>-25971310.277455244</v>
      </c>
      <c r="S1035" s="25">
        <f t="shared" ca="1" si="1047"/>
        <v>-36239349.878742822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-10319253.711146634</v>
      </c>
      <c r="R1036" s="25">
        <f t="array" aca="1" ref="R1036" ca="1">INDEX('Lorri 401b'!L:L,MATCH('Retirement Calculator'!A1036,'Lorri 401b'!N:N,0),0)</f>
        <v>-26101269.604223862</v>
      </c>
      <c r="S1036" s="25">
        <f t="shared" ca="1" si="1047"/>
        <v>-36420523.3153705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-10370681.213130107</v>
      </c>
      <c r="R1037" s="25">
        <f t="array" aca="1" ref="R1037" ca="1">INDEX('Lorri 401b'!L:L,MATCH('Retirement Calculator'!A1037,'Lorri 401b'!N:N,0),0)</f>
        <v>-26231770.428187352</v>
      </c>
      <c r="S1037" s="25">
        <f t="shared" ca="1" si="1047"/>
        <v>-36602451.641317457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-10422322.996371845</v>
      </c>
      <c r="R1038" s="25">
        <f t="array" aca="1" ref="R1038" ca="1">INDEX('Lorri 401b'!L:L,MATCH('Retirement Calculator'!A1038,'Lorri 401b'!N:N,0),0)</f>
        <v>-26362815.00558402</v>
      </c>
      <c r="S1038" s="25">
        <f t="shared" ca="1" si="1047"/>
        <v>-36785138.001955867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-10474179.953710422</v>
      </c>
      <c r="R1039" s="25">
        <f t="array" aca="1" ref="R1039" ca="1">INDEX('Lorri 401b'!L:L,MATCH('Retirement Calculator'!A1039,'Lorri 401b'!N:N,0),0)</f>
        <v>-26494405.602053177</v>
      </c>
      <c r="S1039" s="25">
        <f t="shared" ca="1" si="1047"/>
        <v>-36968585.555763602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-10526252.981704576</v>
      </c>
      <c r="R1040" s="25">
        <f t="array" aca="1" ref="R1040" ca="1">INDEX('Lorri 401b'!L:L,MATCH('Retirement Calculator'!A1040,'Lorri 401b'!N:N,0),0)</f>
        <v>-26626544.492674287</v>
      </c>
      <c r="S1040" s="25">
        <f t="shared" ca="1" si="1047"/>
        <v>-37152797.474378861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-10578542.980648706</v>
      </c>
      <c r="R1041" s="25">
        <f t="array" aca="1" ref="R1041" ca="1">INDEX('Lorri 401b'!L:L,MATCH('Retirement Calculator'!A1041,'Lorri 401b'!N:N,0),0)</f>
        <v>-26759233.962006319</v>
      </c>
      <c r="S1041" s="25">
        <f t="shared" ca="1" si="1047"/>
        <v>-37337776.942655027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-10631050.854588436</v>
      </c>
      <c r="R1042" s="25">
        <f t="array" aca="1" ref="R1042" ca="1">INDEX('Lorri 401b'!L:L,MATCH('Retirement Calculator'!A1042,'Lorri 401b'!N:N,0),0)</f>
        <v>-26892476.304127235</v>
      </c>
      <c r="S1042" s="25">
        <f t="shared" ca="1" si="1047"/>
        <v>-37523527.158715673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-10683777.511336248</v>
      </c>
      <c r="R1043" s="25">
        <f t="array" aca="1" ref="R1043" ca="1">INDEX('Lorri 401b'!L:L,MATCH('Retirement Calculator'!A1043,'Lorri 401b'!N:N,0),0)</f>
        <v>-27026273.822673652</v>
      </c>
      <c r="S1043" s="25">
        <f t="shared" ca="1" si="1047"/>
        <v>-37710051.334009901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-10736723.862487178</v>
      </c>
      <c r="R1044" s="25">
        <f t="array" aca="1" ref="R1044" ca="1">INDEX('Lorri 401b'!L:L,MATCH('Retirement Calculator'!A1044,'Lorri 401b'!N:N,0),0)</f>
        <v>-27160628.830880679</v>
      </c>
      <c r="S1044" s="25">
        <f t="shared" ca="1" si="1047"/>
        <v>-37897352.693367854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-10789890.823434569</v>
      </c>
      <c r="R1045" s="25">
        <f t="array" aca="1" ref="R1045" ca="1">INDEX('Lorri 401b'!L:L,MATCH('Retirement Calculator'!A1045,'Lorri 401b'!N:N,0),0)</f>
        <v>-27295543.651621904</v>
      </c>
      <c r="S1045" s="25">
        <f t="shared" ca="1" si="1047"/>
        <v>-38085434.475056469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-10843279.313385908</v>
      </c>
      <c r="R1046" s="25">
        <f t="array" aca="1" ref="R1046" ca="1">INDEX('Lorri 401b'!L:L,MATCH('Retirement Calculator'!A1046,'Lorri 401b'!N:N,0),0)</f>
        <v>-27431020.617449552</v>
      </c>
      <c r="S1046" s="25">
        <f t="shared" ca="1" si="1047"/>
        <v>-38274299.930835456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-10896890.25537871</v>
      </c>
      <c r="R1047" s="25">
        <f t="array" aca="1" ref="R1047" ca="1">INDEX('Lorri 401b'!L:L,MATCH('Retirement Calculator'!A1047,'Lorri 401b'!N:N,0),0)</f>
        <v>-27567062.070634812</v>
      </c>
      <c r="S1047" s="25">
        <f t="shared" ca="1" si="1047"/>
        <v>-38463952.32601352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-10950724.576296482</v>
      </c>
      <c r="R1048" s="25">
        <f t="array" aca="1" ref="R1048" ca="1">INDEX('Lorri 401b'!L:L,MATCH('Retirement Calculator'!A1048,'Lorri 401b'!N:N,0),0)</f>
        <v>-27703670.363208346</v>
      </c>
      <c r="S1048" s="25">
        <f t="shared" ca="1" si="1047"/>
        <v>-38654394.939504832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-11004783.206884746</v>
      </c>
      <c r="R1049" s="25">
        <f t="array" aca="1" ref="R1049" ca="1">INDEX('Lorri 401b'!L:L,MATCH('Retirement Calculator'!A1049,'Lorri 401b'!N:N,0),0)</f>
        <v>-27840847.857000936</v>
      </c>
      <c r="S1049" s="25">
        <f t="shared" ca="1" si="1047"/>
        <v>-38845631.063885681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-11059067.081767127</v>
      </c>
      <c r="R1050" s="25">
        <f t="array" aca="1" ref="R1050" ca="1">INDEX('Lorri 401b'!L:L,MATCH('Retirement Calculator'!A1050,'Lorri 401b'!N:N,0),0)</f>
        <v>-27978596.923684329</v>
      </c>
      <c r="S1050" s="25">
        <f t="shared" ca="1" si="1047"/>
        <v>-39037664.005451456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-11113577.139461517</v>
      </c>
      <c r="R1051" s="25">
        <f t="array" aca="1" ref="R1051" ca="1">INDEX('Lorri 401b'!L:L,MATCH('Retirement Calculator'!A1051,'Lorri 401b'!N:N,0),0)</f>
        <v>-28116919.944812234</v>
      </c>
      <c r="S1051" s="25">
        <f t="shared" ca="1" si="1047"/>
        <v>-39230497.084273756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-11168314.322396301</v>
      </c>
      <c r="R1052" s="25">
        <f t="array" aca="1" ref="R1052" ca="1">INDEX('Lorri 401b'!L:L,MATCH('Retirement Calculator'!A1052,'Lorri 401b'!N:N,0),0)</f>
        <v>-28255819.311861508</v>
      </c>
      <c r="S1052" s="25">
        <f t="shared" ca="1" si="1047"/>
        <v>-39424133.634257808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-11223279.576926647</v>
      </c>
      <c r="R1053" s="25">
        <f t="array" aca="1" ref="R1053" ca="1">INDEX('Lorri 401b'!L:L,MATCH('Retirement Calculator'!A1053,'Lorri 401b'!N:N,0),0)</f>
        <v>-28395297.426273484</v>
      </c>
      <c r="S1053" s="25">
        <f t="shared" ca="1" si="1047"/>
        <v>-39618577.003200129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-11278473.853350868</v>
      </c>
      <c r="R1054" s="25">
        <f t="array" aca="1" ref="R1054" ca="1">INDEX('Lorri 401b'!L:L,MATCH('Retirement Calculator'!A1054,'Lorri 401b'!N:N,0),0)</f>
        <v>-28535356.699495513</v>
      </c>
      <c r="S1054" s="25">
        <f t="shared" ca="1" si="1047"/>
        <v>-39813830.55284638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-11333898.105926858</v>
      </c>
      <c r="R1055" s="25">
        <f t="array" aca="1" ref="R1055" ca="1">INDEX('Lorri 401b'!L:L,MATCH('Retirement Calculator'!A1055,'Lorri 401b'!N:N,0),0)</f>
        <v>-28675999.553022634</v>
      </c>
      <c r="S1055" s="25">
        <f t="shared" ca="1" si="1047"/>
        <v>-40009897.658949494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-11389553.292888582</v>
      </c>
      <c r="R1056" s="25">
        <f t="array" aca="1" ref="R1056" ca="1">INDEX('Lorri 401b'!L:L,MATCH('Retirement Calculator'!A1056,'Lorri 401b'!N:N,0),0)</f>
        <v>-28817228.418439452</v>
      </c>
      <c r="S1056" s="25">
        <f t="shared" ca="1" si="1047"/>
        <v>-40206781.71132803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-11445440.376462646</v>
      </c>
      <c r="R1057" s="25">
        <f t="array" aca="1" ref="R1057" ca="1">INDEX('Lorri 401b'!L:L,MATCH('Retirement Calculator'!A1057,'Lorri 401b'!N:N,0),0)</f>
        <v>-28959045.73746217</v>
      </c>
      <c r="S1057" s="25">
        <f t="shared" ca="1" si="1047"/>
        <v>-40404486.113924816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-11501560.322884934</v>
      </c>
      <c r="R1058" s="25">
        <f t="array" aca="1" ref="R1058" ca="1">INDEX('Lorri 401b'!L:L,MATCH('Retirement Calculator'!A1058,'Lorri 401b'!N:N,0),0)</f>
        <v>-29101453.961980816</v>
      </c>
      <c r="S1058" s="25">
        <f t="shared" ca="1" si="1047"/>
        <v>-40603014.284865752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-11557914.102417316</v>
      </c>
      <c r="R1059" s="25">
        <f t="array" aca="1" ref="R1059" ca="1">INDEX('Lorri 401b'!L:L,MATCH('Retirement Calculator'!A1059,'Lorri 401b'!N:N,0),0)</f>
        <v>-29244455.554101624</v>
      </c>
      <c r="S1059" s="25">
        <f t="shared" ca="1" si="1047"/>
        <v>-40802369.656518936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-11614502.689364417</v>
      </c>
      <c r="R1060" s="25">
        <f t="array" aca="1" ref="R1060" ca="1">INDEX('Lorri 401b'!L:L,MATCH('Retirement Calculator'!A1060,'Lorri 401b'!N:N,0),0)</f>
        <v>-29388052.9861896</v>
      </c>
      <c r="S1060" s="25">
        <f t="shared" ca="1" si="1047"/>
        <v>-41002555.675554015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-11671327.062090462</v>
      </c>
      <c r="R1061" s="25">
        <f t="array" aca="1" ref="R1061" ca="1">INDEX('Lorri 401b'!L:L,MATCH('Retirement Calculator'!A1061,'Lorri 401b'!N:N,0),0)</f>
        <v>-29532248.740911279</v>
      </c>
      <c r="S1061" s="25">
        <f t="shared" ca="1" si="1047"/>
        <v>-41203575.803001739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-11728388.2030362</v>
      </c>
      <c r="R1062" s="25">
        <f t="array" aca="1" ref="R1062" ca="1">INDEX('Lorri 401b'!L:L,MATCH('Retirement Calculator'!A1062,'Lorri 401b'!N:N,0),0)</f>
        <v>-29677045.311277632</v>
      </c>
      <c r="S1062" s="25">
        <f t="shared" ca="1" si="1047"/>
        <v>-41405433.514313832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-11785687.098735878</v>
      </c>
      <c r="R1063" s="25">
        <f t="array" aca="1" ref="R1063" ca="1">INDEX('Lorri 401b'!L:L,MATCH('Retirement Calculator'!A1063,'Lorri 401b'!N:N,0),0)</f>
        <v>-29822445.200687177</v>
      </c>
      <c r="S1063" s="25">
        <f t="shared" ca="1" si="1047"/>
        <v>-41608132.299423054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-11843224.739834305</v>
      </c>
      <c r="R1064" s="25">
        <f t="array" aca="1" ref="R1064" ca="1">INDEX('Lorri 401b'!L:L,MATCH('Retirement Calculator'!A1064,'Lorri 401b'!N:N,0),0)</f>
        <v>-29968450.922969263</v>
      </c>
      <c r="S1064" s="25">
        <f t="shared" ca="1" si="1047"/>
        <v>-41811675.662803568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-11901002.121103976</v>
      </c>
      <c r="R1065" s="25">
        <f t="array" aca="1" ref="R1065" ca="1">INDEX('Lorri 401b'!L:L,MATCH('Retirement Calculator'!A1065,'Lorri 401b'!N:N,0),0)</f>
        <v>-30115065.002427522</v>
      </c>
      <c r="S1065" s="25">
        <f t="shared" ca="1" si="1047"/>
        <v>-42016067.123531498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-11959020.24146227</v>
      </c>
      <c r="R1066" s="25">
        <f t="array" aca="1" ref="R1066" ca="1">INDEX('Lorri 401b'!L:L,MATCH('Retirement Calculator'!A1066,'Lorri 401b'!N:N,0),0)</f>
        <v>-30262289.973883525</v>
      </c>
      <c r="S1066" s="25">
        <f t="shared" ca="1" si="1047"/>
        <v>-42221310.215345792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-12017280.103988724</v>
      </c>
      <c r="R1067" s="25">
        <f t="array" aca="1" ref="R1067" ca="1">INDEX('Lorri 401b'!L:L,MATCH('Retirement Calculator'!A1067,'Lorri 401b'!N:N,0),0)</f>
        <v>-30410128.382720593</v>
      </c>
      <c r="S1067" s="25">
        <f t="shared" ca="1" si="1047"/>
        <v>-42427408.486709319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-12075782.715942372</v>
      </c>
      <c r="R1068" s="25">
        <f t="array" aca="1" ref="R1068" ca="1">INDEX('Lorri 401b'!L:L,MATCH('Retirement Calculator'!A1068,'Lorri 401b'!N:N,0),0)</f>
        <v>-30558582.784927819</v>
      </c>
      <c r="S1068" s="25">
        <f t="shared" ca="1" si="1047"/>
        <v>-42634365.500870191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-12134529.088779159</v>
      </c>
      <c r="R1069" s="25">
        <f t="array" aca="1" ref="R1069" ca="1">INDEX('Lorri 401b'!L:L,MATCH('Retirement Calculator'!A1069,'Lorri 401b'!N:N,0),0)</f>
        <v>-30707655.747144241</v>
      </c>
      <c r="S1069" s="25">
        <f t="shared" ca="1" si="1047"/>
        <v>-42842184.835923404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-12193520.238169434</v>
      </c>
      <c r="R1070" s="25">
        <f t="array" aca="1" ref="R1070" ca="1">INDEX('Lorri 401b'!L:L,MATCH('Retirement Calculator'!A1070,'Lorri 401b'!N:N,0),0)</f>
        <v>-30857349.846703231</v>
      </c>
      <c r="S1070" s="25">
        <f t="shared" ca="1" si="1047"/>
        <v>-43050870.084872663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-12252757.184015501</v>
      </c>
      <c r="R1071" s="25">
        <f t="array" aca="1" ref="R1071" ca="1">INDEX('Lorri 401b'!L:L,MATCH('Retirement Calculator'!A1071,'Lorri 401b'!N:N,0),0)</f>
        <v>-31007667.671677049</v>
      </c>
      <c r="S1071" s="25">
        <f t="shared" ca="1" si="1047"/>
        <v>-43260424.855692551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-12312240.950469261</v>
      </c>
      <c r="R1072" s="25">
        <f t="array" aca="1" ref="R1072" ca="1">INDEX('Lorri 401b'!L:L,MATCH('Retirement Calculator'!A1072,'Lorri 401b'!N:N,0),0)</f>
        <v>-31158611.820921592</v>
      </c>
      <c r="S1072" s="25">
        <f t="shared" ca="1" si="1047"/>
        <v>-43470852.771390855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-12371972.565949911</v>
      </c>
      <c r="R1073" s="25">
        <f t="array" aca="1" ref="R1073" ca="1">INDEX('Lorri 401b'!L:L,MATCH('Retirement Calculator'!A1073,'Lorri 401b'!N:N,0),0)</f>
        <v>-31310184.904121321</v>
      </c>
      <c r="S1073" s="25">
        <f t="shared" ca="1" si="1047"/>
        <v>-43682157.470071234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-12431953.063161731</v>
      </c>
      <c r="R1074" s="25">
        <f t="array" aca="1" ref="R1074" ca="1">INDEX('Lorri 401b'!L:L,MATCH('Retirement Calculator'!A1074,'Lorri 401b'!N:N,0),0)</f>
        <v>-31462389.54183438</v>
      </c>
      <c r="S1074" s="25">
        <f t="shared" ca="1" si="1047"/>
        <v>-43894342.604996115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-12492183.479111932</v>
      </c>
      <c r="R1075" s="25">
        <f t="array" aca="1" ref="R1075" ca="1">INDEX('Lorri 401b'!L:L,MATCH('Retirement Calculator'!A1075,'Lorri 401b'!N:N,0),0)</f>
        <v>-31615228.365537912</v>
      </c>
      <c r="S1075" s="25">
        <f t="shared" ca="1" si="1047"/>
        <v>-44107411.844649844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-12552664.855128594</v>
      </c>
      <c r="R1076" s="25">
        <f t="array" aca="1" ref="R1076" ca="1">INDEX('Lorri 401b'!L:L,MATCH('Retirement Calculator'!A1076,'Lorri 401b'!N:N,0),0)</f>
        <v>-31768704.017673541</v>
      </c>
      <c r="S1076" s="25">
        <f t="shared" ca="1" si="1047"/>
        <v>-44321368.872802138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-12613398.236878658</v>
      </c>
      <c r="R1077" s="25">
        <f t="array" aca="1" ref="R1077" ca="1">INDEX('Lorri 401b'!L:L,MATCH('Retirement Calculator'!A1077,'Lorri 401b'!N:N,0),0)</f>
        <v>-31922819.151693068</v>
      </c>
      <c r="S1077" s="25">
        <f t="shared" ca="1" si="1047"/>
        <v>-44536217.388571724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-12674384.674386013</v>
      </c>
      <c r="R1078" s="25">
        <f t="array" aca="1" ref="R1078" ca="1">INDEX('Lorri 401b'!L:L,MATCH('Retirement Calculator'!A1078,'Lorri 401b'!N:N,0),0)</f>
        <v>-32077576.432104345</v>
      </c>
      <c r="S1078" s="25">
        <f t="shared" ca="1" si="1047"/>
        <v>-44751961.106490359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-12735625.22204965</v>
      </c>
      <c r="R1079" s="25">
        <f t="array" aca="1" ref="R1079" ca="1">INDEX('Lorri 401b'!L:L,MATCH('Retirement Calculator'!A1079,'Lorri 401b'!N:N,0),0)</f>
        <v>-32232978.534517337</v>
      </c>
      <c r="S1079" s="25">
        <f t="shared" ca="1" si="1047"/>
        <v>-44968603.756566986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-12797120.938661885</v>
      </c>
      <c r="R1080" s="25">
        <f t="array" aca="1" ref="R1080" ca="1">INDEX('Lorri 401b'!L:L,MATCH('Retirement Calculator'!A1080,'Lorri 401b'!N:N,0),0)</f>
        <v>-32389028.145690382</v>
      </c>
      <c r="S1080" s="25">
        <f t="shared" ca="1" si="1047"/>
        <v>-45186149.08435227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-12858872.887426671</v>
      </c>
      <c r="R1081" s="25">
        <f t="array" aca="1" ref="R1081" ca="1">INDEX('Lorri 401b'!L:L,MATCH('Retirement Calculator'!A1081,'Lorri 401b'!N:N,0),0)</f>
        <v>-32545727.963576645</v>
      </c>
      <c r="S1081" s="25">
        <f t="shared" ca="1" si="1047"/>
        <v>-45404600.851003319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-12920882.135977976</v>
      </c>
      <c r="R1082" s="25">
        <f t="array" aca="1" ref="R1082" ca="1">INDEX('Lorri 401b'!L:L,MATCH('Retirement Calculator'!A1082,'Lorri 401b'!N:N,0),0)</f>
        <v>-32703080.697370768</v>
      </c>
      <c r="S1082" s="25">
        <f t="shared" ca="1" si="1047"/>
        <v>-45623962.833348744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-12983149.756398246</v>
      </c>
      <c r="R1083" s="25">
        <f t="array" aca="1" ref="R1083" ca="1">INDEX('Lorri 401b'!L:L,MATCH('Retirement Calculator'!A1083,'Lorri 401b'!N:N,0),0)</f>
        <v>-32861089.067555699</v>
      </c>
      <c r="S1083" s="25">
        <f t="shared" ca="1" si="1047"/>
        <v>-45844238.823953941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-13045676.825236933</v>
      </c>
      <c r="R1084" s="25">
        <f t="array" aca="1" ref="R1084" ca="1">INDEX('Lorri 401b'!L:L,MATCH('Retirement Calculator'!A1084,'Lorri 401b'!N:N,0),0)</f>
        <v>-33019755.805949736</v>
      </c>
      <c r="S1084" s="25">
        <f t="shared" ca="1" si="1047"/>
        <v>-46065432.631186672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-13108464.423529115</v>
      </c>
      <c r="R1085" s="25">
        <f t="array" aca="1" ref="R1085" ca="1">INDEX('Lorri 401b'!L:L,MATCH('Retirement Calculator'!A1085,'Lorri 401b'!N:N,0),0)</f>
        <v>-33179083.655753747</v>
      </c>
      <c r="S1085" s="25">
        <f t="shared" ca="1" si="1047"/>
        <v>-46287548.079282865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-13171513.636814181</v>
      </c>
      <c r="R1086" s="25">
        <f t="array" aca="1" ref="R1086" ca="1">INDEX('Lorri 401b'!L:L,MATCH('Retirement Calculator'!A1086,'Lorri 401b'!N:N,0),0)</f>
        <v>-33339075.371598609</v>
      </c>
      <c r="S1086" s="25">
        <f t="shared" ca="1" si="1047"/>
        <v>-46510589.008412793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-13234825.555154601</v>
      </c>
      <c r="R1087" s="25">
        <f t="array" aca="1" ref="R1087" ca="1">INDEX('Lorri 401b'!L:L,MATCH('Retirement Calculator'!A1087,'Lorri 401b'!N:N,0),0)</f>
        <v>-33499733.719592825</v>
      </c>
      <c r="S1087" s="25">
        <f t="shared" ca="1" si="1047"/>
        <v>-46734559.274747424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-13298401.273154773</v>
      </c>
      <c r="R1088" s="25">
        <f t="array" aca="1" ref="R1088" ca="1">INDEX('Lorri 401b'!L:L,MATCH('Retirement Calculator'!A1088,'Lorri 401b'!N:N,0),0)</f>
        <v>-33661061.477370352</v>
      </c>
      <c r="S1088" s="25">
        <f t="shared" ca="1" si="1047"/>
        <v>-46959462.750525124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-13362241.889979945</v>
      </c>
      <c r="R1089" s="25">
        <f t="array" aca="1" ref="R1089" ca="1">INDEX('Lorri 401b'!L:L,MATCH('Retirement Calculator'!A1089,'Lorri 401b'!N:N,0),0)</f>
        <v>-33823061.434138618</v>
      </c>
      <c r="S1089" s="25">
        <f t="shared" ca="1" si="1047"/>
        <v>-47185303.324118562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-13426348.509375224</v>
      </c>
      <c r="R1090" s="25">
        <f t="array" aca="1" ref="R1090" ca="1">INDEX('Lorri 401b'!L:L,MATCH('Retirement Calculator'!A1090,'Lorri 401b'!N:N,0),0)</f>
        <v>-33985736.390726753</v>
      </c>
      <c r="S1090" s="25">
        <f t="shared" ca="1" si="1047"/>
        <v>-47412084.900101975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-13490722.239684649</v>
      </c>
      <c r="R1091" s="25">
        <f t="array" aca="1" ref="R1091" ca="1">INDEX('Lorri 401b'!L:L,MATCH('Retirement Calculator'!A1091,'Lorri 401b'!N:N,0),0)</f>
        <v>-34149089.159634002</v>
      </c>
      <c r="S1091" s="25">
        <f t="shared" ca="1" si="1047"/>
        <v>-47639811.39931865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-13555364.193870364</v>
      </c>
      <c r="R1092" s="25">
        <f t="array" aca="1" ref="R1092" ca="1">INDEX('Lorri 401b'!L:L,MATCH('Retirement Calculator'!A1092,'Lorri 401b'!N:N,0),0)</f>
        <v>-34313122.565078363</v>
      </c>
      <c r="S1092" s="25">
        <f t="shared" ca="1" si="1047"/>
        <v>-47868486.758948728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-13620275.489531852</v>
      </c>
      <c r="R1093" s="25">
        <f t="array" aca="1" ref="R1093" ca="1">INDEX('Lorri 401b'!L:L,MATCH('Retirement Calculator'!A1093,'Lorri 401b'!N:N,0),0)</f>
        <v>-34477839.443045408</v>
      </c>
      <c r="S1093" s="25">
        <f t="shared" ca="1" si="1047"/>
        <v>-48098114.93257726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-13685457.248925263</v>
      </c>
      <c r="R1094" s="25">
        <f t="array" aca="1" ref="R1094" ca="1">INDEX('Lorri 401b'!L:L,MATCH('Retirement Calculator'!A1094,'Lorri 401b'!N:N,0),0)</f>
        <v>-34643242.64133732</v>
      </c>
      <c r="S1094" s="25">
        <f t="shared" ca="1" si="1047"/>
        <v>-48328699.890262581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-13750910.598982813</v>
      </c>
      <c r="R1095" s="25">
        <f t="array" aca="1" ref="R1095" ca="1">INDEX('Lorri 401b'!L:L,MATCH('Retirement Calculator'!A1095,'Lorri 401b'!N:N,0),0)</f>
        <v>-34809335.019622117</v>
      </c>
      <c r="S1095" s="25">
        <f t="shared" ca="1" si="1047"/>
        <v>-48560245.618604928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-13816636.67133227</v>
      </c>
      <c r="R1096" s="25">
        <f t="array" aca="1" ref="R1096" ca="1">INDEX('Lorri 401b'!L:L,MATCH('Retirement Calculator'!A1096,'Lorri 401b'!N:N,0),0)</f>
        <v>-34976119.449483097</v>
      </c>
      <c r="S1096" s="25">
        <f t="shared" ca="1" si="1047"/>
        <v>-48792756.120815367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-13882636.602316516</v>
      </c>
      <c r="R1097" s="25">
        <f t="array" aca="1" ref="R1097" ca="1">INDEX('Lorri 401b'!L:L,MATCH('Retirement Calculator'!A1097,'Lorri 401b'!N:N,0),0)</f>
        <v>-35143598.814468496</v>
      </c>
      <c r="S1097" s="25">
        <f t="shared" ca="1" si="1047"/>
        <v>-49026235.416785009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-13948911.533013195</v>
      </c>
      <c r="R1098" s="25">
        <f t="array" aca="1" ref="R1098" ca="1">INDEX('Lorri 401b'!L:L,MATCH('Retirement Calculator'!A1098,'Lorri 401b'!N:N,0),0)</f>
        <v>-35311776.010141335</v>
      </c>
      <c r="S1098" s="25">
        <f t="shared" ca="1" si="1047"/>
        <v>-49260687.54315453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-14015462.609254444</v>
      </c>
      <c r="R1099" s="25">
        <f t="array" aca="1" ref="R1099" ca="1">INDEX('Lorri 401b'!L:L,MATCH('Retirement Calculator'!A1099,'Lorri 401b'!N:N,0),0)</f>
        <v>-35480653.944129482</v>
      </c>
      <c r="S1099" s="25">
        <f t="shared" ca="1" si="1047"/>
        <v>-49496116.553383924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-14082290.981646698</v>
      </c>
      <c r="R1100" s="25">
        <f t="array" aca="1" ref="R1100" ca="1">INDEX('Lorri 401b'!L:L,MATCH('Retirement Calculator'!A1100,'Lorri 401b'!N:N,0),0)</f>
        <v>-35650235.536175907</v>
      </c>
      <c r="S1100" s="25">
        <f t="shared" ca="1" si="1047"/>
        <v>-49732526.517822608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-14149397.805590587</v>
      </c>
      <c r="R1101" s="25">
        <f t="array" aca="1" ref="R1101" ca="1">INDEX('Lorri 401b'!L:L,MATCH('Retirement Calculator'!A1101,'Lorri 401b'!N:N,0),0)</f>
        <v>-35820523.718189195</v>
      </c>
      <c r="S1101" s="25">
        <f t="shared" ca="1" si="1047"/>
        <v>-49969921.52377978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-14216784.241300909</v>
      </c>
      <c r="R1102" s="25">
        <f t="array" aca="1" ref="R1102" ca="1">INDEX('Lorri 401b'!L:L,MATCH('Retirement Calculator'!A1102,'Lorri 401b'!N:N,0),0)</f>
        <v>-35991521.434294201</v>
      </c>
      <c r="S1102" s="25">
        <f t="shared" ca="1" si="1047"/>
        <v>-50208305.675595112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-14284451.45382669</v>
      </c>
      <c r="R1103" s="25">
        <f t="array" aca="1" ref="R1103" ca="1">INDEX('Lorri 401b'!L:L,MATCH('Retirement Calculator'!A1103,'Lorri 401b'!N:N,0),0)</f>
        <v>-36163231.640882984</v>
      </c>
      <c r="S1103" s="25">
        <f t="shared" ca="1" si="1047"/>
        <v>-50447683.094709672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-14352400.61307133</v>
      </c>
      <c r="R1104" s="25">
        <f t="array" aca="1" ref="R1104" ca="1">INDEX('Lorri 401b'!L:L,MATCH('Retirement Calculator'!A1104,'Lorri 401b'!N:N,0),0)</f>
        <v>-36335657.306665882</v>
      </c>
      <c r="S1104" s="25">
        <f t="shared" ca="1" si="1047"/>
        <v>-50688057.919737212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-14420632.893812822</v>
      </c>
      <c r="R1105" s="25">
        <f t="array" aca="1" ref="R1105" ca="1">INDEX('Lorri 401b'!L:L,MATCH('Retirement Calculator'!A1105,'Lorri 401b'!N:N,0),0)</f>
        <v>-36508801.412722878</v>
      </c>
      <c r="S1105" s="25">
        <f t="shared" ca="1" si="1047"/>
        <v>-50929434.306535698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-14489149.475724069</v>
      </c>
      <c r="R1106" s="25">
        <f t="array" aca="1" ref="R1106" ca="1">INDEX('Lorri 401b'!L:L,MATCH('Retirement Calculator'!A1106,'Lorri 401b'!N:N,0),0)</f>
        <v>-36682666.952555113</v>
      </c>
      <c r="S1106" s="25">
        <f t="shared" ca="1" si="1047"/>
        <v>-51171816.428279184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-14557951.54339328</v>
      </c>
      <c r="R1107" s="25">
        <f t="array" aca="1" ref="R1107" ca="1">INDEX('Lorri 401b'!L:L,MATCH('Retirement Calculator'!A1107,'Lorri 401b'!N:N,0),0)</f>
        <v>-36857256.932136647</v>
      </c>
      <c r="S1107" s="25">
        <f t="shared" ca="1" si="1047"/>
        <v>-51415208.475529924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-14627040.286344446</v>
      </c>
      <c r="R1108" s="25">
        <f t="array" aca="1" ref="R1108" ca="1">INDEX('Lorri 401b'!L:L,MATCH('Retirement Calculator'!A1108,'Lorri 401b'!N:N,0),0)</f>
        <v>-37032574.36996644</v>
      </c>
      <c r="S1108" s="25">
        <f t="shared" ca="1" si="1047"/>
        <v>-51659614.656310886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-14696416.89905791</v>
      </c>
      <c r="R1109" s="25">
        <f t="array" aca="1" ref="R1109" ca="1">INDEX('Lorri 401b'!L:L,MATCH('Retirement Calculator'!A1109,'Lorri 401b'!N:N,0),0)</f>
        <v>-37208622.297120519</v>
      </c>
      <c r="S1109" s="25">
        <f t="shared" ca="1" si="1047"/>
        <v>-51905039.196178429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-14766082.580991013</v>
      </c>
      <c r="R1110" s="25">
        <f t="array" aca="1" ref="R1110" ca="1">INDEX('Lorri 401b'!L:L,MATCH('Retirement Calculator'!A1110,'Lorri 401b'!N:N,0),0)</f>
        <v>-37385403.757304408</v>
      </c>
      <c r="S1110" s="25">
        <f t="shared" ca="1" si="1047"/>
        <v>-52151486.338295422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-14836038.536598837</v>
      </c>
      <c r="R1111" s="25">
        <f t="array" aca="1" ref="R1111" ca="1">INDEX('Lorri 401b'!L:L,MATCH('Retirement Calculator'!A1111,'Lorri 401b'!N:N,0),0)</f>
        <v>-37562921.806905732</v>
      </c>
      <c r="S1111" s="25">
        <f t="shared" ca="1" si="1047"/>
        <v>-52398960.34350457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-14906285.975355027</v>
      </c>
      <c r="R1112" s="25">
        <f t="array" aca="1" ref="R1112" ca="1">INDEX('Lorri 401b'!L:L,MATCH('Retirement Calculator'!A1112,'Lorri 401b'!N:N,0),0)</f>
        <v>-37741179.515047058</v>
      </c>
      <c r="S1112" s="25">
        <f t="shared" ca="1" si="1047"/>
        <v>-52647465.490402088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-14976826.111772701</v>
      </c>
      <c r="R1113" s="25">
        <f t="array" aca="1" ref="R1113" ca="1">INDEX('Lorri 401b'!L:L,MATCH('Retirement Calculator'!A1113,'Lorri 401b'!N:N,0),0)</f>
        <v>-37920179.963638976</v>
      </c>
      <c r="S1113" s="25">
        <f t="shared" ca="1" si="1047"/>
        <v>-52897006.075411677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-15047660.16542545</v>
      </c>
      <c r="R1114" s="25">
        <f t="array" aca="1" ref="R1114" ca="1">INDEX('Lorri 401b'!L:L,MATCH('Retirement Calculator'!A1114,'Lorri 401b'!N:N,0),0)</f>
        <v>-38099926.247433357</v>
      </c>
      <c r="S1114" s="25">
        <f t="shared" ca="1" si="1047"/>
        <v>-53147586.412858807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-15118789.360968417</v>
      </c>
      <c r="R1115" s="25">
        <f t="array" aca="1" ref="R1115" ca="1">INDEX('Lorri 401b'!L:L,MATCH('Retirement Calculator'!A1115,'Lorri 401b'!N:N,0),0)</f>
        <v>-38280421.474076882</v>
      </c>
      <c r="S1115" s="25">
        <f t="shared" ca="1" si="1047"/>
        <v>-53399210.8350453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-15190214.928159479</v>
      </c>
      <c r="R1116" s="25">
        <f t="array" aca="1" ref="R1116" ca="1">INDEX('Lorri 401b'!L:L,MATCH('Retirement Calculator'!A1116,'Lorri 401b'!N:N,0),0)</f>
        <v>-38461668.764164761</v>
      </c>
      <c r="S1116" s="25">
        <f t="shared" ca="1" si="1047"/>
        <v>-53651883.692324236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-15261938.101880506</v>
      </c>
      <c r="R1117" s="25">
        <f t="array" aca="1" ref="R1117" ca="1">INDEX('Lorri 401b'!L:L,MATCH('Retirement Calculator'!A1117,'Lorri 401b'!N:N,0),0)</f>
        <v>-38643671.251294665</v>
      </c>
      <c r="S1117" s="25">
        <f t="shared" ca="1" si="1047"/>
        <v>-53905609.353175171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-15333960.122158702</v>
      </c>
      <c r="R1118" s="25">
        <f t="array" aca="1" ref="R1118" ca="1">INDEX('Lorri 401b'!L:L,MATCH('Retirement Calculator'!A1118,'Lorri 401b'!N:N,0),0)</f>
        <v>-38826432.082120948</v>
      </c>
      <c r="S1118" s="25">
        <f t="shared" ca="1" si="1047"/>
        <v>-54160392.204279646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-15406282.234188057</v>
      </c>
      <c r="R1119" s="25">
        <f t="array" aca="1" ref="R1119" ca="1">INDEX('Lorri 401b'!L:L,MATCH('Retirement Calculator'!A1119,'Lorri 401b'!N:N,0),0)</f>
        <v>-39009954.416409008</v>
      </c>
      <c r="S1119" s="25">
        <f t="shared" ca="1" si="1047"/>
        <v>-54416236.650597066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-15478905.688350869</v>
      </c>
      <c r="R1120" s="25">
        <f t="array" aca="1" ref="R1120" ca="1">INDEX('Lorri 401b'!L:L,MATCH('Retirement Calculator'!A1120,'Lorri 401b'!N:N,0),0)</f>
        <v>-39194241.427089937</v>
      </c>
      <c r="S1120" s="25">
        <f t="shared" ca="1" si="1047"/>
        <v>-54673147.115440808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-15551831.740239359</v>
      </c>
      <c r="R1121" s="25">
        <f t="array" aca="1" ref="R1121" ca="1">INDEX('Lorri 401b'!L:L,MATCH('Retirement Calculator'!A1121,'Lorri 401b'!N:N,0),0)</f>
        <v>-39379296.300315365</v>
      </c>
      <c r="S1121" s="25">
        <f t="shared" ca="1" si="1047"/>
        <v>-54931128.040554725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-15625061.650677385</v>
      </c>
      <c r="R1122" s="25">
        <f t="array" aca="1" ref="R1122" ca="1">INDEX('Lorri 401b'!L:L,MATCH('Retirement Calculator'!A1122,'Lorri 401b'!N:N,0),0)</f>
        <v>-39565122.23551257</v>
      </c>
      <c r="S1122" s="25">
        <f t="shared" ca="1" si="1047"/>
        <v>-55190183.886189952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-15698596.685742235</v>
      </c>
      <c r="R1123" s="25">
        <f t="array" aca="1" ref="R1123" ca="1">INDEX('Lorri 401b'!L:L,MATCH('Retirement Calculator'!A1123,'Lorri 401b'!N:N,0),0)</f>
        <v>-39751722.445439763</v>
      </c>
      <c r="S1123" s="25">
        <f t="shared" ca="1" si="1047"/>
        <v>-55450319.131182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-15772438.116786523</v>
      </c>
      <c r="R1124" s="25">
        <f t="array" aca="1" ref="R1124" ca="1">INDEX('Lorri 401b'!L:L,MATCH('Retirement Calculator'!A1124,'Lorri 401b'!N:N,0),0)</f>
        <v>-39939100.156241648</v>
      </c>
      <c r="S1124" s="25">
        <f t="shared" ca="1" si="1047"/>
        <v>-55711538.273028173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-15846587.220460162</v>
      </c>
      <c r="R1125" s="25">
        <f t="array" aca="1" ref="R1125" ca="1">INDEX('Lorri 401b'!L:L,MATCH('Retirement Calculator'!A1125,'Lorri 401b'!N:N,0),0)</f>
        <v>-40127258.60750521</v>
      </c>
      <c r="S1125" s="25">
        <f t="shared" ca="1" si="1047"/>
        <v>-55973845.827965371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-15921045.27873244</v>
      </c>
      <c r="R1126" s="25">
        <f t="array" aca="1" ref="R1126" ca="1">INDEX('Lorri 401b'!L:L,MATCH('Retirement Calculator'!A1126,'Lorri 401b'!N:N,0),0)</f>
        <v>-40316201.052315705</v>
      </c>
      <c r="S1126" s="25">
        <f t="shared" ca="1" si="1047"/>
        <v>-56237246.331048146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-15995813.578914186</v>
      </c>
      <c r="R1127" s="25">
        <f t="array" aca="1" ref="R1127" ca="1">INDEX('Lorri 401b'!L:L,MATCH('Retirement Calculator'!A1127,'Lorri 401b'!N:N,0),0)</f>
        <v>-40505930.757312909</v>
      </c>
      <c r="S1127" s="25">
        <f t="shared" ca="1" si="1047"/>
        <v>-56501744.336227097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-16070893.413680023</v>
      </c>
      <c r="R1128" s="25">
        <f t="array" aca="1" ref="R1128" ca="1">INDEX('Lorri 401b'!L:L,MATCH('Retirement Calculator'!A1128,'Lorri 401b'!N:N,0),0)</f>
        <v>-40696451.002747603</v>
      </c>
      <c r="S1128" s="25">
        <f t="shared" ca="1" si="1047"/>
        <v>-56767344.416427627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-16146286.081090717</v>
      </c>
      <c r="R1129" s="25">
        <f t="array" aca="1" ref="R1129" ca="1">INDEX('Lorri 401b'!L:L,MATCH('Retirement Calculator'!A1129,'Lorri 401b'!N:N,0),0)</f>
        <v>-40887765.082538269</v>
      </c>
      <c r="S1129" s="25">
        <f t="shared" ca="1" si="1047"/>
        <v>-57034051.163628988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-16221992.884615622</v>
      </c>
      <c r="R1130" s="25">
        <f t="array" aca="1" ref="R1130" ca="1">INDEX('Lorri 401b'!L:L,MATCH('Retirement Calculator'!A1130,'Lorri 401b'!N:N,0),0)</f>
        <v>-41079876.304328069</v>
      </c>
      <c r="S1130" s="25">
        <f t="shared" ca="1" si="1047"/>
        <v>-57301869.188943692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-16298015.133155216</v>
      </c>
      <c r="R1131" s="25">
        <f t="array" aca="1" ref="R1131" ca="1">INDEX('Lorri 401b'!L:L,MATCH('Retirement Calculator'!A1131,'Lorri 401b'!N:N,0),0)</f>
        <v>-41272787.989541993</v>
      </c>
      <c r="S1131" s="25">
        <f t="shared" ca="1" si="1047"/>
        <v>-57570803.122697204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-16374354.141063724</v>
      </c>
      <c r="R1132" s="25">
        <f t="array" aca="1" ref="R1132" ca="1">INDEX('Lorri 401b'!L:L,MATCH('Retirement Calculator'!A1132,'Lorri 401b'!N:N,0),0)</f>
        <v>-41466503.473444305</v>
      </c>
      <c r="S1132" s="25">
        <f t="shared" ca="1" si="1047"/>
        <v>-57840857.614508033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-16451011.228171851</v>
      </c>
      <c r="R1133" s="25">
        <f t="array" aca="1" ref="R1133" ca="1">INDEX('Lorri 401b'!L:L,MATCH('Retirement Calculator'!A1133,'Lorri 401b'!N:N,0),0)</f>
        <v>-41661026.105196208</v>
      </c>
      <c r="S1133" s="25">
        <f t="shared" ca="1" si="1047"/>
        <v>-58112037.333368063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-16527987.719809595</v>
      </c>
      <c r="R1134" s="25">
        <f t="array" aca="1" ref="R1134" ca="1">INDEX('Lorri 401b'!L:L,MATCH('Retirement Calculator'!A1134,'Lorri 401b'!N:N,0),0)</f>
        <v>-41856359.247913748</v>
      </c>
      <c r="S1134" s="25">
        <f t="shared" ca="1" si="1047"/>
        <v>-58384346.96772334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-16605284.946829163</v>
      </c>
      <c r="R1135" s="25">
        <f t="array" aca="1" ref="R1135" ca="1">INDEX('Lorri 401b'!L:L,MATCH('Retirement Calculator'!A1135,'Lorri 401b'!N:N,0),0)</f>
        <v>-42052506.278725944</v>
      </c>
      <c r="S1135" s="25">
        <f t="shared" ca="1" si="1047"/>
        <v>-58657791.225555107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-16682904.245627979</v>
      </c>
      <c r="R1136" s="25">
        <f t="array" aca="1" ref="R1136" ca="1">INDEX('Lorri 401b'!L:L,MATCH('Retirement Calculator'!A1136,'Lorri 401b'!N:N,0),0)</f>
        <v>-42249470.588833191</v>
      </c>
      <c r="S1136" s="25">
        <f t="shared" ca="1" si="1047"/>
        <v>-58932374.834461167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-16760846.95817179</v>
      </c>
      <c r="R1137" s="25">
        <f t="array" aca="1" ref="R1137" ca="1">INDEX('Lorri 401b'!L:L,MATCH('Retirement Calculator'!A1137,'Lorri 401b'!N:N,0),0)</f>
        <v>-42447255.583565883</v>
      </c>
      <c r="S1137" s="25">
        <f t="shared" ca="1" si="1047"/>
        <v>-59208102.541737676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-16839114.432017867</v>
      </c>
      <c r="R1138" s="25">
        <f t="array" aca="1" ref="R1138" ca="1">INDEX('Lorri 401b'!L:L,MATCH('Retirement Calculator'!A1138,'Lorri 401b'!N:N,0),0)</f>
        <v>-42645864.682443298</v>
      </c>
      <c r="S1138" s="25">
        <f t="shared" ca="1" si="1047"/>
        <v>-59484979.114461169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-16917708.020338301</v>
      </c>
      <c r="R1139" s="25">
        <f t="array" aca="1" ref="R1139" ca="1">INDEX('Lorri 401b'!L:L,MATCH('Retirement Calculator'!A1139,'Lorri 401b'!N:N,0),0)</f>
        <v>-42845301.319232702</v>
      </c>
      <c r="S1139" s="25">
        <f t="shared" ca="1" si="1047"/>
        <v>-59763009.339570999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-16996629.081943404</v>
      </c>
      <c r="R1140" s="25">
        <f t="array" aca="1" ref="R1140" ca="1">INDEX('Lorri 401b'!L:L,MATCH('Retirement Calculator'!A1140,'Lorri 401b'!N:N,0),0)</f>
        <v>-43045568.942008726</v>
      </c>
      <c r="S1140" s="25">
        <f t="shared" ca="1" si="1047"/>
        <v>-60042198.023952127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-17075878.981305193</v>
      </c>
      <c r="R1141" s="25">
        <f t="array" aca="1" ref="R1141" ca="1">INDEX('Lorri 401b'!L:L,MATCH('Retirement Calculator'!A1141,'Lorri 401b'!N:N,0),0)</f>
        <v>-43246671.013212986</v>
      </c>
      <c r="S1141" s="25">
        <f t="shared" ca="1" si="1047"/>
        <v>-60322549.994518176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-17155459.088580992</v>
      </c>
      <c r="R1142" s="25">
        <f t="array" aca="1" ref="R1142" ca="1">INDEX('Lorri 401b'!L:L,MATCH('Retirement Calculator'!A1142,'Lorri 401b'!N:N,0),0)</f>
        <v>-43448611.009713925</v>
      </c>
      <c r="S1142" s="25">
        <f t="shared" ca="1" si="1047"/>
        <v>-60604070.098294914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-17235370.779637106</v>
      </c>
      <c r="R1143" s="25">
        <f t="array" aca="1" ref="R1143" ca="1">INDEX('Lorri 401b'!L:L,MATCH('Retirement Calculator'!A1143,'Lorri 401b'!N:N,0),0)</f>
        <v>-43651392.422866955</v>
      </c>
      <c r="S1143" s="25">
        <f t="shared" ca="1" si="1047"/>
        <v>-60886763.202504061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-17315615.436072621</v>
      </c>
      <c r="R1144" s="25">
        <f t="array" aca="1" ref="R1144" ca="1">INDEX('Lorri 401b'!L:L,MATCH('Retirement Calculator'!A1144,'Lorri 401b'!N:N,0),0)</f>
        <v>-43855018.758574791</v>
      </c>
      <c r="S1144" s="25">
        <f t="shared" ca="1" si="1047"/>
        <v>-61170634.194647416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-17396194.445243284</v>
      </c>
      <c r="R1145" s="25">
        <f t="array" aca="1" ref="R1145" ca="1">INDEX('Lorri 401b'!L:L,MATCH('Retirement Calculator'!A1145,'Lorri 401b'!N:N,0),0)</f>
        <v>-44059493.537348077</v>
      </c>
      <c r="S1145" s="25">
        <f t="shared" ca="1" si="1047"/>
        <v>-61455687.982591361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-17477109.200285491</v>
      </c>
      <c r="R1146" s="25">
        <f t="array" aca="1" ref="R1146" ca="1">INDEX('Lorri 401b'!L:L,MATCH('Retirement Calculator'!A1146,'Lorri 401b'!N:N,0),0)</f>
        <v>-44264820.294366248</v>
      </c>
      <c r="S1146" s="25">
        <f t="shared" ca="1" si="1047"/>
        <v>-61741929.494651735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-17558361.100140374</v>
      </c>
      <c r="R1147" s="25">
        <f t="array" aca="1" ref="R1147" ca="1">INDEX('Lorri 401b'!L:L,MATCH('Retirement Calculator'!A1147,'Lorri 401b'!N:N,0),0)</f>
        <v>-44471002.579538666</v>
      </c>
      <c r="S1147" s="25">
        <f t="shared" ca="1" si="1047"/>
        <v>-62029363.679679036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-17639951.549577985</v>
      </c>
      <c r="R1148" s="25">
        <f t="array" aca="1" ref="R1148" ca="1">INDEX('Lorri 401b'!L:L,MATCH('Retirement Calculator'!A1148,'Lorri 401b'!N:N,0),0)</f>
        <v>-44678043.957565963</v>
      </c>
      <c r="S1148" s="25">
        <f t="shared" ca="1" si="1047"/>
        <v>-62317995.507143945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-17721881.959221587</v>
      </c>
      <c r="R1149" s="25">
        <f t="array" aca="1" ref="R1149" ca="1">INDEX('Lorri 401b'!L:L,MATCH('Retirement Calculator'!A1149,'Lorri 401b'!N:N,0),0)</f>
        <v>-44885948.008001707</v>
      </c>
      <c r="S1149" s="25">
        <f t="shared" ca="1" si="1047"/>
        <v>-62607829.967223294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-17804153.745572034</v>
      </c>
      <c r="R1150" s="25">
        <f t="array" aca="1" ref="R1150" ca="1">INDEX('Lorri 401b'!L:L,MATCH('Retirement Calculator'!A1150,'Lorri 401b'!N:N,0),0)</f>
        <v>-45094718.325314268</v>
      </c>
      <c r="S1150" s="25">
        <f t="shared" ca="1" si="1047"/>
        <v>-62898872.070886299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-17886768.331032276</v>
      </c>
      <c r="R1151" s="25">
        <f t="array" aca="1" ref="R1151" ca="1">INDEX('Lorri 401b'!L:L,MATCH('Retirement Calculator'!A1151,'Lorri 401b'!N:N,0),0)</f>
        <v>-45304358.518948965</v>
      </c>
      <c r="S1151" s="25">
        <f t="shared" ca="1" si="1047"/>
        <v>-63191126.849981241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-17969727.143931936</v>
      </c>
      <c r="R1152" s="25">
        <f t="array" aca="1" ref="R1152" ca="1">INDEX('Lorri 401b'!L:L,MATCH('Retirement Calculator'!A1152,'Lorri 401b'!N:N,0),0)</f>
        <v>-45514872.213390477</v>
      </c>
      <c r="S1152" s="25">
        <f t="shared" ca="1" si="1047"/>
        <v>-63484599.35732241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-18053031.618552011</v>
      </c>
      <c r="R1153" s="25">
        <f t="array" aca="1" ref="R1153" ca="1">INDEX('Lorri 401b'!L:L,MATCH('Retirement Calculator'!A1153,'Lorri 401b'!N:N,0),0)</f>
        <v>-45726263.048225492</v>
      </c>
      <c r="S1153" s="25">
        <f t="shared" ca="1" si="1047"/>
        <v>-63779294.666777506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-18136683.195149671</v>
      </c>
      <c r="R1154" s="25">
        <f t="array" aca="1" ref="R1154" ca="1">INDEX('Lorri 401b'!L:L,MATCH('Retirement Calculator'!A1154,'Lorri 401b'!N:N,0),0)</f>
        <v>-45938534.678205654</v>
      </c>
      <c r="S1154" s="25">
        <f t="shared" ca="1" si="1047"/>
        <v>-64075217.873355329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-18220683.319983155</v>
      </c>
      <c r="R1155" s="25">
        <f t="array" aca="1" ref="R1155" ca="1">INDEX('Lorri 401b'!L:L,MATCH('Retirement Calculator'!A1155,'Lorri 401b'!N:N,0),0)</f>
        <v>-46151690.773310736</v>
      </c>
      <c r="S1155" s="25">
        <f t="shared" ca="1" si="1047"/>
        <v>-64372374.09329389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-18305033.445336778</v>
      </c>
      <c r="R1156" s="25">
        <f t="array" aca="1" ref="R1156" ca="1">INDEX('Lorri 401b'!L:L,MATCH('Retirement Calculator'!A1156,'Lorri 401b'!N:N,0),0)</f>
        <v>-46365735.018812083</v>
      </c>
      <c r="S1156" s="25">
        <f t="shared" ca="1" si="1047"/>
        <v>-64670768.464148864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-18389735.029546041</v>
      </c>
      <c r="R1157" s="25">
        <f t="array" aca="1" ref="R1157" ca="1">INDEX('Lorri 401b'!L:L,MATCH('Retirement Calculator'!A1157,'Lorri 401b'!N:N,0),0)</f>
        <v>-46580671.115336351</v>
      </c>
      <c r="S1157" s="25">
        <f t="shared" ca="1" si="1047"/>
        <v>-64970406.144882396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-18474789.537022844</v>
      </c>
      <c r="R1158" s="25">
        <f t="array" aca="1" ref="R1158" ca="1">INDEX('Lorri 401b'!L:L,MATCH('Retirement Calculator'!A1158,'Lorri 401b'!N:N,0),0)</f>
        <v>-46796502.778929472</v>
      </c>
      <c r="S1158" s="25">
        <f t="shared" ca="1" si="1047"/>
        <v>-65271292.315952316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-18560198.438280798</v>
      </c>
      <c r="R1159" s="25">
        <f t="array" aca="1" ref="R1159" ca="1">INDEX('Lorri 401b'!L:L,MATCH('Retirement Calculator'!A1159,'Lorri 401b'!N:N,0),0)</f>
        <v>-47013233.741120897</v>
      </c>
      <c r="S1159" s="25">
        <f t="shared" ca="1" si="1047"/>
        <v>-65573432.179401696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-18645963.209960662</v>
      </c>
      <c r="R1160" s="25">
        <f t="array" aca="1" ref="R1160" ca="1">INDEX('Lorri 401b'!L:L,MATCH('Retirement Calculator'!A1160,'Lorri 401b'!N:N,0),0)</f>
        <v>-47230867.748988122</v>
      </c>
      <c r="S1160" s="25">
        <f t="shared" ca="1" si="1047"/>
        <v>-65876830.958948784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-18732085.334855858</v>
      </c>
      <c r="R1161" s="25">
        <f t="array" aca="1" ref="R1161" ca="1">INDEX('Lorri 401b'!L:L,MATCH('Retirement Calculator'!A1161,'Lorri 401b'!N:N,0),0)</f>
        <v>-47449408.565221459</v>
      </c>
      <c r="S1161" s="25">
        <f t="shared" ca="1" si="1047"/>
        <v>-66181493.900077313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-18818566.301938117</v>
      </c>
      <c r="R1162" s="25">
        <f t="array" aca="1" ref="R1162" ca="1">INDEX('Lorri 401b'!L:L,MATCH('Retirement Calculator'!A1162,'Lorri 401b'!N:N,0),0)</f>
        <v>-47668859.968189105</v>
      </c>
      <c r="S1162" s="25">
        <f t="shared" ca="1" si="1047"/>
        <v>-66487426.270127222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-18905407.606383219</v>
      </c>
      <c r="R1163" s="25">
        <f t="array" aca="1" ref="R1163" ca="1">INDEX('Lorri 401b'!L:L,MATCH('Retirement Calculator'!A1163,'Lorri 401b'!N:N,0),0)</f>
        <v>-47889225.752002448</v>
      </c>
      <c r="S1163" s="25">
        <f t="shared" ca="1" si="1047"/>
        <v>-66794633.358385667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-18992610.749596842</v>
      </c>
      <c r="R1164" s="25">
        <f t="array" aca="1" ref="R1164" ca="1">INDEX('Lorri 401b'!L:L,MATCH('Retirement Calculator'!A1164,'Lorri 401b'!N:N,0),0)</f>
        <v>-48110509.726581678</v>
      </c>
      <c r="S1164" s="25">
        <f t="shared" ca="1" si="1047"/>
        <v>-67103120.476178519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-19080177.23924052</v>
      </c>
      <c r="R1165" s="25">
        <f t="array" aca="1" ref="R1165" ca="1">INDEX('Lorri 401b'!L:L,MATCH('Retirement Calculator'!A1165,'Lorri 401b'!N:N,0),0)</f>
        <v>-48332715.717721656</v>
      </c>
      <c r="S1165" s="25">
        <f t="shared" ca="1" si="1047"/>
        <v>-67412892.956962168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-19168108.589257713</v>
      </c>
      <c r="R1166" s="25">
        <f t="array" aca="1" ref="R1166" ca="1">INDEX('Lorri 401b'!L:L,MATCH('Retirement Calculator'!A1166,'Lorri 401b'!N:N,0),0)</f>
        <v>-48555847.567158051</v>
      </c>
      <c r="S1166" s="25">
        <f t="shared" ca="1" si="1047"/>
        <v>-67723956.156415761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-19256406.31989998</v>
      </c>
      <c r="R1167" s="25">
        <f t="array" aca="1" ref="R1167" ca="1">INDEX('Lorri 401b'!L:L,MATCH('Retirement Calculator'!A1167,'Lorri 401b'!N:N,0),0)</f>
        <v>-48779909.132633761</v>
      </c>
      <c r="S1167" s="25">
        <f t="shared" ca="1" si="1047"/>
        <v>-68036315.452533737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-19345071.957753256</v>
      </c>
      <c r="R1168" s="25">
        <f t="array" aca="1" ref="R1168" ca="1">INDEX('Lorri 401b'!L:L,MATCH('Retirement Calculator'!A1168,'Lorri 401b'!N:N,0),0)</f>
        <v>-49004904.287965626</v>
      </c>
      <c r="S1168" s="25">
        <f t="shared" ca="1" si="1047"/>
        <v>-68349976.245718881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-19434107.035764255</v>
      </c>
      <c r="R1169" s="25">
        <f t="array" aca="1" ref="R1169" ca="1">INDEX('Lorri 401b'!L:L,MATCH('Retirement Calculator'!A1169,'Lorri 401b'!N:N,0),0)</f>
        <v>-49230836.923111372</v>
      </c>
      <c r="S1169" s="25">
        <f t="shared" ca="1" si="1047"/>
        <v>-68664943.958875626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-19523513.093266964</v>
      </c>
      <c r="R1170" s="25">
        <f t="array" aca="1" ref="R1170" ca="1">INDEX('Lorri 401b'!L:L,MATCH('Retirement Calculator'!A1170,'Lorri 401b'!N:N,0),0)</f>
        <v>-49457710.944236889</v>
      </c>
      <c r="S1170" s="25">
        <f t="shared" ca="1" si="1047"/>
        <v>-68981224.037503853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-19613291.676009268</v>
      </c>
      <c r="R1171" s="25">
        <f t="array" aca="1" ref="R1171" ca="1">INDEX('Lorri 401b'!L:L,MATCH('Retirement Calculator'!A1171,'Lorri 401b'!N:N,0),0)</f>
        <v>-49685530.273783766</v>
      </c>
      <c r="S1171" s="25">
        <f t="shared" ca="1" si="1047"/>
        <v>-69298821.949793041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7" activePane="bottomLeft" state="frozen"/>
      <selection pane="bottomLeft" activeCell="A59" sqref="A59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16.208219178082192</v>
      </c>
      <c r="R1" s="400"/>
      <c r="S1" s="400"/>
      <c r="T1" s="400"/>
      <c r="U1" s="400"/>
      <c r="V1" s="401">
        <f ca="1">(TODAY()-B16)/365</f>
        <v>16.704109589041096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18.958904109589042</v>
      </c>
      <c r="B2" s="338">
        <v>39356</v>
      </c>
      <c r="C2" s="338">
        <f ca="1">TODAY()</f>
        <v>46276</v>
      </c>
      <c r="D2" s="399">
        <f>-(SUM(D7:D82))</f>
        <v>-451075.64000000007</v>
      </c>
      <c r="E2" s="399">
        <f>(H83+L83+Q83+V83)*-1</f>
        <v>1148259.26</v>
      </c>
      <c r="F2" s="285">
        <f ca="1">D4</f>
        <v>0.11495974659919742</v>
      </c>
      <c r="G2" s="402">
        <f ca="1">(72/(F2*100))</f>
        <v>6.2630618220676091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0.11495974659919742</v>
      </c>
      <c r="E4" s="400"/>
      <c r="F4" s="296"/>
      <c r="G4" s="296"/>
      <c r="H4" s="296"/>
      <c r="I4" s="400"/>
      <c r="J4" s="296">
        <f ca="1">XIRR(H8:H83,B8:B83)</f>
        <v>0.11656927466392517</v>
      </c>
      <c r="K4" s="296"/>
      <c r="L4" s="296"/>
      <c r="M4" s="296"/>
      <c r="N4" s="400"/>
      <c r="O4" s="296">
        <f ca="1">XIRR(L7:L83,B7:B83)</f>
        <v>0.11306479573249817</v>
      </c>
      <c r="P4" s="296"/>
      <c r="Q4" s="296"/>
      <c r="R4" s="400"/>
      <c r="S4" s="400"/>
      <c r="T4" s="296">
        <f ca="1">XIRR(Q18:Q83,B18:B83)</f>
        <v>0.11399471163749694</v>
      </c>
      <c r="U4" s="296"/>
      <c r="V4" s="296"/>
      <c r="W4" s="296"/>
      <c r="X4" s="400"/>
      <c r="Y4" s="296">
        <f ca="1">XIRR(V16:V83,B16:B83)</f>
        <v>0.11444315314292908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49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48</v>
      </c>
      <c r="B82" s="411">
        <v>46204</v>
      </c>
      <c r="C82" s="411">
        <v>46263</v>
      </c>
      <c r="D82" s="399">
        <f t="shared" si="0"/>
        <v>6619.57</v>
      </c>
      <c r="E82" s="341">
        <f t="shared" si="87"/>
        <v>18408.48</v>
      </c>
      <c r="F82" s="341">
        <f t="shared" si="87"/>
        <v>1148259.26</v>
      </c>
      <c r="G82" s="285">
        <f t="shared" si="4"/>
        <v>1.6339686550797244E-2</v>
      </c>
      <c r="H82" s="408">
        <v>1603.84</v>
      </c>
      <c r="I82" s="408">
        <v>7488.23</v>
      </c>
      <c r="J82" s="408">
        <f t="shared" si="9"/>
        <v>449686.68</v>
      </c>
      <c r="K82" s="412">
        <f t="shared" si="5"/>
        <v>1.6964859238925146E-2</v>
      </c>
      <c r="L82" s="409">
        <v>580.29</v>
      </c>
      <c r="M82" s="409">
        <v>-61.08</v>
      </c>
      <c r="N82" s="409">
        <v>293.67</v>
      </c>
      <c r="O82" s="409">
        <f t="shared" si="82"/>
        <v>143957.37</v>
      </c>
      <c r="P82" s="413">
        <f t="shared" si="7"/>
        <v>2.0474134437613351E-3</v>
      </c>
      <c r="Q82" s="408">
        <v>2956.96</v>
      </c>
      <c r="R82" s="408">
        <v>-4.75</v>
      </c>
      <c r="S82" s="408">
        <v>7772.1</v>
      </c>
      <c r="T82" s="408">
        <f t="shared" si="21"/>
        <v>424108.49999999994</v>
      </c>
      <c r="U82" s="412">
        <f t="shared" si="22"/>
        <v>1.8734151231297822E-2</v>
      </c>
      <c r="V82" s="409">
        <v>1478.48</v>
      </c>
      <c r="W82" s="409">
        <v>-4.75</v>
      </c>
      <c r="X82" s="409">
        <v>2854.48</v>
      </c>
      <c r="Y82" s="409">
        <f t="shared" si="17"/>
        <v>130506.71000000005</v>
      </c>
      <c r="Z82" s="413">
        <f t="shared" si="18"/>
        <v>2.2490788127806235E-2</v>
      </c>
    </row>
    <row r="83" spans="1:26" ht="11.25" customHeight="1" x14ac:dyDescent="0.3">
      <c r="A83" s="424"/>
      <c r="B83" s="411">
        <f ca="1">TODAY()</f>
        <v>46276</v>
      </c>
      <c r="C83" s="425"/>
      <c r="D83" s="426">
        <f>-F82</f>
        <v>-1148259.26</v>
      </c>
      <c r="E83" s="426"/>
      <c r="F83" s="426"/>
      <c r="G83" s="426"/>
      <c r="H83" s="426">
        <f>-J82</f>
        <v>-449686.68</v>
      </c>
      <c r="I83" s="427"/>
      <c r="J83" s="426"/>
      <c r="K83" s="426"/>
      <c r="L83" s="426">
        <f>-O82</f>
        <v>-143957.37</v>
      </c>
      <c r="M83" s="426"/>
      <c r="N83" s="427"/>
      <c r="O83" s="426"/>
      <c r="P83" s="426"/>
      <c r="Q83" s="426">
        <f>-T82</f>
        <v>-424108.49999999994</v>
      </c>
      <c r="R83" s="426"/>
      <c r="S83" s="426"/>
      <c r="T83" s="426"/>
      <c r="U83" s="426"/>
      <c r="V83" s="426">
        <f>-Y82</f>
        <v>-130506.71000000005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5.6595051095983923E-2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2.2753757997293386E-2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46276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13.722108145106091</v>
      </c>
      <c r="D3" s="429" t="s">
        <v>633</v>
      </c>
      <c r="E3" s="441">
        <f ca="1">'TSP-401K'!J4</f>
        <v>0.11656927466392517</v>
      </c>
      <c r="F3" s="429" t="s">
        <v>633</v>
      </c>
      <c r="G3" s="441">
        <f ca="1">'TSP-401K'!O4</f>
        <v>0.11306479573249817</v>
      </c>
      <c r="H3" s="429" t="s">
        <v>633</v>
      </c>
      <c r="I3" s="441">
        <f ca="1">'TSP-401K'!T4</f>
        <v>0.11399471163749694</v>
      </c>
      <c r="J3" s="429" t="s">
        <v>633</v>
      </c>
      <c r="K3" s="441">
        <f ca="1">'TSP-401K'!Y4</f>
        <v>0.11444315314292908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13.722108145106091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1148259.26</v>
      </c>
      <c r="D6" s="429" t="s">
        <v>637</v>
      </c>
      <c r="E6" s="445">
        <f>'TSP-401K'!H83*-1</f>
        <v>449686.68</v>
      </c>
      <c r="F6" s="429" t="s">
        <v>637</v>
      </c>
      <c r="G6" s="445">
        <f>'TSP-401K'!L83*-1</f>
        <v>143957.37</v>
      </c>
      <c r="H6" s="429" t="s">
        <v>637</v>
      </c>
      <c r="I6" s="445">
        <f>'TSP-401K'!Q83*-1</f>
        <v>424108.49999999994</v>
      </c>
      <c r="J6" s="429" t="s">
        <v>637</v>
      </c>
      <c r="K6" s="445">
        <f>'TSP-401K'!V83*-1</f>
        <v>130506.71000000005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6852958.34767331</v>
      </c>
      <c r="D8" s="429" t="s">
        <v>639</v>
      </c>
      <c r="E8" s="445">
        <f ca="1">FV(E3/26,C3*26,-(E2*0.1)/26,-E6,1)</f>
        <v>2571758.3588847811</v>
      </c>
      <c r="F8" s="429" t="s">
        <v>639</v>
      </c>
      <c r="G8" s="445">
        <f ca="1">FV(G3/12,12*C3,-(G2*0.1)/12,-G6,1)</f>
        <v>733551.98978267144</v>
      </c>
      <c r="H8" s="429" t="s">
        <v>639</v>
      </c>
      <c r="I8" s="445">
        <f ca="1">FV(I3/24,C5*24,-(I2*0.1)/24,-I6,1)</f>
        <v>2601193.0128603959</v>
      </c>
      <c r="J8" s="429" t="s">
        <v>639</v>
      </c>
      <c r="K8" s="445">
        <f ca="1">FV(K3/24,C5*24,-(K2*0.055)/24,-K6,1)</f>
        <v>946454.98614546075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3305310.3486674526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49.333333333333336</v>
      </c>
      <c r="C4" s="463">
        <f ca="1">(SUMIFS(H:H,I:I,"&gt;0",L:L,"&lt;0"))</f>
        <v>592</v>
      </c>
      <c r="D4" s="456">
        <f t="array" aca="1" ref="D4" ca="1">INDEX(N:N,MATCH(C4,H:H,0),0)</f>
        <v>69277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3305310.3486674526</v>
      </c>
      <c r="C8" s="447">
        <f t="shared" ref="C8:C136" si="0">SUMIF(G:G,A8,J:J)</f>
        <v>398963.19893278764</v>
      </c>
      <c r="D8" s="447">
        <f ca="1">SUMIF(G:G,1,K:K)</f>
        <v>158133.88440783942</v>
      </c>
      <c r="E8" s="447">
        <f t="shared" ref="E8:E136" ca="1" si="1">B8-C8+D8</f>
        <v>3064481.034142504</v>
      </c>
      <c r="F8" s="431"/>
      <c r="G8" s="459">
        <v>1</v>
      </c>
      <c r="H8" s="459">
        <v>1</v>
      </c>
      <c r="I8" s="444">
        <f ca="1">B1</f>
        <v>3305310.3486674526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13633.597564262724</v>
      </c>
      <c r="L8" s="444">
        <f t="shared" ref="L8:L262" ca="1" si="3">I8-J8+K8</f>
        <v>3285697.0129873166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3064481.034142504</v>
      </c>
      <c r="C9" s="447">
        <f t="shared" si="0"/>
        <v>398963.19893278764</v>
      </c>
      <c r="D9" s="447">
        <f ca="1">SUMIF(G:G,2,K:K)</f>
        <v>145812.59961118634</v>
      </c>
      <c r="E9" s="447">
        <f t="shared" ca="1" si="1"/>
        <v>2811330.4348209025</v>
      </c>
      <c r="F9" s="431"/>
      <c r="G9" s="459">
        <v>1</v>
      </c>
      <c r="H9" s="459">
        <v>2</v>
      </c>
      <c r="I9" s="444">
        <f t="shared" ref="I9:I263" ca="1" si="5">L8</f>
        <v>3285697.0129873166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13551.875332262158</v>
      </c>
      <c r="L9" s="444">
        <f t="shared" ca="1" si="3"/>
        <v>3266001.9550751802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2811330.4348209025</v>
      </c>
      <c r="C10" s="447">
        <f t="shared" si="0"/>
        <v>398963.19893278764</v>
      </c>
      <c r="D10" s="447">
        <f ca="1">SUMIF(G:G,3,K:K)</f>
        <v>132860.93449999517</v>
      </c>
      <c r="E10" s="447">
        <f t="shared" ca="1" si="1"/>
        <v>2545228.1703881104</v>
      </c>
      <c r="F10" s="431"/>
      <c r="G10" s="459">
        <v>1</v>
      </c>
      <c r="H10" s="459">
        <v>3</v>
      </c>
      <c r="I10" s="444">
        <f t="shared" ca="1" si="5"/>
        <v>3266001.9550751802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13469.812590961588</v>
      </c>
      <c r="L10" s="444">
        <f t="shared" ca="1" si="3"/>
        <v>3246224.8344217432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2545228.1703881104</v>
      </c>
      <c r="C11" s="447">
        <f t="shared" si="0"/>
        <v>394307.19893278764</v>
      </c>
      <c r="D11" s="447">
        <f ca="1">SUMIF(G:G,4,K:K)</f>
        <v>119315.01111838222</v>
      </c>
      <c r="E11" s="447">
        <f t="shared" ca="1" si="1"/>
        <v>2270235.9825737048</v>
      </c>
      <c r="F11" s="431"/>
      <c r="G11" s="459">
        <v>1</v>
      </c>
      <c r="H11" s="459">
        <v>4</v>
      </c>
      <c r="I11" s="444">
        <f t="shared" ca="1" si="5"/>
        <v>3246224.8344217432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13387.407921572269</v>
      </c>
      <c r="L11" s="444">
        <f t="shared" ca="1" si="3"/>
        <v>3226365.3090989166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2270235.9825737048</v>
      </c>
      <c r="C12" s="447">
        <f t="shared" si="0"/>
        <v>389651.19893278764</v>
      </c>
      <c r="D12" s="447">
        <f ca="1">SUMIF(G:G,5,K:K)</f>
        <v>105433.60888400207</v>
      </c>
      <c r="E12" s="447">
        <f t="shared" ca="1" si="1"/>
        <v>1986018.3925249192</v>
      </c>
      <c r="F12" s="431"/>
      <c r="G12" s="459">
        <v>1</v>
      </c>
      <c r="H12" s="459">
        <v>5</v>
      </c>
      <c r="I12" s="444">
        <f t="shared" ca="1" si="5"/>
        <v>3226365.3090989166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13304.659899393824</v>
      </c>
      <c r="L12" s="444">
        <f t="shared" ca="1" si="3"/>
        <v>3206423.0357539118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1986018.3925249192</v>
      </c>
      <c r="C13" s="447">
        <f t="shared" si="0"/>
        <v>272655.17935989378</v>
      </c>
      <c r="D13" s="447">
        <f ca="1">SUMIF(G:G,6,K:K)</f>
        <v>92363.097966083267</v>
      </c>
      <c r="E13" s="447">
        <f t="shared" ca="1" si="1"/>
        <v>1805726.3111311088</v>
      </c>
      <c r="F13" s="431"/>
      <c r="G13" s="459">
        <v>1</v>
      </c>
      <c r="H13" s="459">
        <v>6</v>
      </c>
      <c r="I13" s="444">
        <f t="shared" ca="1" si="5"/>
        <v>3206423.0357539118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13221.567093789638</v>
      </c>
      <c r="L13" s="444">
        <f t="shared" ca="1" si="3"/>
        <v>3186397.6696033026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1805726.3111311088</v>
      </c>
      <c r="C14" s="447">
        <f t="shared" si="0"/>
        <v>108860.75195784221</v>
      </c>
      <c r="D14" s="447">
        <f ca="1">SUMIF(G:G,7,K:K)</f>
        <v>89390.55670079212</v>
      </c>
      <c r="E14" s="447">
        <f t="shared" ca="1" si="1"/>
        <v>1786256.1158740588</v>
      </c>
      <c r="F14" s="431"/>
      <c r="G14" s="459">
        <v>1</v>
      </c>
      <c r="H14" s="459">
        <v>7</v>
      </c>
      <c r="I14" s="444">
        <f t="shared" ca="1" si="5"/>
        <v>3186397.6696033026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13138.128068162099</v>
      </c>
      <c r="L14" s="444">
        <f t="shared" ca="1" si="3"/>
        <v>3166288.8644270659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1786256.1158740588</v>
      </c>
      <c r="C15" s="447">
        <f t="shared" si="0"/>
        <v>108860.75195784221</v>
      </c>
      <c r="D15" s="447">
        <f ca="1">SUMIF(G:G,8,K:K)</f>
        <v>88394.424559313484</v>
      </c>
      <c r="E15" s="447">
        <f t="shared" ca="1" si="1"/>
        <v>1765789.7884755302</v>
      </c>
      <c r="F15" s="431"/>
      <c r="G15" s="459">
        <v>1</v>
      </c>
      <c r="H15" s="459">
        <v>8</v>
      </c>
      <c r="I15" s="444">
        <f t="shared" ca="1" si="5"/>
        <v>3166288.8644270659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13054.341379927781</v>
      </c>
      <c r="L15" s="444">
        <f t="shared" ca="1" si="3"/>
        <v>3146096.2725625951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1765789.7884755302</v>
      </c>
      <c r="C16" s="447">
        <f t="shared" si="0"/>
        <v>101423.65635784219</v>
      </c>
      <c r="D16" s="447">
        <f ca="1">SUMIF(G:G,9,K:K)</f>
        <v>87535.86249327517</v>
      </c>
      <c r="E16" s="447">
        <f t="shared" ca="1" si="1"/>
        <v>1751901.9946109632</v>
      </c>
      <c r="F16" s="431"/>
      <c r="G16" s="459">
        <v>1</v>
      </c>
      <c r="H16" s="459">
        <v>9</v>
      </c>
      <c r="I16" s="444">
        <f t="shared" ca="1" si="5"/>
        <v>3146096.2725625951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12970.205580492484</v>
      </c>
      <c r="L16" s="444">
        <f t="shared" ca="1" si="3"/>
        <v>3125819.5448986888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1751901.9946109632</v>
      </c>
      <c r="C17" s="447">
        <f t="shared" si="0"/>
        <v>100747.55675784221</v>
      </c>
      <c r="D17" s="447">
        <f ca="1">SUMIF(G:G,10,K:K)</f>
        <v>86859.927140466694</v>
      </c>
      <c r="E17" s="447">
        <f t="shared" ca="1" si="1"/>
        <v>1738014.3649935876</v>
      </c>
      <c r="F17" s="431"/>
      <c r="G17" s="459">
        <v>1</v>
      </c>
      <c r="H17" s="459">
        <v>10</v>
      </c>
      <c r="I17" s="444">
        <f t="shared" ca="1" si="5"/>
        <v>3125819.5448986888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12885.719215226209</v>
      </c>
      <c r="L17" s="444">
        <f t="shared" ca="1" si="3"/>
        <v>3105458.3308695164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1738014.3649935876</v>
      </c>
      <c r="C18" s="447">
        <f t="shared" si="0"/>
        <v>100747.55675784221</v>
      </c>
      <c r="D18" s="447">
        <f ca="1">SUMIF(G:G,11,K:K)</f>
        <v>86149.409652163202</v>
      </c>
      <c r="E18" s="447">
        <f t="shared" ca="1" si="1"/>
        <v>1723416.2178879087</v>
      </c>
      <c r="F18" s="431"/>
      <c r="G18" s="459">
        <v>1</v>
      </c>
      <c r="H18" s="459">
        <v>11</v>
      </c>
      <c r="I18" s="444">
        <f t="shared" ca="1" si="5"/>
        <v>3105458.3308695164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12800.88082343799</v>
      </c>
      <c r="L18" s="444">
        <f t="shared" ca="1" si="3"/>
        <v>3085012.2784485556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1723416.2178879087</v>
      </c>
      <c r="C19" s="447">
        <f t="shared" si="0"/>
        <v>100747.55675784221</v>
      </c>
      <c r="D19" s="447">
        <f ca="1">SUMIF(G:G,12,K:K)</f>
        <v>85402.54074067995</v>
      </c>
      <c r="E19" s="447">
        <f t="shared" ca="1" si="1"/>
        <v>1708071.2018707464</v>
      </c>
      <c r="F19" s="431"/>
      <c r="G19" s="459">
        <v>1</v>
      </c>
      <c r="H19" s="459">
        <v>12</v>
      </c>
      <c r="I19" s="444">
        <f t="shared" ca="1" si="5"/>
        <v>3085012.2784485556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12715.688938350653</v>
      </c>
      <c r="L19" s="444">
        <f t="shared" ca="1" si="3"/>
        <v>3064481.0341425077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1708071.2018707464</v>
      </c>
      <c r="C20" s="447">
        <f t="shared" si="0"/>
        <v>100747.55675784221</v>
      </c>
      <c r="D20" s="447">
        <f ca="1">SUMIF(G:G,13,K:K)</f>
        <v>84617.460598216305</v>
      </c>
      <c r="E20" s="447">
        <f t="shared" ca="1" si="1"/>
        <v>1691941.1057111206</v>
      </c>
      <c r="F20" s="431"/>
      <c r="G20" s="459">
        <v>2</v>
      </c>
      <c r="H20" s="459">
        <v>13</v>
      </c>
      <c r="I20" s="444">
        <f t="shared" ca="1" si="5"/>
        <v>3064481.0341425077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12630.142087075454</v>
      </c>
      <c r="L20" s="444">
        <f t="shared" ca="1" si="3"/>
        <v>3043864.2429851843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1691941.1057111206</v>
      </c>
      <c r="C21" s="447">
        <f t="shared" si="0"/>
        <v>100747.55675784221</v>
      </c>
      <c r="D21" s="447">
        <f ca="1">SUMIF(G:G,14,K:K)</f>
        <v>83792.214265674978</v>
      </c>
      <c r="E21" s="447">
        <f t="shared" ca="1" si="1"/>
        <v>1674985.7632189535</v>
      </c>
      <c r="F21" s="431"/>
      <c r="G21" s="459">
        <v>2</v>
      </c>
      <c r="H21" s="459">
        <v>14</v>
      </c>
      <c r="I21" s="444">
        <f t="shared" ca="1" si="5"/>
        <v>3043864.2429851843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12544.238790586605</v>
      </c>
      <c r="L21" s="444">
        <f t="shared" ca="1" si="3"/>
        <v>3023161.5485313721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1674985.7632189535</v>
      </c>
      <c r="C22" s="447">
        <f t="shared" si="0"/>
        <v>100747.55675784221</v>
      </c>
      <c r="D22" s="447">
        <f ca="1">SUMIF(G:G,15,K:K)</f>
        <v>82924.746764540891</v>
      </c>
      <c r="E22" s="447">
        <f t="shared" ca="1" si="1"/>
        <v>1657162.9532256522</v>
      </c>
      <c r="F22" s="431"/>
      <c r="G22" s="459">
        <v>2</v>
      </c>
      <c r="H22" s="459">
        <v>15</v>
      </c>
      <c r="I22" s="444">
        <f t="shared" ca="1" si="5"/>
        <v>3023161.5485313721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12457.977563695722</v>
      </c>
      <c r="L22" s="444">
        <f t="shared" ca="1" si="3"/>
        <v>3002372.5928506688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1657162.9532256522</v>
      </c>
      <c r="C23" s="447">
        <f t="shared" si="0"/>
        <v>100747.55675784221</v>
      </c>
      <c r="D23" s="447">
        <f ca="1">SUMIF(G:G,16,K:K)</f>
        <v>82012.897979698071</v>
      </c>
      <c r="E23" s="447">
        <f t="shared" ca="1" si="1"/>
        <v>1638428.2944475082</v>
      </c>
      <c r="F23" s="431"/>
      <c r="G23" s="459">
        <v>2</v>
      </c>
      <c r="H23" s="459">
        <v>16</v>
      </c>
      <c r="I23" s="444">
        <f t="shared" ca="1" si="5"/>
        <v>3002372.5928506688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12371.356915026125</v>
      </c>
      <c r="L23" s="444">
        <f t="shared" ca="1" si="3"/>
        <v>2981497.016521296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1638428.2944475082</v>
      </c>
      <c r="C24" s="447">
        <f t="shared" si="0"/>
        <v>100747.55675784221</v>
      </c>
      <c r="D24" s="447">
        <f ca="1">SUMIF(G:G,17,K:K)</f>
        <v>81054.39728044151</v>
      </c>
      <c r="E24" s="447">
        <f t="shared" ca="1" si="1"/>
        <v>1618735.1349701076</v>
      </c>
      <c r="F24" s="431"/>
      <c r="G24" s="459">
        <v>2</v>
      </c>
      <c r="H24" s="459">
        <v>17</v>
      </c>
      <c r="I24" s="444">
        <f t="shared" ca="1" si="5"/>
        <v>2981497.016521296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12284.375346987072</v>
      </c>
      <c r="L24" s="444">
        <f t="shared" ca="1" si="3"/>
        <v>2960534.4586238842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1618735.1349701076</v>
      </c>
      <c r="C25" s="447">
        <f t="shared" si="0"/>
        <v>100747.55675784221</v>
      </c>
      <c r="D25" s="447">
        <f ca="1">SUMIF(G:G,18,K:K)</f>
        <v>80046.857866290055</v>
      </c>
      <c r="E25" s="447">
        <f t="shared" ca="1" si="1"/>
        <v>1598034.4360785554</v>
      </c>
      <c r="F25" s="431"/>
      <c r="G25" s="459">
        <v>2</v>
      </c>
      <c r="H25" s="459">
        <v>18</v>
      </c>
      <c r="I25" s="444">
        <f t="shared" ca="1" si="5"/>
        <v>2960534.4586238842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12197.031355747857</v>
      </c>
      <c r="L25" s="444">
        <f t="shared" ca="1" si="3"/>
        <v>2939484.5567352334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1598034.4360785554</v>
      </c>
      <c r="C26" s="447">
        <f t="shared" si="0"/>
        <v>100747.55675784221</v>
      </c>
      <c r="D26" s="447">
        <f ca="1">SUMIF(G:G,19,K:K)</f>
        <v>78987.770823519983</v>
      </c>
      <c r="E26" s="447">
        <f t="shared" ca="1" si="1"/>
        <v>1576274.6501442331</v>
      </c>
      <c r="F26" s="431"/>
      <c r="G26" s="459">
        <v>2</v>
      </c>
      <c r="H26" s="459">
        <v>19</v>
      </c>
      <c r="I26" s="444">
        <f t="shared" ca="1" si="5"/>
        <v>2939484.5567352334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12109.323431211811</v>
      </c>
      <c r="L26" s="444">
        <f t="shared" ca="1" si="3"/>
        <v>2918346.9469220466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1576274.6501442331</v>
      </c>
      <c r="C27" s="447">
        <f t="shared" si="0"/>
        <v>100747.55675784221</v>
      </c>
      <c r="D27" s="447">
        <f ca="1">SUMIF(G:G,20,K:K)</f>
        <v>77874.49887761983</v>
      </c>
      <c r="E27" s="447">
        <f t="shared" ca="1" si="1"/>
        <v>1553401.5922640108</v>
      </c>
      <c r="F27" s="431"/>
      <c r="G27" s="459">
        <v>2</v>
      </c>
      <c r="H27" s="459">
        <v>20</v>
      </c>
      <c r="I27" s="444">
        <f t="shared" ca="1" si="5"/>
        <v>2918346.9469220466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12021.250056990199</v>
      </c>
      <c r="L27" s="444">
        <f t="shared" ca="1" si="3"/>
        <v>2897121.2637346382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1553401.5922640108</v>
      </c>
      <c r="C28" s="447">
        <f t="shared" si="0"/>
        <v>100747.55675784221</v>
      </c>
      <c r="D28" s="447">
        <f ca="1">SUMIF(G:G,21,K:K)</f>
        <v>76704.26982610891</v>
      </c>
      <c r="E28" s="447">
        <f t="shared" ca="1" si="1"/>
        <v>1529358.3053322774</v>
      </c>
      <c r="F28" s="431"/>
      <c r="G28" s="459">
        <v>2</v>
      </c>
      <c r="H28" s="459">
        <v>21</v>
      </c>
      <c r="I28" s="444">
        <f t="shared" ca="1" si="5"/>
        <v>2897121.2637346382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11932.809710375997</v>
      </c>
      <c r="L28" s="444">
        <f t="shared" ca="1" si="3"/>
        <v>2875807.1402006154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1529358.3053322774</v>
      </c>
      <c r="C29" s="447">
        <f t="shared" si="0"/>
        <v>100747.55675784221</v>
      </c>
      <c r="D29" s="447">
        <f ca="1">SUMIF(G:G,22,K:K)</f>
        <v>75474.169635366372</v>
      </c>
      <c r="E29" s="447">
        <f t="shared" ca="1" si="1"/>
        <v>1504084.9182098017</v>
      </c>
      <c r="F29" s="431"/>
      <c r="G29" s="459">
        <v>2</v>
      </c>
      <c r="H29" s="459">
        <v>22</v>
      </c>
      <c r="I29" s="444">
        <f t="shared" ca="1" si="5"/>
        <v>2875807.1402006154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11844.000862317569</v>
      </c>
      <c r="L29" s="444">
        <f t="shared" ca="1" si="3"/>
        <v>2854404.2078185342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1504084.9182098017</v>
      </c>
      <c r="C30" s="447">
        <f t="shared" si="0"/>
        <v>100747.55675784221</v>
      </c>
      <c r="D30" s="447">
        <f ca="1">SUMIF(G:G,23,K:K)</f>
        <v>74181.135184280749</v>
      </c>
      <c r="E30" s="447">
        <f t="shared" ca="1" si="1"/>
        <v>1477518.4966362403</v>
      </c>
      <c r="F30" s="431"/>
      <c r="G30" s="459">
        <v>2</v>
      </c>
      <c r="H30" s="459">
        <v>23</v>
      </c>
      <c r="I30" s="444">
        <f t="shared" ca="1" si="5"/>
        <v>2854404.2078185342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11754.82197739223</v>
      </c>
      <c r="L30" s="444">
        <f t="shared" ca="1" si="3"/>
        <v>2832912.0965515277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1477518.4966362403</v>
      </c>
      <c r="C31" s="447">
        <f t="shared" si="0"/>
        <v>100747.55675784221</v>
      </c>
      <c r="D31" s="447">
        <f ca="1">SUMIF(G:G,24,K:K)</f>
        <v>72821.946636651119</v>
      </c>
      <c r="E31" s="447">
        <f t="shared" ca="1" si="1"/>
        <v>1449592.8865150493</v>
      </c>
      <c r="F31" s="431"/>
      <c r="G31" s="459">
        <v>2</v>
      </c>
      <c r="H31" s="459">
        <v>24</v>
      </c>
      <c r="I31" s="444">
        <f t="shared" ca="1" si="5"/>
        <v>2832912.0965515277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11665.271513779704</v>
      </c>
      <c r="L31" s="444">
        <f t="shared" ca="1" si="3"/>
        <v>2811330.4348209086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1449592.8865150493</v>
      </c>
      <c r="C32" s="447">
        <f t="shared" si="0"/>
        <v>100747.55675784221</v>
      </c>
      <c r="D32" s="447">
        <f ca="1">SUMIF(G:G,25,K:K)</f>
        <v>71393.219423345654</v>
      </c>
      <c r="E32" s="447">
        <f t="shared" ca="1" si="1"/>
        <v>1420238.5491805528</v>
      </c>
      <c r="F32" s="431"/>
      <c r="G32" s="459">
        <v>3</v>
      </c>
      <c r="H32" s="459">
        <v>25</v>
      </c>
      <c r="I32" s="444">
        <f t="shared" ca="1" si="5"/>
        <v>2811330.4348209086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11575.347923235457</v>
      </c>
      <c r="L32" s="444">
        <f t="shared" ca="1" si="3"/>
        <v>2789658.8494997453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1420238.5491805528</v>
      </c>
      <c r="C33" s="447">
        <f t="shared" si="0"/>
        <v>100747.55675784221</v>
      </c>
      <c r="D33" s="447">
        <f ca="1">SUMIF(G:G,26,K:K)</f>
        <v>69891.395814252202</v>
      </c>
      <c r="E33" s="447">
        <f t="shared" ca="1" si="1"/>
        <v>1389382.3882369627</v>
      </c>
      <c r="F33" s="431"/>
      <c r="G33" s="459">
        <v>3</v>
      </c>
      <c r="H33" s="459">
        <v>26</v>
      </c>
      <c r="I33" s="444">
        <f t="shared" ca="1" si="5"/>
        <v>2789658.8494997453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11485.049651063944</v>
      </c>
      <c r="L33" s="444">
        <f t="shared" ca="1" si="3"/>
        <v>2767896.9659064105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1389382.3882369627</v>
      </c>
      <c r="C34" s="447">
        <f t="shared" si="0"/>
        <v>100747.55675784221</v>
      </c>
      <c r="D34" s="447">
        <f ca="1">SUMIF(G:G,27,K:K)</f>
        <v>68312.736059033952</v>
      </c>
      <c r="E34" s="447">
        <f t="shared" ca="1" si="1"/>
        <v>1356947.5675381545</v>
      </c>
      <c r="F34" s="431"/>
      <c r="G34" s="459">
        <v>3</v>
      </c>
      <c r="H34" s="459">
        <v>27</v>
      </c>
      <c r="I34" s="444">
        <f t="shared" ca="1" si="5"/>
        <v>2767896.9659064105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11394.375136091716</v>
      </c>
      <c r="L34" s="444">
        <f t="shared" ca="1" si="3"/>
        <v>2746044.4077981035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1356947.5675381545</v>
      </c>
      <c r="C35" s="447">
        <f t="shared" si="0"/>
        <v>100747.55675784221</v>
      </c>
      <c r="D35" s="447">
        <f ca="1">SUMIF(G:G,28,K:K)</f>
        <v>66653.309074629171</v>
      </c>
      <c r="E35" s="447">
        <f t="shared" ca="1" si="1"/>
        <v>1322853.3198549415</v>
      </c>
      <c r="F35" s="431"/>
      <c r="G35" s="459">
        <v>3</v>
      </c>
      <c r="H35" s="459">
        <v>28</v>
      </c>
      <c r="I35" s="444">
        <f t="shared" ca="1" si="5"/>
        <v>2746044.4077981035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11303.322810640437</v>
      </c>
      <c r="L35" s="444">
        <f t="shared" ca="1" si="3"/>
        <v>2724100.7973643453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1322853.3198549415</v>
      </c>
      <c r="C36" s="447">
        <f t="shared" si="0"/>
        <v>100747.55675784221</v>
      </c>
      <c r="D36" s="447">
        <f ca="1">SUMIF(G:G,29,K:K)</f>
        <v>64908.982656306114</v>
      </c>
      <c r="E36" s="447">
        <f t="shared" ca="1" si="1"/>
        <v>1287014.7457534054</v>
      </c>
      <c r="F36" s="431"/>
      <c r="G36" s="459">
        <v>3</v>
      </c>
      <c r="H36" s="459">
        <v>29</v>
      </c>
      <c r="I36" s="444">
        <f t="shared" ca="1" si="5"/>
        <v>2724100.7973643453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11211.891100499777</v>
      </c>
      <c r="L36" s="444">
        <f t="shared" ca="1" si="3"/>
        <v>2702065.7552204463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1287014.7457534054</v>
      </c>
      <c r="C37" s="447">
        <f t="shared" si="0"/>
        <v>100747.55675784221</v>
      </c>
      <c r="D37" s="447">
        <f ca="1">SUMIF(G:G,30,K:K)</f>
        <v>63075.413187896382</v>
      </c>
      <c r="E37" s="447">
        <f t="shared" ca="1" si="1"/>
        <v>1249342.6021834596</v>
      </c>
      <c r="F37" s="431"/>
      <c r="G37" s="459">
        <v>3</v>
      </c>
      <c r="H37" s="459">
        <v>30</v>
      </c>
      <c r="I37" s="444">
        <f t="shared" ca="1" si="5"/>
        <v>2702065.7552204463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11120.078424900197</v>
      </c>
      <c r="L37" s="444">
        <f t="shared" ca="1" si="3"/>
        <v>2679938.9004009478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1249342.6021834596</v>
      </c>
      <c r="C38" s="447">
        <f t="shared" si="0"/>
        <v>100747.55675784221</v>
      </c>
      <c r="D38" s="447">
        <f ca="1">SUMIF(G:G,31,K:K)</f>
        <v>61148.034825584837</v>
      </c>
      <c r="E38" s="447">
        <f t="shared" ca="1" si="1"/>
        <v>1209743.0802512022</v>
      </c>
      <c r="F38" s="431"/>
      <c r="G38" s="459">
        <v>3</v>
      </c>
      <c r="H38" s="459">
        <v>31</v>
      </c>
      <c r="I38" s="444">
        <f t="shared" ca="1" si="5"/>
        <v>2679938.9004009478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11027.88319648562</v>
      </c>
      <c r="L38" s="444">
        <f t="shared" ca="1" si="3"/>
        <v>2657719.8503530347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1209743.0802512022</v>
      </c>
      <c r="C39" s="447">
        <f t="shared" si="0"/>
        <v>100747.55675784221</v>
      </c>
      <c r="D39" s="447">
        <f ca="1">SUMIF(G:G,32,K:K)</f>
        <v>59122.048128321228</v>
      </c>
      <c r="E39" s="447">
        <f t="shared" ca="1" si="1"/>
        <v>1168117.5716216813</v>
      </c>
      <c r="F39" s="431"/>
      <c r="G39" s="459">
        <v>3</v>
      </c>
      <c r="H39" s="459">
        <v>32</v>
      </c>
      <c r="I39" s="444">
        <f t="shared" ca="1" si="5"/>
        <v>2657719.8503530347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10935.303821285983</v>
      </c>
      <c r="L39" s="444">
        <f t="shared" ca="1" si="3"/>
        <v>2635408.2209299221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1168117.5716216813</v>
      </c>
      <c r="C40" s="447">
        <f t="shared" si="0"/>
        <v>100747.55675784221</v>
      </c>
      <c r="D40" s="447">
        <f ca="1">SUMIF(G:G,33,K:K)</f>
        <v>56992.408106542454</v>
      </c>
      <c r="E40" s="447">
        <f t="shared" ca="1" si="1"/>
        <v>1124362.4229703816</v>
      </c>
      <c r="F40" s="431"/>
      <c r="G40" s="459">
        <v>3</v>
      </c>
      <c r="H40" s="459">
        <v>33</v>
      </c>
      <c r="I40" s="444">
        <f t="shared" ca="1" si="5"/>
        <v>2635408.2209299221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10842.33869868968</v>
      </c>
      <c r="L40" s="444">
        <f t="shared" ca="1" si="3"/>
        <v>2613003.6263842131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1124362.4229703816</v>
      </c>
      <c r="C41" s="447">
        <f t="shared" si="0"/>
        <v>100747.55675784221</v>
      </c>
      <c r="D41" s="447">
        <f ca="1">SUMIF(G:G,34,K:K)</f>
        <v>54753.811659444604</v>
      </c>
      <c r="E41" s="447">
        <f t="shared" ca="1" si="1"/>
        <v>1078368.677871984</v>
      </c>
      <c r="F41" s="431"/>
      <c r="G41" s="459">
        <v>3</v>
      </c>
      <c r="H41" s="459">
        <v>34</v>
      </c>
      <c r="I41" s="444">
        <f t="shared" ca="1" si="5"/>
        <v>2613003.6263842131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10748.986221415893</v>
      </c>
      <c r="L41" s="444">
        <f t="shared" ca="1" si="3"/>
        <v>2590505.6793612302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1078368.677871984</v>
      </c>
      <c r="C42" s="447">
        <f t="shared" si="0"/>
        <v>100747.55675784221</v>
      </c>
      <c r="D42" s="447">
        <f ca="1">SUMIF(G:G,35,K:K)</f>
        <v>52400.684369521921</v>
      </c>
      <c r="E42" s="447">
        <f t="shared" ca="1" si="1"/>
        <v>1030021.8054836637</v>
      </c>
      <c r="F42" s="431"/>
      <c r="G42" s="459">
        <v>3</v>
      </c>
      <c r="H42" s="459">
        <v>35</v>
      </c>
      <c r="I42" s="444">
        <f t="shared" ca="1" si="5"/>
        <v>2590505.6793612302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10655.244775486797</v>
      </c>
      <c r="L42" s="444">
        <f t="shared" ca="1" si="3"/>
        <v>2567913.9908923181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1030021.8054836637</v>
      </c>
      <c r="C43" s="447">
        <f t="shared" si="0"/>
        <v>100747.55675784221</v>
      </c>
      <c r="D43" s="447">
        <f ca="1">SUMIF(G:G,36,K:K)</f>
        <v>49927.166621489501</v>
      </c>
      <c r="E43" s="447">
        <f t="shared" ca="1" si="1"/>
        <v>979201.41534731095</v>
      </c>
      <c r="F43" s="431"/>
      <c r="G43" s="459">
        <v>3</v>
      </c>
      <c r="H43" s="459">
        <v>36</v>
      </c>
      <c r="I43" s="444">
        <f t="shared" ca="1" si="5"/>
        <v>2567913.9908923181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10561.112740199664</v>
      </c>
      <c r="L43" s="444">
        <f t="shared" ca="1" si="3"/>
        <v>2545228.1703881188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979201.41534731095</v>
      </c>
      <c r="C44" s="447">
        <f t="shared" si="0"/>
        <v>100747.55675784221</v>
      </c>
      <c r="D44" s="447">
        <f ca="1">SUMIF(G:G,37,K:K)</f>
        <v>47327.09901102358</v>
      </c>
      <c r="E44" s="447">
        <f t="shared" ca="1" si="1"/>
        <v>925780.95760049229</v>
      </c>
      <c r="F44" s="431"/>
      <c r="G44" s="459">
        <v>4</v>
      </c>
      <c r="H44" s="459">
        <v>37</v>
      </c>
      <c r="I44" s="444">
        <f t="shared" ca="1" si="5"/>
        <v>2545228.1703881188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10466.588488098834</v>
      </c>
      <c r="L44" s="444">
        <f t="shared" ca="1" si="3"/>
        <v>2522447.8256318187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925780.95760049229</v>
      </c>
      <c r="C45" s="447">
        <f t="shared" si="0"/>
        <v>100747.55675784221</v>
      </c>
      <c r="D45" s="447">
        <f ca="1">SUMIF(G:G,38,K:K)</f>
        <v>44594.007006985412</v>
      </c>
      <c r="E45" s="447">
        <f t="shared" ca="1" si="1"/>
        <v>869627.40784963546</v>
      </c>
      <c r="F45" s="431"/>
      <c r="G45" s="459">
        <v>4</v>
      </c>
      <c r="H45" s="459">
        <v>38</v>
      </c>
      <c r="I45" s="444">
        <f t="shared" ca="1" si="5"/>
        <v>2522447.8256318187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10371.670384947583</v>
      </c>
      <c r="L45" s="444">
        <f t="shared" ca="1" si="3"/>
        <v>2499572.5627723676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869627.40784963546</v>
      </c>
      <c r="C46" s="447">
        <f t="shared" si="0"/>
        <v>100747.55675784221</v>
      </c>
      <c r="D46" s="447">
        <f ca="1">SUMIF(G:G,39,K:K)</f>
        <v>41721.084828935258</v>
      </c>
      <c r="E46" s="447">
        <f t="shared" ca="1" si="1"/>
        <v>810600.93592072849</v>
      </c>
      <c r="F46" s="431"/>
      <c r="G46" s="459">
        <v>4</v>
      </c>
      <c r="H46" s="459">
        <v>39</v>
      </c>
      <c r="I46" s="444">
        <f t="shared" ca="1" si="5"/>
        <v>2499572.5627723676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10276.35678969987</v>
      </c>
      <c r="L46" s="444">
        <f t="shared" ca="1" si="3"/>
        <v>2476601.9863176686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810600.93592072849</v>
      </c>
      <c r="C47" s="447">
        <f t="shared" si="0"/>
        <v>100747.55675784221</v>
      </c>
      <c r="D47" s="447">
        <f ca="1">SUMIF(G:G,40,K:K)</f>
        <v>38701.178499789508</v>
      </c>
      <c r="E47" s="447">
        <f t="shared" ca="1" si="1"/>
        <v>748554.55766267586</v>
      </c>
      <c r="F47" s="431"/>
      <c r="G47" s="459">
        <v>4</v>
      </c>
      <c r="H47" s="459">
        <v>40</v>
      </c>
      <c r="I47" s="444">
        <f t="shared" ca="1" si="5"/>
        <v>2476601.9863176686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10180.646054471958</v>
      </c>
      <c r="L47" s="444">
        <f t="shared" ca="1" si="3"/>
        <v>2453535.6991277416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748554.55766267586</v>
      </c>
      <c r="C48" s="447">
        <f t="shared" si="0"/>
        <v>100747.55675784221</v>
      </c>
      <c r="D48" s="447">
        <f ca="1">SUMIF(G:G,41,K:K)</f>
        <v>35526.768031419626</v>
      </c>
      <c r="E48" s="447">
        <f t="shared" ca="1" si="1"/>
        <v>683333.76893625327</v>
      </c>
      <c r="F48" s="431"/>
      <c r="G48" s="459">
        <v>4</v>
      </c>
      <c r="H48" s="459">
        <v>41</v>
      </c>
      <c r="I48" s="444">
        <f t="shared" ca="1" si="5"/>
        <v>2453535.6991277416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10084.536524513929</v>
      </c>
      <c r="L48" s="444">
        <f t="shared" ca="1" si="3"/>
        <v>2430373.3024078566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683333.76893625327</v>
      </c>
      <c r="C49" s="447">
        <f t="shared" si="0"/>
        <v>100747.55675784221</v>
      </c>
      <c r="D49" s="447">
        <f ca="1">SUMIF(G:G,42,K:K)</f>
        <v>32189.948698832297</v>
      </c>
      <c r="E49" s="447">
        <f t="shared" ca="1" si="1"/>
        <v>614776.16087724338</v>
      </c>
      <c r="F49" s="431"/>
      <c r="G49" s="459">
        <v>4</v>
      </c>
      <c r="H49" s="459">
        <v>42</v>
      </c>
      <c r="I49" s="444">
        <f t="shared" ca="1" si="5"/>
        <v>2430373.3024078566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9988.0265381810732</v>
      </c>
      <c r="L49" s="444">
        <f t="shared" ca="1" si="3"/>
        <v>2407114.3957016389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614776.16087724338</v>
      </c>
      <c r="C50" s="447">
        <f t="shared" si="0"/>
        <v>100747.55675784221</v>
      </c>
      <c r="D50" s="447">
        <f ca="1">SUMIF(G:G,43,K:K)</f>
        <v>28682.411356301356</v>
      </c>
      <c r="E50" s="447">
        <f t="shared" ca="1" si="1"/>
        <v>542711.01547570259</v>
      </c>
      <c r="F50" s="431"/>
      <c r="G50" s="459">
        <v>4</v>
      </c>
      <c r="H50" s="459">
        <v>43</v>
      </c>
      <c r="I50" s="444">
        <f t="shared" ca="1" si="5"/>
        <v>2407114.3957016389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9894.347760238501</v>
      </c>
      <c r="L50" s="444">
        <f t="shared" ca="1" si="3"/>
        <v>2384537.8102174788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542711.01547570259</v>
      </c>
      <c r="C51" s="447">
        <f t="shared" si="0"/>
        <v>100747.55675784221</v>
      </c>
      <c r="D51" s="447">
        <f ca="1">SUMIF(G:G,44,K:K)</f>
        <v>24995.421746435455</v>
      </c>
      <c r="E51" s="447">
        <f t="shared" ca="1" si="1"/>
        <v>466958.88046429586</v>
      </c>
      <c r="F51" s="431"/>
      <c r="G51" s="459">
        <v>4</v>
      </c>
      <c r="H51" s="459">
        <v>44</v>
      </c>
      <c r="I51" s="444">
        <f t="shared" ca="1" si="5"/>
        <v>2384537.8102174788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9800.2786540545003</v>
      </c>
      <c r="L51" s="444">
        <f t="shared" ca="1" si="3"/>
        <v>2361867.1556271343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466958.88046429586</v>
      </c>
      <c r="C52" s="447">
        <f t="shared" si="0"/>
        <v>100747.55675784221</v>
      </c>
      <c r="D52" s="447">
        <f ca="1">SUMIF(G:G,45,K:K)</f>
        <v>21119.7987506586</v>
      </c>
      <c r="E52" s="447">
        <f t="shared" ca="1" si="1"/>
        <v>387331.12245711224</v>
      </c>
      <c r="F52" s="431"/>
      <c r="G52" s="459">
        <v>4</v>
      </c>
      <c r="H52" s="459">
        <v>45</v>
      </c>
      <c r="I52" s="444">
        <f t="shared" ca="1" si="5"/>
        <v>2361867.1556271343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9705.8175932613976</v>
      </c>
      <c r="L52" s="444">
        <f t="shared" ca="1" si="3"/>
        <v>2339102.0399759971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387331.12245711224</v>
      </c>
      <c r="C53" s="447">
        <f t="shared" si="0"/>
        <v>100747.55675784221</v>
      </c>
      <c r="D53" s="447">
        <f ca="1">SUMIF(G:G,46,K:K)</f>
        <v>17045.891526943713</v>
      </c>
      <c r="E53" s="447">
        <f t="shared" ca="1" si="1"/>
        <v>303629.45722621377</v>
      </c>
      <c r="F53" s="431"/>
      <c r="G53" s="459">
        <v>4</v>
      </c>
      <c r="H53" s="459">
        <v>46</v>
      </c>
      <c r="I53" s="444">
        <f t="shared" ca="1" si="5"/>
        <v>2339102.0399759971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9610.9629447149928</v>
      </c>
      <c r="L53" s="444">
        <f t="shared" ca="1" si="3"/>
        <v>2316242.0696763131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303629.45722621377</v>
      </c>
      <c r="C54" s="447">
        <f t="shared" si="0"/>
        <v>100747.55675784221</v>
      </c>
      <c r="D54" s="447">
        <f ca="1">SUMIF(G:G,47,K:K)</f>
        <v>12763.555477869464</v>
      </c>
      <c r="E54" s="447">
        <f t="shared" ca="1" si="1"/>
        <v>215645.45594624104</v>
      </c>
      <c r="F54" s="431"/>
      <c r="G54" s="459">
        <v>4</v>
      </c>
      <c r="H54" s="459">
        <v>47</v>
      </c>
      <c r="I54" s="444">
        <f t="shared" ca="1" si="5"/>
        <v>2316242.0696763131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9515.7130684663098</v>
      </c>
      <c r="L54" s="444">
        <f t="shared" ca="1" si="3"/>
        <v>2293286.8495003805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215645.45594624104</v>
      </c>
      <c r="C55" s="447">
        <f t="shared" si="0"/>
        <v>100747.55675784221</v>
      </c>
      <c r="D55" s="447">
        <f ca="1">SUMIF(G:G,48,K:K)</f>
        <v>8262.1269891572192</v>
      </c>
      <c r="E55" s="447">
        <f t="shared" ca="1" si="1"/>
        <v>123160.02617755605</v>
      </c>
      <c r="F55" s="431"/>
      <c r="G55" s="459">
        <v>4</v>
      </c>
      <c r="H55" s="459">
        <v>48</v>
      </c>
      <c r="I55" s="444">
        <f t="shared" ca="1" si="5"/>
        <v>2293286.8495003805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9420.0663177332572</v>
      </c>
      <c r="L55" s="444">
        <f t="shared" ca="1" si="3"/>
        <v>2270235.982573715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123160.02617755605</v>
      </c>
      <c r="C56" s="447">
        <f t="shared" si="0"/>
        <v>100747.55675784221</v>
      </c>
      <c r="D56" s="447">
        <f ca="1">SUMIF(G:G,49,K:K)</f>
        <v>3530.3968757835514</v>
      </c>
      <c r="E56" s="447">
        <f t="shared" ca="1" si="1"/>
        <v>25942.866295497395</v>
      </c>
      <c r="F56" s="431"/>
      <c r="G56" s="459">
        <f>G55+1</f>
        <v>5</v>
      </c>
      <c r="H56" s="459">
        <v>49</v>
      </c>
      <c r="I56" s="444">
        <f t="shared" ca="1" si="5"/>
        <v>2270235.982573715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9324.0210388721516</v>
      </c>
      <c r="L56" s="444">
        <f t="shared" ca="1" si="3"/>
        <v>2247089.0703681884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25942.866295497395</v>
      </c>
      <c r="C57" s="447">
        <f t="shared" si="0"/>
        <v>100747.55675784221</v>
      </c>
      <c r="D57" s="447">
        <f ca="1">SUMIF(G:G,50,K:K)</f>
        <v>-1443.4175304544626</v>
      </c>
      <c r="E57" s="447">
        <f t="shared" ca="1" si="1"/>
        <v>-76248.107992799269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2247089.0703681884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9227.5755713491235</v>
      </c>
      <c r="L57" s="444">
        <f t="shared" ca="1" si="3"/>
        <v>2223845.7126951385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-76248.107992799269</v>
      </c>
      <c r="C58" s="447">
        <f t="shared" si="0"/>
        <v>100747.55675784221</v>
      </c>
      <c r="D58" s="447">
        <f ca="1">SUMIF(G:G,51,K:K)</f>
        <v>-6671.7017214271191</v>
      </c>
      <c r="E58" s="447">
        <f t="shared" ca="1" si="1"/>
        <v>-183667.36647206859</v>
      </c>
      <c r="F58" s="431"/>
      <c r="G58" s="459">
        <f t="shared" si="8"/>
        <v>5</v>
      </c>
      <c r="H58" s="459">
        <v>51</v>
      </c>
      <c r="I58" s="444">
        <f t="shared" ca="1" si="5"/>
        <v>2223845.7126951385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9130.728247711415</v>
      </c>
      <c r="L58" s="444">
        <f t="shared" ca="1" si="3"/>
        <v>2200505.5076984512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-183667.36647206859</v>
      </c>
      <c r="C59" s="447">
        <f t="shared" si="0"/>
        <v>100747.55675784221</v>
      </c>
      <c r="D59" s="447">
        <f ca="1">SUMIF(G:G,52,K:K)</f>
        <v>-12167.474854274999</v>
      </c>
      <c r="E59" s="447">
        <f t="shared" ca="1" si="1"/>
        <v>-296582.39808418578</v>
      </c>
      <c r="F59" s="431"/>
      <c r="G59" s="459">
        <f t="shared" si="8"/>
        <v>5</v>
      </c>
      <c r="H59" s="459">
        <v>52</v>
      </c>
      <c r="I59" s="444">
        <f t="shared" ca="1" si="5"/>
        <v>2200505.5076984512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9033.4773935585508</v>
      </c>
      <c r="L59" s="444">
        <f t="shared" ca="1" si="3"/>
        <v>2177068.0518476111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-296582.39808418578</v>
      </c>
      <c r="C60" s="447">
        <f t="shared" si="0"/>
        <v>100747.55675784221</v>
      </c>
      <c r="D60" s="447">
        <f ca="1">SUMIF(G:G,53,K:K)</f>
        <v>-17944.422170926817</v>
      </c>
      <c r="E60" s="447">
        <f t="shared" ca="1" si="1"/>
        <v>-415274.37701295479</v>
      </c>
      <c r="F60" s="431"/>
      <c r="G60" s="459">
        <f t="shared" si="8"/>
        <v>5</v>
      </c>
      <c r="H60" s="459">
        <v>53</v>
      </c>
      <c r="I60" s="444">
        <f t="shared" ca="1" si="5"/>
        <v>2177068.0518476111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8935.8213275133839</v>
      </c>
      <c r="L60" s="444">
        <f t="shared" ca="1" si="3"/>
        <v>2153532.9399307258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-415274.37701295479</v>
      </c>
      <c r="C61" s="447">
        <f t="shared" si="0"/>
        <v>100747.55675784221</v>
      </c>
      <c r="D61" s="447">
        <f ca="1">SUMIF(G:G,54,K:K)</f>
        <v>-24016.92907626132</v>
      </c>
      <c r="E61" s="447">
        <f t="shared" ca="1" si="1"/>
        <v>-540038.86284705834</v>
      </c>
      <c r="F61" s="431"/>
      <c r="G61" s="459">
        <f t="shared" si="8"/>
        <v>5</v>
      </c>
      <c r="H61" s="459">
        <v>54</v>
      </c>
      <c r="I61" s="444">
        <f t="shared" ca="1" si="5"/>
        <v>2153532.9399307258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8837.7583611930295</v>
      </c>
      <c r="L61" s="444">
        <f t="shared" ca="1" si="3"/>
        <v>2129899.7650475199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-540038.86284705834</v>
      </c>
      <c r="C62" s="447">
        <f t="shared" si="0"/>
        <v>100747.55675784221</v>
      </c>
      <c r="D62" s="447">
        <f ca="1">SUMIF(G:G,55,K:K)</f>
        <v>-30400.11695977268</v>
      </c>
      <c r="E62" s="447">
        <f t="shared" ca="1" si="1"/>
        <v>-671186.53656467318</v>
      </c>
      <c r="F62" s="431"/>
      <c r="G62" s="459">
        <f t="shared" si="8"/>
        <v>5</v>
      </c>
      <c r="H62" s="459">
        <v>55</v>
      </c>
      <c r="I62" s="444">
        <f t="shared" ca="1" si="5"/>
        <v>2129899.7650475199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8739.286799179672</v>
      </c>
      <c r="L62" s="444">
        <f t="shared" ca="1" si="3"/>
        <v>2106168.118602301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-671186.53656467318</v>
      </c>
      <c r="C63" s="447">
        <f t="shared" si="0"/>
        <v>100747.55675784221</v>
      </c>
      <c r="D63" s="447">
        <f ca="1">SUMIF(G:G,56,K:K)</f>
        <v>-37109.880849940142</v>
      </c>
      <c r="E63" s="447">
        <f t="shared" ca="1" si="1"/>
        <v>-809043.97417245549</v>
      </c>
      <c r="F63" s="431"/>
      <c r="G63" s="459">
        <f t="shared" si="8"/>
        <v>5</v>
      </c>
      <c r="H63" s="459">
        <v>56</v>
      </c>
      <c r="I63" s="444">
        <f t="shared" ca="1" si="5"/>
        <v>2106168.118602301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8640.4049389912579</v>
      </c>
      <c r="L63" s="444">
        <f t="shared" ca="1" si="3"/>
        <v>2082337.5902968931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-809043.97417245549</v>
      </c>
      <c r="C64" s="447">
        <f t="shared" si="0"/>
        <v>100747.55675784221</v>
      </c>
      <c r="D64" s="447">
        <f ca="1">SUMIF(G:G,57,K:K)</f>
        <v>-44162.928995066897</v>
      </c>
      <c r="E64" s="447">
        <f t="shared" ca="1" si="1"/>
        <v>-953954.45992536459</v>
      </c>
      <c r="F64" s="431"/>
      <c r="G64" s="459">
        <f t="shared" si="8"/>
        <v>5</v>
      </c>
      <c r="H64" s="459">
        <v>57</v>
      </c>
      <c r="I64" s="444">
        <f t="shared" ca="1" si="5"/>
        <v>2082337.5902968931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8541.1110710520588</v>
      </c>
      <c r="L64" s="444">
        <f t="shared" ca="1" si="3"/>
        <v>2058407.7681235461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-953954.45992536459</v>
      </c>
      <c r="C65" s="447">
        <f t="shared" si="0"/>
        <v>100747.55675784221</v>
      </c>
      <c r="D65" s="447">
        <f ca="1">SUMIF(G:G,58,K:K)</f>
        <v>-51576.824469149586</v>
      </c>
      <c r="E65" s="447">
        <f t="shared" ca="1" si="1"/>
        <v>-1106278.8411523565</v>
      </c>
      <c r="F65" s="431"/>
      <c r="G65" s="459">
        <f t="shared" si="8"/>
        <v>5</v>
      </c>
      <c r="H65" s="459">
        <v>58</v>
      </c>
      <c r="I65" s="444">
        <f t="shared" ca="1" si="5"/>
        <v>2058407.7681235461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8441.4034786631128</v>
      </c>
      <c r="L65" s="444">
        <f t="shared" ca="1" si="3"/>
        <v>2034378.2383578103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-1106278.8411523565</v>
      </c>
      <c r="C66" s="447">
        <f t="shared" si="0"/>
        <v>100747.55675784221</v>
      </c>
      <c r="D66" s="447">
        <f ca="1">SUMIF(G:G,59,K:K)</f>
        <v>-59370.02890638313</v>
      </c>
      <c r="E66" s="447">
        <f t="shared" ca="1" si="1"/>
        <v>-1266396.4268165817</v>
      </c>
      <c r="F66" s="431"/>
      <c r="G66" s="459">
        <f t="shared" si="8"/>
        <v>5</v>
      </c>
      <c r="H66" s="459">
        <v>59</v>
      </c>
      <c r="I66" s="444">
        <f t="shared" ca="1" si="5"/>
        <v>2034378.2383578103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8341.2804379725476</v>
      </c>
      <c r="L66" s="444">
        <f t="shared" ca="1" si="3"/>
        <v>2010248.5855513839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-1266396.4268165817</v>
      </c>
      <c r="C67" s="447">
        <f t="shared" si="0"/>
        <v>100747.55675784221</v>
      </c>
      <c r="D67" s="447">
        <f t="shared" ref="D67:D136" ca="1" si="9">SUMIF(G:G,60,K:K)</f>
        <v>-67561.948473205892</v>
      </c>
      <c r="E67" s="447">
        <f t="shared" ca="1" si="1"/>
        <v>-1434705.9320476297</v>
      </c>
      <c r="F67" s="431"/>
      <c r="G67" s="459">
        <f t="shared" si="8"/>
        <v>5</v>
      </c>
      <c r="H67" s="459">
        <v>60</v>
      </c>
      <c r="I67" s="444">
        <f t="shared" ca="1" si="5"/>
        <v>2010248.5855513839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8240.7402179457713</v>
      </c>
      <c r="L67" s="444">
        <f t="shared" ca="1" si="3"/>
        <v>1986018.3925249306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-1434705.9320476297</v>
      </c>
      <c r="C68" s="447">
        <f t="shared" si="0"/>
        <v>100747.55675784221</v>
      </c>
      <c r="D68" s="447">
        <f t="shared" ca="1" si="9"/>
        <v>-67561.948473205892</v>
      </c>
      <c r="E68" s="447">
        <f t="shared" ca="1" si="1"/>
        <v>-1603015.4372786777</v>
      </c>
      <c r="F68" s="431"/>
      <c r="G68" s="459">
        <f>G67+1</f>
        <v>6</v>
      </c>
      <c r="H68" s="459">
        <v>61</v>
      </c>
      <c r="I68" s="444">
        <f t="shared" ca="1" si="5"/>
        <v>1986018.3925249306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8139.7810803355496</v>
      </c>
      <c r="L68" s="444">
        <f t="shared" ca="1" si="3"/>
        <v>1961687.2403608672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-1603015.4372786777</v>
      </c>
      <c r="C69" s="447">
        <f t="shared" si="0"/>
        <v>100747.55675784221</v>
      </c>
      <c r="D69" s="447">
        <f t="shared" ca="1" si="9"/>
        <v>-67561.948473205892</v>
      </c>
      <c r="E69" s="447">
        <f t="shared" ca="1" si="1"/>
        <v>-1771324.9425097257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1961687.2403608672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8038.4012796519519</v>
      </c>
      <c r="L69" s="444">
        <f t="shared" ca="1" si="3"/>
        <v>1937254.7083961202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-1771324.9425097257</v>
      </c>
      <c r="C70" s="447">
        <f t="shared" si="0"/>
        <v>100747.55675784221</v>
      </c>
      <c r="D70" s="447">
        <f t="shared" ca="1" si="9"/>
        <v>-67561.948473205892</v>
      </c>
      <c r="E70" s="447">
        <f t="shared" ca="1" si="1"/>
        <v>-1939634.4477407737</v>
      </c>
      <c r="F70" s="431"/>
      <c r="G70" s="459">
        <f t="shared" si="10"/>
        <v>6</v>
      </c>
      <c r="H70" s="459">
        <v>63</v>
      </c>
      <c r="I70" s="444">
        <f t="shared" ca="1" si="5"/>
        <v>1937254.7083961202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7936.599063132172</v>
      </c>
      <c r="L70" s="444">
        <f t="shared" ca="1" si="3"/>
        <v>1912720.3742148534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-1939634.4477407737</v>
      </c>
      <c r="C71" s="447">
        <f t="shared" si="0"/>
        <v>100747.55675784221</v>
      </c>
      <c r="D71" s="447">
        <f t="shared" ca="1" si="9"/>
        <v>-67561.948473205892</v>
      </c>
      <c r="E71" s="447">
        <f t="shared" ca="1" si="1"/>
        <v>-2107943.9529718217</v>
      </c>
      <c r="F71" s="431"/>
      <c r="G71" s="459">
        <f t="shared" si="10"/>
        <v>6</v>
      </c>
      <c r="H71" s="459">
        <v>64</v>
      </c>
      <c r="I71" s="444">
        <f t="shared" ca="1" si="5"/>
        <v>1912720.3742148534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7834.3726707102251</v>
      </c>
      <c r="L71" s="444">
        <f t="shared" ca="1" si="3"/>
        <v>1888083.8136411647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-2107943.9529718217</v>
      </c>
      <c r="C72" s="447">
        <f t="shared" si="0"/>
        <v>100747.55675784221</v>
      </c>
      <c r="D72" s="447">
        <f t="shared" ca="1" si="9"/>
        <v>-67561.948473205892</v>
      </c>
      <c r="E72" s="447">
        <f t="shared" ca="1" si="1"/>
        <v>-2276253.4582028696</v>
      </c>
      <c r="F72" s="431"/>
      <c r="G72" s="459">
        <f t="shared" si="10"/>
        <v>6</v>
      </c>
      <c r="H72" s="459">
        <v>65</v>
      </c>
      <c r="I72" s="444">
        <f t="shared" ca="1" si="5"/>
        <v>1888083.8136411647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7731.7203349865231</v>
      </c>
      <c r="L72" s="444">
        <f t="shared" ca="1" si="3"/>
        <v>1863344.6007317521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-2276253.4582028696</v>
      </c>
      <c r="C73" s="447">
        <f t="shared" si="0"/>
        <v>100747.55675784221</v>
      </c>
      <c r="D73" s="447">
        <f t="shared" ca="1" si="9"/>
        <v>-67561.948473205892</v>
      </c>
      <c r="E73" s="447">
        <f t="shared" ca="1" si="1"/>
        <v>-2444562.9634339176</v>
      </c>
      <c r="F73" s="431"/>
      <c r="G73" s="459">
        <f t="shared" si="10"/>
        <v>6</v>
      </c>
      <c r="H73" s="459">
        <v>66</v>
      </c>
      <c r="I73" s="444">
        <f t="shared" ca="1" si="5"/>
        <v>1863344.6007317521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7628.640281197303</v>
      </c>
      <c r="L73" s="444">
        <f t="shared" ca="1" si="3"/>
        <v>1838502.3077685505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-2444562.9634339176</v>
      </c>
      <c r="C74" s="447">
        <f t="shared" si="0"/>
        <v>100747.55675784221</v>
      </c>
      <c r="D74" s="447">
        <f t="shared" ca="1" si="9"/>
        <v>-67561.948473205892</v>
      </c>
      <c r="E74" s="447">
        <f t="shared" ca="1" si="1"/>
        <v>-2612872.4686649656</v>
      </c>
      <c r="F74" s="431"/>
      <c r="G74" s="459">
        <f t="shared" si="10"/>
        <v>6</v>
      </c>
      <c r="H74" s="459">
        <v>67</v>
      </c>
      <c r="I74" s="444">
        <f t="shared" ca="1" si="5"/>
        <v>1838502.3077685505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7525.1307271839642</v>
      </c>
      <c r="L74" s="444">
        <f t="shared" ca="1" si="3"/>
        <v>1813556.5052513354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-2612872.4686649656</v>
      </c>
      <c r="C75" s="447">
        <f t="shared" si="0"/>
        <v>100747.55675784221</v>
      </c>
      <c r="D75" s="447">
        <f t="shared" ca="1" si="9"/>
        <v>-67561.948473205892</v>
      </c>
      <c r="E75" s="447">
        <f t="shared" ca="1" si="1"/>
        <v>-2781181.9738960136</v>
      </c>
      <c r="F75" s="431"/>
      <c r="G75" s="459">
        <f t="shared" si="10"/>
        <v>6</v>
      </c>
      <c r="H75" s="459">
        <v>68</v>
      </c>
      <c r="I75" s="444">
        <f t="shared" ca="1" si="5"/>
        <v>1813556.5052513354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7518.6865663396466</v>
      </c>
      <c r="L75" s="444">
        <f t="shared" ca="1" si="3"/>
        <v>1812003.4624878548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-2781181.9738960136</v>
      </c>
      <c r="C76" s="447">
        <f t="shared" si="0"/>
        <v>100747.55675784221</v>
      </c>
      <c r="D76" s="447">
        <f t="shared" ca="1" si="9"/>
        <v>-67561.948473205892</v>
      </c>
      <c r="E76" s="447">
        <f t="shared" ca="1" si="1"/>
        <v>-2949491.4791270616</v>
      </c>
      <c r="F76" s="431"/>
      <c r="G76" s="459">
        <f t="shared" si="10"/>
        <v>6</v>
      </c>
      <c r="H76" s="459">
        <v>69</v>
      </c>
      <c r="I76" s="444">
        <f t="shared" ca="1" si="5"/>
        <v>1812003.4624878548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7512.2155548251449</v>
      </c>
      <c r="L76" s="444">
        <f t="shared" ca="1" si="3"/>
        <v>1810443.9487128595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-2949491.4791270616</v>
      </c>
      <c r="C77" s="447">
        <f t="shared" si="0"/>
        <v>100747.55675784221</v>
      </c>
      <c r="D77" s="447">
        <f t="shared" ca="1" si="9"/>
        <v>-67561.948473205892</v>
      </c>
      <c r="E77" s="447">
        <f t="shared" ca="1" si="1"/>
        <v>-3117800.9843581095</v>
      </c>
      <c r="F77" s="431"/>
      <c r="G77" s="459">
        <f t="shared" si="10"/>
        <v>6</v>
      </c>
      <c r="H77" s="459">
        <v>70</v>
      </c>
      <c r="I77" s="444">
        <f t="shared" ca="1" si="5"/>
        <v>1810443.9487128595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7505.7175807626636</v>
      </c>
      <c r="L77" s="444">
        <f t="shared" ca="1" si="3"/>
        <v>1808877.936963802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-3117800.9843581095</v>
      </c>
      <c r="C78" s="447">
        <f t="shared" si="0"/>
        <v>100747.55675784221</v>
      </c>
      <c r="D78" s="447">
        <f t="shared" ca="1" si="9"/>
        <v>-67561.948473205892</v>
      </c>
      <c r="E78" s="447">
        <f t="shared" ca="1" si="1"/>
        <v>-3286110.4895891575</v>
      </c>
      <c r="F78" s="431"/>
      <c r="G78" s="459">
        <f t="shared" si="10"/>
        <v>6</v>
      </c>
      <c r="H78" s="459">
        <v>71</v>
      </c>
      <c r="I78" s="444">
        <f t="shared" ca="1" si="5"/>
        <v>1808877.936963802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7499.1925318082567</v>
      </c>
      <c r="L78" s="444">
        <f t="shared" ca="1" si="3"/>
        <v>1807305.40016579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-3286110.4895891575</v>
      </c>
      <c r="C79" s="447">
        <f t="shared" si="0"/>
        <v>100747.55675784221</v>
      </c>
      <c r="D79" s="447">
        <f t="shared" ca="1" si="9"/>
        <v>-67561.948473205892</v>
      </c>
      <c r="E79" s="447">
        <f t="shared" ca="1" si="1"/>
        <v>-3454419.9948202055</v>
      </c>
      <c r="F79" s="431"/>
      <c r="G79" s="459">
        <f t="shared" si="10"/>
        <v>6</v>
      </c>
      <c r="H79" s="459">
        <v>72</v>
      </c>
      <c r="I79" s="444">
        <f t="shared" ca="1" si="5"/>
        <v>1807305.40016579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7492.6402951498749</v>
      </c>
      <c r="L79" s="444">
        <f t="shared" ca="1" si="3"/>
        <v>1805726.3111311197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-3454419.9948202055</v>
      </c>
      <c r="C80" s="447">
        <f t="shared" si="0"/>
        <v>100747.55675784221</v>
      </c>
      <c r="D80" s="447">
        <f t="shared" ca="1" si="9"/>
        <v>-67561.948473205892</v>
      </c>
      <c r="E80" s="447">
        <f t="shared" ca="1" si="1"/>
        <v>-3622729.5000512535</v>
      </c>
      <c r="F80" s="431"/>
      <c r="G80" s="459">
        <f>G79+1</f>
        <v>7</v>
      </c>
      <c r="H80" s="459">
        <v>73</v>
      </c>
      <c r="I80" s="444">
        <f t="shared" ca="1" si="5"/>
        <v>1805726.3111311197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7486.0607575054155</v>
      </c>
      <c r="L80" s="444">
        <f t="shared" ca="1" si="3"/>
        <v>1804140.6425588049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-3622729.5000512535</v>
      </c>
      <c r="C81" s="447">
        <f t="shared" si="0"/>
        <v>100747.55675784221</v>
      </c>
      <c r="D81" s="447">
        <f t="shared" ca="1" si="9"/>
        <v>-67561.948473205892</v>
      </c>
      <c r="E81" s="447">
        <f t="shared" ca="1" si="1"/>
        <v>-3791039.0052823015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1804140.6425588049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7479.4538051207683</v>
      </c>
      <c r="L81" s="444">
        <f t="shared" ca="1" si="3"/>
        <v>1802548.3670341054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-3791039.0052823015</v>
      </c>
      <c r="C82" s="447">
        <f t="shared" si="0"/>
        <v>100747.55675784221</v>
      </c>
      <c r="D82" s="447">
        <f t="shared" ca="1" si="9"/>
        <v>-67561.948473205892</v>
      </c>
      <c r="E82" s="447">
        <f t="shared" ca="1" si="1"/>
        <v>-3959348.5105133494</v>
      </c>
      <c r="F82" s="431"/>
      <c r="G82" s="459">
        <f t="shared" si="11"/>
        <v>7</v>
      </c>
      <c r="H82" s="459">
        <v>75</v>
      </c>
      <c r="I82" s="444">
        <f t="shared" ca="1" si="5"/>
        <v>1802548.3670341054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7472.8193237678543</v>
      </c>
      <c r="L82" s="444">
        <f t="shared" ca="1" si="3"/>
        <v>1800949.457028053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-3959348.5105133494</v>
      </c>
      <c r="C83" s="447">
        <f t="shared" si="0"/>
        <v>100747.55675784221</v>
      </c>
      <c r="D83" s="447">
        <f t="shared" ca="1" si="9"/>
        <v>-67561.948473205892</v>
      </c>
      <c r="E83" s="447">
        <f t="shared" ca="1" si="1"/>
        <v>-4127658.0157443974</v>
      </c>
      <c r="F83" s="431"/>
      <c r="G83" s="459">
        <f t="shared" si="11"/>
        <v>7</v>
      </c>
      <c r="H83" s="459">
        <v>76</v>
      </c>
      <c r="I83" s="444">
        <f t="shared" ca="1" si="5"/>
        <v>1800949.457028053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7466.157198742635</v>
      </c>
      <c r="L83" s="444">
        <f t="shared" ca="1" si="3"/>
        <v>1799343.8848969755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-4127658.0157443974</v>
      </c>
      <c r="C84" s="447">
        <f t="shared" si="0"/>
        <v>100747.55675784221</v>
      </c>
      <c r="D84" s="447">
        <f t="shared" ca="1" si="9"/>
        <v>-67561.948473205892</v>
      </c>
      <c r="E84" s="447">
        <f t="shared" ca="1" si="1"/>
        <v>-4295967.5209754454</v>
      </c>
      <c r="F84" s="431"/>
      <c r="G84" s="459">
        <f t="shared" si="11"/>
        <v>7</v>
      </c>
      <c r="H84" s="459">
        <v>77</v>
      </c>
      <c r="I84" s="444">
        <f t="shared" ca="1" si="5"/>
        <v>1799343.8848969755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7459.4673148631464</v>
      </c>
      <c r="L84" s="444">
        <f t="shared" ca="1" si="3"/>
        <v>1797731.6228820183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-4295967.5209754454</v>
      </c>
      <c r="C85" s="447">
        <f t="shared" si="0"/>
        <v>100747.55675784221</v>
      </c>
      <c r="D85" s="447">
        <f t="shared" ca="1" si="9"/>
        <v>-67561.948473205892</v>
      </c>
      <c r="E85" s="447">
        <f t="shared" ca="1" si="1"/>
        <v>-4464277.0262064934</v>
      </c>
      <c r="F85" s="431"/>
      <c r="G85" s="459">
        <f t="shared" si="11"/>
        <v>7</v>
      </c>
      <c r="H85" s="459">
        <v>78</v>
      </c>
      <c r="I85" s="444">
        <f t="shared" ca="1" si="5"/>
        <v>1797731.6228820183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7452.7495564674928</v>
      </c>
      <c r="L85" s="444">
        <f t="shared" ca="1" si="3"/>
        <v>1796112.6431086655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-4464277.0262064934</v>
      </c>
      <c r="C86" s="447">
        <f t="shared" si="0"/>
        <v>100747.55675784221</v>
      </c>
      <c r="D86" s="447">
        <f t="shared" ca="1" si="9"/>
        <v>-67561.948473205892</v>
      </c>
      <c r="E86" s="447">
        <f t="shared" ca="1" si="1"/>
        <v>-4632586.5314375414</v>
      </c>
      <c r="F86" s="431"/>
      <c r="G86" s="459">
        <f t="shared" si="11"/>
        <v>7</v>
      </c>
      <c r="H86" s="459">
        <v>79</v>
      </c>
      <c r="I86" s="444">
        <f t="shared" ca="1" si="5"/>
        <v>1796112.6431086655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7446.0038074118547</v>
      </c>
      <c r="L86" s="444">
        <f t="shared" ca="1" si="3"/>
        <v>1794486.917586257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-4632586.5314375414</v>
      </c>
      <c r="C87" s="447">
        <f t="shared" si="0"/>
        <v>100747.55675784221</v>
      </c>
      <c r="D87" s="447">
        <f t="shared" ca="1" si="9"/>
        <v>-67561.948473205892</v>
      </c>
      <c r="E87" s="447">
        <f t="shared" ca="1" si="1"/>
        <v>-4800896.0366685893</v>
      </c>
      <c r="F87" s="431"/>
      <c r="G87" s="459">
        <f t="shared" si="11"/>
        <v>7</v>
      </c>
      <c r="H87" s="459">
        <v>80</v>
      </c>
      <c r="I87" s="444">
        <f t="shared" ca="1" si="5"/>
        <v>1794486.917586257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7439.2299510684861</v>
      </c>
      <c r="L87" s="444">
        <f t="shared" ca="1" si="3"/>
        <v>1792854.4182075053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-4800896.0366685893</v>
      </c>
      <c r="C88" s="447">
        <f t="shared" si="0"/>
        <v>100747.55675784221</v>
      </c>
      <c r="D88" s="447">
        <f t="shared" ca="1" si="9"/>
        <v>-67561.948473205892</v>
      </c>
      <c r="E88" s="447">
        <f t="shared" ca="1" si="1"/>
        <v>-4969205.5418996373</v>
      </c>
      <c r="F88" s="431"/>
      <c r="G88" s="459">
        <f t="shared" si="11"/>
        <v>7</v>
      </c>
      <c r="H88" s="459">
        <v>81</v>
      </c>
      <c r="I88" s="444">
        <f t="shared" ca="1" si="5"/>
        <v>1792854.4182075053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7432.4278703236878</v>
      </c>
      <c r="L88" s="444">
        <f t="shared" ca="1" si="3"/>
        <v>1791215.1167480086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-4969205.5418996373</v>
      </c>
      <c r="C89" s="447">
        <f t="shared" si="0"/>
        <v>100747.55675784221</v>
      </c>
      <c r="D89" s="447">
        <f t="shared" ca="1" si="9"/>
        <v>-67561.948473205892</v>
      </c>
      <c r="E89" s="447">
        <f t="shared" ca="1" si="1"/>
        <v>-5137515.0471306853</v>
      </c>
      <c r="F89" s="431"/>
      <c r="G89" s="459">
        <f t="shared" si="11"/>
        <v>7</v>
      </c>
      <c r="H89" s="459">
        <v>82</v>
      </c>
      <c r="I89" s="444">
        <f t="shared" ca="1" si="5"/>
        <v>1791215.1167480086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7425.5974475757839</v>
      </c>
      <c r="L89" s="444">
        <f t="shared" ca="1" si="3"/>
        <v>1789568.9848657642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-5137515.0471306853</v>
      </c>
      <c r="C90" s="447">
        <f t="shared" si="0"/>
        <v>100747.55675784221</v>
      </c>
      <c r="D90" s="447">
        <f t="shared" ca="1" si="9"/>
        <v>-67561.948473205892</v>
      </c>
      <c r="E90" s="447">
        <f t="shared" ca="1" si="1"/>
        <v>-5305824.5523617333</v>
      </c>
      <c r="F90" s="431"/>
      <c r="G90" s="459">
        <f t="shared" si="11"/>
        <v>7</v>
      </c>
      <c r="H90" s="459">
        <v>83</v>
      </c>
      <c r="I90" s="444">
        <f t="shared" ca="1" si="5"/>
        <v>1789568.9848657642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7418.7385647330993</v>
      </c>
      <c r="L90" s="444">
        <f t="shared" ca="1" si="3"/>
        <v>1787915.9941006771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-5305824.5523617333</v>
      </c>
      <c r="C91" s="447">
        <f t="shared" si="0"/>
        <v>100747.55675784221</v>
      </c>
      <c r="D91" s="447">
        <f t="shared" ca="1" si="9"/>
        <v>-67561.948473205892</v>
      </c>
      <c r="E91" s="447">
        <f t="shared" ca="1" si="1"/>
        <v>-5474134.0575927813</v>
      </c>
      <c r="F91" s="431"/>
      <c r="G91" s="459">
        <f t="shared" si="11"/>
        <v>7</v>
      </c>
      <c r="H91" s="459">
        <v>84</v>
      </c>
      <c r="I91" s="444">
        <f t="shared" ca="1" si="5"/>
        <v>1787915.9941006771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7411.851103211904</v>
      </c>
      <c r="L91" s="444">
        <f t="shared" ca="1" si="3"/>
        <v>1786256.1158740688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-5474134.0575927813</v>
      </c>
      <c r="C92" s="447">
        <f t="shared" si="0"/>
        <v>100747.55675784221</v>
      </c>
      <c r="D92" s="447">
        <f t="shared" ca="1" si="9"/>
        <v>-67561.948473205892</v>
      </c>
      <c r="E92" s="447">
        <f t="shared" ca="1" si="1"/>
        <v>-5642443.5628238292</v>
      </c>
      <c r="F92" s="431"/>
      <c r="G92" s="459">
        <f>G91+1</f>
        <v>8</v>
      </c>
      <c r="H92" s="459">
        <v>85</v>
      </c>
      <c r="I92" s="444">
        <f t="shared" ca="1" si="5"/>
        <v>1786256.1158740688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7404.9349439343678</v>
      </c>
      <c r="L92" s="444">
        <f t="shared" ca="1" si="3"/>
        <v>1784589.321488183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-5642443.5628238292</v>
      </c>
      <c r="C93" s="447">
        <f t="shared" si="0"/>
        <v>100747.55675784221</v>
      </c>
      <c r="D93" s="447">
        <f t="shared" ca="1" si="9"/>
        <v>-67561.948473205892</v>
      </c>
      <c r="E93" s="447">
        <f t="shared" ca="1" si="1"/>
        <v>-5810753.0680548772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1784589.321488183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7397.9899673265127</v>
      </c>
      <c r="L93" s="444">
        <f t="shared" ca="1" si="3"/>
        <v>1782915.5821256891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-5810753.0680548772</v>
      </c>
      <c r="C94" s="447">
        <f t="shared" si="0"/>
        <v>100747.55675784221</v>
      </c>
      <c r="D94" s="447">
        <f t="shared" ca="1" si="9"/>
        <v>-67561.948473205892</v>
      </c>
      <c r="E94" s="447">
        <f t="shared" ca="1" si="1"/>
        <v>-5979062.5732859252</v>
      </c>
      <c r="F94" s="431"/>
      <c r="G94" s="459">
        <f t="shared" si="12"/>
        <v>8</v>
      </c>
      <c r="H94" s="459">
        <v>87</v>
      </c>
      <c r="I94" s="444">
        <f t="shared" ca="1" si="5"/>
        <v>1782915.5821256891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7391.0160533161206</v>
      </c>
      <c r="L94" s="444">
        <f t="shared" ca="1" si="3"/>
        <v>1781234.8688491851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-5979062.5732859252</v>
      </c>
      <c r="C95" s="447">
        <f t="shared" si="0"/>
        <v>100747.55675784221</v>
      </c>
      <c r="D95" s="447">
        <f t="shared" ca="1" si="9"/>
        <v>-67561.948473205892</v>
      </c>
      <c r="E95" s="447">
        <f t="shared" ca="1" si="1"/>
        <v>-6147372.0785169732</v>
      </c>
      <c r="F95" s="431"/>
      <c r="G95" s="459">
        <f t="shared" si="12"/>
        <v>8</v>
      </c>
      <c r="H95" s="459">
        <v>88</v>
      </c>
      <c r="I95" s="444">
        <f t="shared" ca="1" si="5"/>
        <v>1781234.8688491851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7384.0130813306878</v>
      </c>
      <c r="L95" s="444">
        <f t="shared" ca="1" si="3"/>
        <v>1779547.1526006954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-6147372.0785169732</v>
      </c>
      <c r="C96" s="447">
        <f t="shared" si="0"/>
        <v>100747.55675784221</v>
      </c>
      <c r="D96" s="447">
        <f t="shared" ca="1" si="9"/>
        <v>-67561.948473205892</v>
      </c>
      <c r="E96" s="447">
        <f t="shared" ca="1" si="1"/>
        <v>-6315681.5837480212</v>
      </c>
      <c r="F96" s="431"/>
      <c r="G96" s="459">
        <f t="shared" si="12"/>
        <v>8</v>
      </c>
      <c r="H96" s="459">
        <v>89</v>
      </c>
      <c r="I96" s="444">
        <f t="shared" ca="1" si="5"/>
        <v>1779547.1526006954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7376.9809302953126</v>
      </c>
      <c r="L96" s="444">
        <f t="shared" ca="1" si="3"/>
        <v>1777852.4042011704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-6315681.5837480212</v>
      </c>
      <c r="C97" s="447">
        <f t="shared" si="0"/>
        <v>100747.55675784221</v>
      </c>
      <c r="D97" s="447">
        <f t="shared" ca="1" si="9"/>
        <v>-67561.948473205892</v>
      </c>
      <c r="E97" s="447">
        <f t="shared" ca="1" si="1"/>
        <v>-6483991.0889790691</v>
      </c>
      <c r="F97" s="431"/>
      <c r="G97" s="459">
        <f t="shared" si="12"/>
        <v>8</v>
      </c>
      <c r="H97" s="459">
        <v>90</v>
      </c>
      <c r="I97" s="444">
        <f t="shared" ca="1" si="5"/>
        <v>1777852.4042011704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7369.9194786306261</v>
      </c>
      <c r="L97" s="444">
        <f t="shared" ca="1" si="3"/>
        <v>1776150.5943499808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-6483991.0889790691</v>
      </c>
      <c r="C98" s="447">
        <f t="shared" si="0"/>
        <v>100747.55675784221</v>
      </c>
      <c r="D98" s="447">
        <f t="shared" ca="1" si="9"/>
        <v>-67561.948473205892</v>
      </c>
      <c r="E98" s="447">
        <f t="shared" ca="1" si="1"/>
        <v>-6652300.5942101171</v>
      </c>
      <c r="F98" s="431"/>
      <c r="G98" s="459">
        <f t="shared" si="12"/>
        <v>8</v>
      </c>
      <c r="H98" s="459">
        <v>91</v>
      </c>
      <c r="I98" s="444">
        <f t="shared" ca="1" si="5"/>
        <v>1776150.5943499808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7362.8286042506688</v>
      </c>
      <c r="L98" s="444">
        <f t="shared" ca="1" si="3"/>
        <v>1774441.6936244112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-6652300.5942101171</v>
      </c>
      <c r="C99" s="447">
        <f t="shared" si="0"/>
        <v>100747.55675784221</v>
      </c>
      <c r="D99" s="447">
        <f t="shared" ca="1" si="9"/>
        <v>-67561.948473205892</v>
      </c>
      <c r="E99" s="447">
        <f t="shared" ca="1" si="1"/>
        <v>-6820610.0994411651</v>
      </c>
      <c r="F99" s="431"/>
      <c r="G99" s="459">
        <f t="shared" si="12"/>
        <v>8</v>
      </c>
      <c r="H99" s="459">
        <v>92</v>
      </c>
      <c r="I99" s="444">
        <f t="shared" ca="1" si="5"/>
        <v>1774441.6936244112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7355.7081845607954</v>
      </c>
      <c r="L99" s="444">
        <f t="shared" ca="1" si="3"/>
        <v>1772725.6724791517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-6820610.0994411651</v>
      </c>
      <c r="C100" s="447">
        <f t="shared" si="0"/>
        <v>100747.55675784221</v>
      </c>
      <c r="D100" s="447">
        <f t="shared" ca="1" si="9"/>
        <v>-67561.948473205892</v>
      </c>
      <c r="E100" s="447">
        <f t="shared" ca="1" si="1"/>
        <v>-6988919.6046722131</v>
      </c>
      <c r="F100" s="431"/>
      <c r="G100" s="459">
        <f t="shared" si="12"/>
        <v>8</v>
      </c>
      <c r="H100" s="459">
        <v>93</v>
      </c>
      <c r="I100" s="444">
        <f t="shared" ca="1" si="5"/>
        <v>1772725.6724791517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7348.5580964555484</v>
      </c>
      <c r="L100" s="444">
        <f t="shared" ca="1" si="3"/>
        <v>1771002.5012457871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-6988919.6046722131</v>
      </c>
      <c r="C101" s="447">
        <f t="shared" si="0"/>
        <v>100747.55675784221</v>
      </c>
      <c r="D101" s="447">
        <f t="shared" ca="1" si="9"/>
        <v>-67561.948473205892</v>
      </c>
      <c r="E101" s="447">
        <f t="shared" ca="1" si="1"/>
        <v>-7157229.1099032611</v>
      </c>
      <c r="F101" s="431"/>
      <c r="G101" s="459">
        <f t="shared" si="12"/>
        <v>8</v>
      </c>
      <c r="H101" s="459">
        <v>94</v>
      </c>
      <c r="I101" s="444">
        <f t="shared" ca="1" si="5"/>
        <v>1771002.5012457871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7341.3782163165288</v>
      </c>
      <c r="L101" s="444">
        <f t="shared" ca="1" si="3"/>
        <v>1769272.1501322833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-7157229.1099032611</v>
      </c>
      <c r="C102" s="447">
        <f t="shared" si="0"/>
        <v>100747.55675784221</v>
      </c>
      <c r="D102" s="447">
        <f t="shared" ca="1" si="9"/>
        <v>-67561.948473205892</v>
      </c>
      <c r="E102" s="447">
        <f t="shared" ca="1" si="1"/>
        <v>-7325538.615134309</v>
      </c>
      <c r="F102" s="431"/>
      <c r="G102" s="459">
        <f t="shared" si="12"/>
        <v>8</v>
      </c>
      <c r="H102" s="459">
        <v>95</v>
      </c>
      <c r="I102" s="444">
        <f t="shared" ca="1" si="5"/>
        <v>1769272.1501322833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7334.1684200102627</v>
      </c>
      <c r="L102" s="444">
        <f t="shared" ca="1" si="3"/>
        <v>1767534.5892224733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-7325538.615134309</v>
      </c>
      <c r="C103" s="447">
        <f t="shared" si="0"/>
        <v>100747.55675784221</v>
      </c>
      <c r="D103" s="447">
        <f t="shared" ca="1" si="9"/>
        <v>-67561.948473205892</v>
      </c>
      <c r="E103" s="447">
        <f t="shared" ca="1" si="1"/>
        <v>-7493848.120365357</v>
      </c>
      <c r="F103" s="431"/>
      <c r="G103" s="459">
        <f t="shared" si="12"/>
        <v>8</v>
      </c>
      <c r="H103" s="459">
        <v>96</v>
      </c>
      <c r="I103" s="444">
        <f t="shared" ca="1" si="5"/>
        <v>1767534.5892224733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7326.9285828860548</v>
      </c>
      <c r="L103" s="444">
        <f t="shared" ca="1" si="3"/>
        <v>1765789.7884755391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-7493848.120365357</v>
      </c>
      <c r="C104" s="447">
        <f t="shared" si="0"/>
        <v>75560.667568381657</v>
      </c>
      <c r="D104" s="447">
        <f t="shared" ca="1" si="9"/>
        <v>-67561.948473205892</v>
      </c>
      <c r="E104" s="447">
        <f t="shared" ca="1" si="1"/>
        <v>-7636970.7364069447</v>
      </c>
      <c r="F104" s="431"/>
      <c r="G104" s="459">
        <f>G103+1</f>
        <v>9</v>
      </c>
      <c r="H104" s="459">
        <v>97</v>
      </c>
      <c r="I104" s="444">
        <f t="shared" ca="1" si="5"/>
        <v>1765789.7884755391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7319.658579773828</v>
      </c>
      <c r="L104" s="444">
        <f t="shared" ca="1" si="3"/>
        <v>1764037.7177254925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-7636970.7364069447</v>
      </c>
      <c r="C105" s="447">
        <f t="shared" si="0"/>
        <v>0</v>
      </c>
      <c r="D105" s="447">
        <f t="shared" ca="1" si="9"/>
        <v>-67561.948473205892</v>
      </c>
      <c r="E105" s="447">
        <f t="shared" ca="1" si="1"/>
        <v>-7704532.6848801505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1764037.7177254925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7315.1753666486338</v>
      </c>
      <c r="L105" s="444">
        <f t="shared" ca="1" si="3"/>
        <v>1762957.2633623211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-7704532.6848801505</v>
      </c>
      <c r="C106" s="447">
        <f t="shared" si="0"/>
        <v>0</v>
      </c>
      <c r="D106" s="447">
        <f t="shared" ca="1" si="9"/>
        <v>-67561.948473205892</v>
      </c>
      <c r="E106" s="447">
        <f t="shared" ca="1" si="1"/>
        <v>-7772094.6333533563</v>
      </c>
      <c r="F106" s="431"/>
      <c r="G106" s="459">
        <f t="shared" si="13"/>
        <v>9</v>
      </c>
      <c r="H106" s="459">
        <v>99</v>
      </c>
      <c r="I106" s="444">
        <f t="shared" ca="1" si="5"/>
        <v>1762957.2633623211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7310.6734734687525</v>
      </c>
      <c r="L106" s="444">
        <f t="shared" ca="1" si="3"/>
        <v>1761872.3071059696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-7772094.6333533563</v>
      </c>
      <c r="C107" s="447">
        <f t="shared" si="0"/>
        <v>0</v>
      </c>
      <c r="D107" s="447">
        <f t="shared" ca="1" si="9"/>
        <v>-67561.948473205892</v>
      </c>
      <c r="E107" s="447">
        <f t="shared" ca="1" si="1"/>
        <v>-7839656.5818265621</v>
      </c>
      <c r="F107" s="431"/>
      <c r="G107" s="459">
        <f t="shared" si="13"/>
        <v>9</v>
      </c>
      <c r="H107" s="459">
        <v>100</v>
      </c>
      <c r="I107" s="444">
        <f t="shared" ca="1" si="5"/>
        <v>1761872.3071059696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7306.1528224006233</v>
      </c>
      <c r="L107" s="444">
        <f t="shared" ca="1" si="3"/>
        <v>1760782.8301985501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-7839656.5818265621</v>
      </c>
      <c r="C108" s="447">
        <f t="shared" si="0"/>
        <v>0</v>
      </c>
      <c r="D108" s="447">
        <f t="shared" ca="1" si="9"/>
        <v>-67561.948473205892</v>
      </c>
      <c r="E108" s="447">
        <f t="shared" ca="1" si="1"/>
        <v>-7907218.5302997679</v>
      </c>
      <c r="F108" s="431"/>
      <c r="G108" s="459">
        <f t="shared" si="13"/>
        <v>9</v>
      </c>
      <c r="H108" s="459">
        <v>101</v>
      </c>
      <c r="I108" s="444">
        <f t="shared" ca="1" si="5"/>
        <v>1760782.8301985501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7301.6133352863744</v>
      </c>
      <c r="L108" s="444">
        <f t="shared" ca="1" si="3"/>
        <v>1759688.8138040162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-7907218.5302997679</v>
      </c>
      <c r="C109" s="447">
        <f t="shared" si="0"/>
        <v>0</v>
      </c>
      <c r="D109" s="447">
        <f t="shared" ca="1" si="9"/>
        <v>-67561.948473205892</v>
      </c>
      <c r="E109" s="447">
        <f t="shared" ca="1" si="1"/>
        <v>-7974780.4787729736</v>
      </c>
      <c r="F109" s="431"/>
      <c r="G109" s="459">
        <f t="shared" si="13"/>
        <v>9</v>
      </c>
      <c r="H109" s="459">
        <v>102</v>
      </c>
      <c r="I109" s="444">
        <f t="shared" ca="1" si="5"/>
        <v>1759688.8138040162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7297.0549336424838</v>
      </c>
      <c r="L109" s="444">
        <f t="shared" ca="1" si="3"/>
        <v>1758590.2390078385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-7974780.4787729736</v>
      </c>
      <c r="C110" s="447">
        <f t="shared" si="0"/>
        <v>0</v>
      </c>
      <c r="D110" s="447">
        <f t="shared" ca="1" si="9"/>
        <v>-67561.948473205892</v>
      </c>
      <c r="E110" s="447">
        <f t="shared" ca="1" si="1"/>
        <v>-8042342.4272461794</v>
      </c>
      <c r="F110" s="431"/>
      <c r="G110" s="459">
        <f t="shared" si="13"/>
        <v>9</v>
      </c>
      <c r="H110" s="459">
        <v>103</v>
      </c>
      <c r="I110" s="444">
        <f t="shared" ca="1" si="5"/>
        <v>1758590.2390078385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7292.4775386584097</v>
      </c>
      <c r="L110" s="444">
        <f t="shared" ca="1" si="3"/>
        <v>1757487.0868166767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-8042342.4272461794</v>
      </c>
      <c r="C111" s="447">
        <f t="shared" si="0"/>
        <v>0</v>
      </c>
      <c r="D111" s="447">
        <f t="shared" ca="1" si="9"/>
        <v>-67561.948473205892</v>
      </c>
      <c r="E111" s="447">
        <f t="shared" ca="1" si="1"/>
        <v>-8109904.3757193852</v>
      </c>
      <c r="F111" s="431"/>
      <c r="G111" s="459">
        <f t="shared" si="13"/>
        <v>9</v>
      </c>
      <c r="H111" s="459">
        <v>104</v>
      </c>
      <c r="I111" s="444">
        <f t="shared" ca="1" si="5"/>
        <v>1757487.0868166767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7287.8810711952356</v>
      </c>
      <c r="L111" s="444">
        <f t="shared" ca="1" si="3"/>
        <v>1756379.3381580517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-8109904.3757193852</v>
      </c>
      <c r="C112" s="447">
        <f t="shared" si="0"/>
        <v>0</v>
      </c>
      <c r="D112" s="447">
        <f t="shared" ca="1" si="9"/>
        <v>-67561.948473205892</v>
      </c>
      <c r="E112" s="447">
        <f t="shared" ca="1" si="1"/>
        <v>-8177466.324192591</v>
      </c>
      <c r="F112" s="431"/>
      <c r="G112" s="459">
        <f t="shared" si="13"/>
        <v>9</v>
      </c>
      <c r="H112" s="459">
        <v>105</v>
      </c>
      <c r="I112" s="444">
        <f t="shared" ca="1" si="5"/>
        <v>1756379.3381580517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7283.2654517842975</v>
      </c>
      <c r="L112" s="444">
        <f t="shared" ca="1" si="3"/>
        <v>1755266.9738800158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-8177466.324192591</v>
      </c>
      <c r="C113" s="447">
        <f t="shared" si="0"/>
        <v>0</v>
      </c>
      <c r="D113" s="447">
        <f t="shared" ca="1" si="9"/>
        <v>-67561.948473205892</v>
      </c>
      <c r="E113" s="447">
        <f t="shared" ca="1" si="1"/>
        <v>-8245028.2726657968</v>
      </c>
      <c r="F113" s="431"/>
      <c r="G113" s="459">
        <f t="shared" si="13"/>
        <v>9</v>
      </c>
      <c r="H113" s="459">
        <v>106</v>
      </c>
      <c r="I113" s="444">
        <f t="shared" ca="1" si="5"/>
        <v>1755266.9738800158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7278.6306006258137</v>
      </c>
      <c r="L113" s="444">
        <f t="shared" ca="1" si="3"/>
        <v>1754149.9747508215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-8245028.2726657968</v>
      </c>
      <c r="C114" s="447">
        <f t="shared" si="0"/>
        <v>0</v>
      </c>
      <c r="D114" s="447">
        <f t="shared" ca="1" si="9"/>
        <v>-67561.948473205892</v>
      </c>
      <c r="E114" s="447">
        <f t="shared" ca="1" si="1"/>
        <v>-8312590.2211390026</v>
      </c>
      <c r="F114" s="431"/>
      <c r="G114" s="459">
        <f t="shared" si="13"/>
        <v>9</v>
      </c>
      <c r="H114" s="459">
        <v>107</v>
      </c>
      <c r="I114" s="444">
        <f t="shared" ca="1" si="5"/>
        <v>1754149.9747508215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7273.9764375875056</v>
      </c>
      <c r="L114" s="444">
        <f t="shared" ca="1" si="3"/>
        <v>1753028.3214585888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-8312590.2211390026</v>
      </c>
      <c r="C115" s="447">
        <f t="shared" si="0"/>
        <v>0</v>
      </c>
      <c r="D115" s="447">
        <f t="shared" ca="1" si="9"/>
        <v>-67561.948473205892</v>
      </c>
      <c r="E115" s="447">
        <f t="shared" ca="1" si="1"/>
        <v>-8380152.1696122084</v>
      </c>
      <c r="F115" s="431"/>
      <c r="G115" s="459">
        <f t="shared" si="13"/>
        <v>9</v>
      </c>
      <c r="H115" s="459">
        <v>108</v>
      </c>
      <c r="I115" s="444">
        <f t="shared" ca="1" si="5"/>
        <v>1753028.3214585888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7269.3028822032029</v>
      </c>
      <c r="L115" s="444">
        <f t="shared" ca="1" si="3"/>
        <v>1751901.9946109718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-8380152.1696122084</v>
      </c>
      <c r="C116" s="447">
        <f t="shared" si="0"/>
        <v>0</v>
      </c>
      <c r="D116" s="447">
        <f t="shared" ca="1" si="9"/>
        <v>-67561.948473205892</v>
      </c>
      <c r="E116" s="447">
        <f t="shared" ca="1" si="1"/>
        <v>-8447714.1180854142</v>
      </c>
      <c r="F116" s="431"/>
      <c r="G116" s="459">
        <f>G115+1</f>
        <v>10</v>
      </c>
      <c r="H116" s="459">
        <v>109</v>
      </c>
      <c r="I116" s="444">
        <f t="shared" ca="1" si="5"/>
        <v>1751901.9946109718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7264.6098536714644</v>
      </c>
      <c r="L116" s="444">
        <f t="shared" ca="1" si="3"/>
        <v>1750770.974734823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-8447714.1180854142</v>
      </c>
      <c r="C117" s="447">
        <f t="shared" si="0"/>
        <v>0</v>
      </c>
      <c r="D117" s="447">
        <f t="shared" ca="1" si="9"/>
        <v>-67561.948473205892</v>
      </c>
      <c r="E117" s="447">
        <f t="shared" ca="1" si="1"/>
        <v>-8515276.06655862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1750770.974734823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7259.8972708541778</v>
      </c>
      <c r="L117" s="444">
        <f t="shared" ca="1" si="3"/>
        <v>1749635.2422758569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-8515276.06655862</v>
      </c>
      <c r="C118" s="447">
        <f t="shared" si="0"/>
        <v>0</v>
      </c>
      <c r="D118" s="447">
        <f t="shared" ca="1" si="9"/>
        <v>-67561.948473205892</v>
      </c>
      <c r="E118" s="447">
        <f t="shared" ca="1" si="1"/>
        <v>-8582838.0150318258</v>
      </c>
      <c r="F118" s="431"/>
      <c r="G118" s="459">
        <f t="shared" si="14"/>
        <v>10</v>
      </c>
      <c r="H118" s="459">
        <v>111</v>
      </c>
      <c r="I118" s="444">
        <f t="shared" ca="1" si="5"/>
        <v>1749635.2422758569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7255.1650522751515</v>
      </c>
      <c r="L118" s="444">
        <f t="shared" ca="1" si="3"/>
        <v>1748494.7775983119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-8582838.0150318258</v>
      </c>
      <c r="C119" s="447">
        <f t="shared" si="0"/>
        <v>0</v>
      </c>
      <c r="D119" s="447">
        <f t="shared" ca="1" si="9"/>
        <v>-67561.948473205892</v>
      </c>
      <c r="E119" s="447">
        <f t="shared" ca="1" si="1"/>
        <v>-8650399.9635050315</v>
      </c>
      <c r="F119" s="431"/>
      <c r="G119" s="459">
        <f t="shared" si="14"/>
        <v>10</v>
      </c>
      <c r="H119" s="459">
        <v>112</v>
      </c>
      <c r="I119" s="444">
        <f t="shared" ca="1" si="5"/>
        <v>1748494.7775983119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7250.4131161187152</v>
      </c>
      <c r="L119" s="444">
        <f t="shared" ca="1" si="3"/>
        <v>1747349.5609846103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-8650399.9635050315</v>
      </c>
      <c r="C120" s="447">
        <f t="shared" si="0"/>
        <v>0</v>
      </c>
      <c r="D120" s="447">
        <f t="shared" ca="1" si="9"/>
        <v>-67561.948473205892</v>
      </c>
      <c r="E120" s="447">
        <f t="shared" ca="1" si="1"/>
        <v>-8717961.9119782373</v>
      </c>
      <c r="F120" s="431"/>
      <c r="G120" s="459">
        <f t="shared" si="14"/>
        <v>10</v>
      </c>
      <c r="H120" s="459">
        <v>113</v>
      </c>
      <c r="I120" s="444">
        <f t="shared" ca="1" si="5"/>
        <v>1747349.5609846103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7245.6413802282923</v>
      </c>
      <c r="L120" s="444">
        <f t="shared" ca="1" si="3"/>
        <v>1746199.5726350185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-8717961.9119782373</v>
      </c>
      <c r="C121" s="447">
        <f t="shared" si="0"/>
        <v>0</v>
      </c>
      <c r="D121" s="447">
        <f t="shared" ca="1" si="9"/>
        <v>-67561.948473205892</v>
      </c>
      <c r="E121" s="447">
        <f t="shared" ca="1" si="1"/>
        <v>-8785523.8604514431</v>
      </c>
      <c r="F121" s="431"/>
      <c r="G121" s="459">
        <f t="shared" si="14"/>
        <v>10</v>
      </c>
      <c r="H121" s="459">
        <v>114</v>
      </c>
      <c r="I121" s="444">
        <f t="shared" ca="1" si="5"/>
        <v>1746199.5726350185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7240.8497621049928</v>
      </c>
      <c r="L121" s="444">
        <f t="shared" ca="1" si="3"/>
        <v>1745044.7926673032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-8785523.8604514431</v>
      </c>
      <c r="C122" s="447">
        <f t="shared" si="0"/>
        <v>0</v>
      </c>
      <c r="D122" s="447">
        <f t="shared" ca="1" si="9"/>
        <v>-67561.948473205892</v>
      </c>
      <c r="E122" s="447">
        <f t="shared" ca="1" si="1"/>
        <v>-8853085.8089246489</v>
      </c>
      <c r="F122" s="431"/>
      <c r="G122" s="459">
        <f t="shared" si="14"/>
        <v>10</v>
      </c>
      <c r="H122" s="459">
        <v>115</v>
      </c>
      <c r="I122" s="444">
        <f t="shared" ca="1" si="5"/>
        <v>1745044.7926673032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7236.0381789061785</v>
      </c>
      <c r="L122" s="444">
        <f t="shared" ca="1" si="3"/>
        <v>1743885.2011163891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-8853085.8089246489</v>
      </c>
      <c r="C123" s="447">
        <f t="shared" si="0"/>
        <v>0</v>
      </c>
      <c r="D123" s="447">
        <f t="shared" ca="1" si="9"/>
        <v>-67561.948473205892</v>
      </c>
      <c r="E123" s="447">
        <f t="shared" ca="1" si="1"/>
        <v>-8920647.7573978547</v>
      </c>
      <c r="F123" s="431"/>
      <c r="G123" s="459">
        <f t="shared" si="14"/>
        <v>10</v>
      </c>
      <c r="H123" s="459">
        <v>116</v>
      </c>
      <c r="I123" s="444">
        <f t="shared" ca="1" si="5"/>
        <v>1743885.2011163891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7231.2065474440369</v>
      </c>
      <c r="L123" s="444">
        <f t="shared" ca="1" si="3"/>
        <v>1742720.7779340129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-8920647.7573978547</v>
      </c>
      <c r="C124" s="447">
        <f t="shared" si="0"/>
        <v>0</v>
      </c>
      <c r="D124" s="447">
        <f t="shared" ca="1" si="9"/>
        <v>-67561.948473205892</v>
      </c>
      <c r="E124" s="447">
        <f t="shared" ca="1" si="1"/>
        <v>-8988209.7058710605</v>
      </c>
      <c r="F124" s="431"/>
      <c r="G124" s="459">
        <f t="shared" si="14"/>
        <v>10</v>
      </c>
      <c r="H124" s="459">
        <v>117</v>
      </c>
      <c r="I124" s="444">
        <f t="shared" ca="1" si="5"/>
        <v>1742720.7779340129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7226.3547841841364</v>
      </c>
      <c r="L124" s="444">
        <f t="shared" ca="1" si="3"/>
        <v>1741551.5029883769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-8988209.7058710605</v>
      </c>
      <c r="C125" s="447">
        <f t="shared" si="0"/>
        <v>0</v>
      </c>
      <c r="D125" s="447">
        <f t="shared" ca="1" si="9"/>
        <v>-67561.948473205892</v>
      </c>
      <c r="E125" s="447">
        <f t="shared" ca="1" si="1"/>
        <v>-9055771.6543442663</v>
      </c>
      <c r="F125" s="431"/>
      <c r="G125" s="459">
        <f t="shared" si="14"/>
        <v>10</v>
      </c>
      <c r="H125" s="459">
        <v>118</v>
      </c>
      <c r="I125" s="444">
        <f t="shared" ca="1" si="5"/>
        <v>1741551.5029883769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7221.4828052439861</v>
      </c>
      <c r="L125" s="444">
        <f t="shared" ca="1" si="3"/>
        <v>1740377.3560638006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-9055771.6543442663</v>
      </c>
      <c r="C126" s="447">
        <f t="shared" si="0"/>
        <v>0</v>
      </c>
      <c r="D126" s="447">
        <f t="shared" ca="1" si="9"/>
        <v>-67561.948473205892</v>
      </c>
      <c r="E126" s="447">
        <f t="shared" ca="1" si="1"/>
        <v>-9123333.6028174721</v>
      </c>
      <c r="F126" s="431"/>
      <c r="G126" s="459">
        <f t="shared" si="14"/>
        <v>10</v>
      </c>
      <c r="H126" s="459">
        <v>119</v>
      </c>
      <c r="I126" s="444">
        <f t="shared" ca="1" si="5"/>
        <v>1740377.3560638006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7216.5905263915847</v>
      </c>
      <c r="L126" s="444">
        <f t="shared" ca="1" si="3"/>
        <v>1739198.316860372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-9123333.6028174721</v>
      </c>
      <c r="C127" s="447">
        <f t="shared" si="0"/>
        <v>0</v>
      </c>
      <c r="D127" s="447">
        <f t="shared" ca="1" si="9"/>
        <v>-67561.948473205892</v>
      </c>
      <c r="E127" s="447">
        <f t="shared" ca="1" si="1"/>
        <v>-9190895.5512906779</v>
      </c>
      <c r="F127" s="431"/>
      <c r="G127" s="459">
        <f t="shared" si="14"/>
        <v>10</v>
      </c>
      <c r="H127" s="459">
        <v>120</v>
      </c>
      <c r="I127" s="444">
        <f t="shared" ca="1" si="5"/>
        <v>1739198.316860372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7211.6778630439667</v>
      </c>
      <c r="L127" s="444">
        <f t="shared" ca="1" si="3"/>
        <v>1738014.3649935958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-9190895.5512906779</v>
      </c>
      <c r="C128" s="447">
        <f t="shared" si="0"/>
        <v>0</v>
      </c>
      <c r="D128" s="447">
        <f t="shared" ca="1" si="9"/>
        <v>-67561.948473205892</v>
      </c>
      <c r="E128" s="447">
        <f t="shared" ca="1" si="1"/>
        <v>-9258457.4997638837</v>
      </c>
      <c r="F128" s="431"/>
      <c r="G128" s="459">
        <f>G127+1</f>
        <v>11</v>
      </c>
      <c r="H128" s="459">
        <v>121</v>
      </c>
      <c r="I128" s="444">
        <f t="shared" ca="1" si="5"/>
        <v>1738014.3649935958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7206.744730265732</v>
      </c>
      <c r="L128" s="444">
        <f t="shared" ca="1" si="3"/>
        <v>1736825.4799940414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-9258457.4997638837</v>
      </c>
      <c r="C129" s="447">
        <f t="shared" si="0"/>
        <v>0</v>
      </c>
      <c r="D129" s="447">
        <f t="shared" ca="1" si="9"/>
        <v>-67561.948473205892</v>
      </c>
      <c r="E129" s="447">
        <f t="shared" ca="1" si="1"/>
        <v>-9326019.4482370894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1736825.4799940414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7201.7910427675888</v>
      </c>
      <c r="L129" s="444">
        <f t="shared" ca="1" si="3"/>
        <v>1735631.6413069889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-9326019.4482370894</v>
      </c>
      <c r="C130" s="447">
        <f t="shared" si="0"/>
        <v>0</v>
      </c>
      <c r="D130" s="447">
        <f t="shared" ca="1" si="9"/>
        <v>-67561.948473205892</v>
      </c>
      <c r="E130" s="447">
        <f t="shared" ca="1" si="1"/>
        <v>-9393581.3967102952</v>
      </c>
      <c r="F130" s="431"/>
      <c r="G130" s="459">
        <f t="shared" si="15"/>
        <v>11</v>
      </c>
      <c r="H130" s="459">
        <v>123</v>
      </c>
      <c r="I130" s="444">
        <f t="shared" ca="1" si="5"/>
        <v>1735631.6413069889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7196.8167149048704</v>
      </c>
      <c r="L130" s="444">
        <f t="shared" ca="1" si="3"/>
        <v>1734432.8282920737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-9393581.3967102952</v>
      </c>
      <c r="C131" s="447">
        <f t="shared" si="0"/>
        <v>0</v>
      </c>
      <c r="D131" s="447">
        <f t="shared" ca="1" si="9"/>
        <v>-67561.948473205892</v>
      </c>
      <c r="E131" s="447">
        <f t="shared" ca="1" si="1"/>
        <v>-9461143.345183501</v>
      </c>
      <c r="F131" s="431"/>
      <c r="G131" s="459">
        <f t="shared" si="15"/>
        <v>11</v>
      </c>
      <c r="H131" s="459">
        <v>124</v>
      </c>
      <c r="I131" s="444">
        <f t="shared" ca="1" si="5"/>
        <v>1734432.8282920737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7191.8216606760561</v>
      </c>
      <c r="L131" s="444">
        <f t="shared" ca="1" si="3"/>
        <v>1733229.0202229295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-9461143.345183501</v>
      </c>
      <c r="C132" s="447">
        <f t="shared" si="0"/>
        <v>0</v>
      </c>
      <c r="D132" s="447">
        <f t="shared" ca="1" si="9"/>
        <v>-67561.948473205892</v>
      </c>
      <c r="E132" s="447">
        <f t="shared" ca="1" si="1"/>
        <v>-9528705.2936567068</v>
      </c>
      <c r="F132" s="431"/>
      <c r="G132" s="459">
        <f t="shared" si="15"/>
        <v>11</v>
      </c>
      <c r="H132" s="459">
        <v>125</v>
      </c>
      <c r="I132" s="444">
        <f t="shared" ca="1" si="5"/>
        <v>1733229.0202229295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7186.805793721288</v>
      </c>
      <c r="L132" s="444">
        <f t="shared" ca="1" si="3"/>
        <v>1732020.1962868306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-9528705.2936567068</v>
      </c>
      <c r="C133" s="447">
        <f t="shared" si="0"/>
        <v>0</v>
      </c>
      <c r="D133" s="447">
        <f t="shared" ca="1" si="9"/>
        <v>-67561.948473205892</v>
      </c>
      <c r="E133" s="447">
        <f t="shared" ca="1" si="1"/>
        <v>-9596267.2421299126</v>
      </c>
      <c r="F133" s="431"/>
      <c r="G133" s="459">
        <f t="shared" si="15"/>
        <v>11</v>
      </c>
      <c r="H133" s="459">
        <v>126</v>
      </c>
      <c r="I133" s="444">
        <f t="shared" ca="1" si="5"/>
        <v>1732020.1962868306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7181.7690273208764</v>
      </c>
      <c r="L133" s="444">
        <f t="shared" ca="1" si="3"/>
        <v>1730806.3355843313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-9596267.2421299126</v>
      </c>
      <c r="C134" s="447">
        <f t="shared" si="0"/>
        <v>0</v>
      </c>
      <c r="D134" s="447">
        <f t="shared" ca="1" si="9"/>
        <v>-67561.948473205892</v>
      </c>
      <c r="E134" s="447">
        <f t="shared" ca="1" si="1"/>
        <v>-9663829.1906031184</v>
      </c>
      <c r="F134" s="431"/>
      <c r="G134" s="459">
        <f t="shared" si="15"/>
        <v>11</v>
      </c>
      <c r="H134" s="459">
        <v>127</v>
      </c>
      <c r="I134" s="444">
        <f t="shared" ca="1" si="5"/>
        <v>1730806.3355843313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7176.7112743937969</v>
      </c>
      <c r="L134" s="444">
        <f t="shared" ca="1" si="3"/>
        <v>1729587.417128905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-9663829.1906031184</v>
      </c>
      <c r="C135" s="447">
        <f t="shared" si="0"/>
        <v>0</v>
      </c>
      <c r="D135" s="447">
        <f t="shared" ca="1" si="9"/>
        <v>-67561.948473205892</v>
      </c>
      <c r="E135" s="447">
        <f t="shared" ca="1" si="1"/>
        <v>-9731391.1390763242</v>
      </c>
      <c r="F135" s="431"/>
      <c r="G135" s="459">
        <f t="shared" si="15"/>
        <v>11</v>
      </c>
      <c r="H135" s="459">
        <v>128</v>
      </c>
      <c r="I135" s="444">
        <f t="shared" ca="1" si="5"/>
        <v>1729587.417128905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7171.6324474961866</v>
      </c>
      <c r="L135" s="444">
        <f t="shared" ca="1" si="3"/>
        <v>1728363.4198465811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-9731391.1390763242</v>
      </c>
      <c r="C136" s="447">
        <f t="shared" si="0"/>
        <v>0</v>
      </c>
      <c r="D136" s="447">
        <f t="shared" ca="1" si="9"/>
        <v>-67561.948473205892</v>
      </c>
      <c r="E136" s="447">
        <f t="shared" ca="1" si="1"/>
        <v>-9798953.08754953</v>
      </c>
      <c r="F136" s="431"/>
      <c r="G136" s="459">
        <f t="shared" si="15"/>
        <v>11</v>
      </c>
      <c r="H136" s="459">
        <v>129</v>
      </c>
      <c r="I136" s="444">
        <f t="shared" ca="1" si="5"/>
        <v>1728363.4198465811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7166.5324588198373</v>
      </c>
      <c r="L136" s="444">
        <f t="shared" ca="1" si="3"/>
        <v>1727134.3225755808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1727134.3225755808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7161.4112201906682</v>
      </c>
      <c r="L137" s="444">
        <f t="shared" ca="1" si="3"/>
        <v>1725900.1040659512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1725900.1040659512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7156.268643067212</v>
      </c>
      <c r="L138" s="444">
        <f t="shared" ca="1" si="3"/>
        <v>1724660.7429791982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1724660.7429791982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7151.1046385390755</v>
      </c>
      <c r="L139" s="444">
        <f t="shared" ca="1" si="3"/>
        <v>1723416.2178879171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1723416.2178879171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7145.9191173254048</v>
      </c>
      <c r="L140" s="444">
        <f t="shared" ca="1" si="3"/>
        <v>1722166.5072754223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1722166.5072754223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7140.7119897733419</v>
      </c>
      <c r="L141" s="444">
        <f t="shared" ca="1" si="3"/>
        <v>1720911.5895353756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1720911.5895353756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7135.4831658564808</v>
      </c>
      <c r="L142" s="444">
        <f t="shared" ca="1" si="3"/>
        <v>1719651.4429714119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1719651.4429714119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7130.2325551732993</v>
      </c>
      <c r="L143" s="444">
        <f t="shared" ca="1" si="3"/>
        <v>1718386.045796765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1718386.045796765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7124.960066945604</v>
      </c>
      <c r="L144" s="444">
        <f t="shared" ca="1" si="3"/>
        <v>1717115.3761338904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1717115.3761338904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7119.6656100169603</v>
      </c>
      <c r="L145" s="444">
        <f t="shared" ca="1" si="3"/>
        <v>1715839.4120140872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1715839.4120140872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7114.3490928511137</v>
      </c>
      <c r="L146" s="444">
        <f t="shared" ca="1" si="3"/>
        <v>1714558.1313771182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1714558.1313771182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7109.0104235304088</v>
      </c>
      <c r="L147" s="444">
        <f t="shared" ca="1" si="3"/>
        <v>1713271.5120708284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1713271.5120708284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7103.6495097542002</v>
      </c>
      <c r="L148" s="444">
        <f t="shared" ca="1" si="3"/>
        <v>1711979.5318507624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1711979.5318507624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7098.2662588372586</v>
      </c>
      <c r="L149" s="444">
        <f t="shared" ca="1" si="3"/>
        <v>1710682.1683797794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1710682.1683797794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7092.8605777081639</v>
      </c>
      <c r="L150" s="444">
        <f t="shared" ca="1" si="3"/>
        <v>1709379.3992276674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1709379.3992276674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7087.4323729076978</v>
      </c>
      <c r="L151" s="444">
        <f t="shared" ca="1" si="3"/>
        <v>1708071.2018707548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1708071.2018707548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7081.9815505872266</v>
      </c>
      <c r="L152" s="444">
        <f t="shared" ca="1" si="3"/>
        <v>1706757.553691522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1706757.553691522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7076.5080165070904</v>
      </c>
      <c r="L153" s="444">
        <f t="shared" ca="1" si="3"/>
        <v>1705438.4319782089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1705438.4319782089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7071.0116760349538</v>
      </c>
      <c r="L154" s="444">
        <f t="shared" ca="1" si="3"/>
        <v>1704113.8139244237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1704113.8139244237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7065.4924341441811</v>
      </c>
      <c r="L155" s="444">
        <f t="shared" ca="1" si="3"/>
        <v>1702783.6766287477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1702783.6766287477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7059.9501954121988</v>
      </c>
      <c r="L156" s="444">
        <f t="shared" ca="1" si="3"/>
        <v>1701447.9970943397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1701447.9970943397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7054.3848640188298</v>
      </c>
      <c r="L157" s="444">
        <f t="shared" ca="1" si="3"/>
        <v>1700106.7522285383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1700106.7522285383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7048.7963437446597</v>
      </c>
      <c r="L158" s="444">
        <f t="shared" ca="1" si="3"/>
        <v>1698759.9188424628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1698759.9188424628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7043.1845379693441</v>
      </c>
      <c r="L159" s="444">
        <f t="shared" ca="1" si="3"/>
        <v>1697407.4736506119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1697407.4736506119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7037.5493496699664</v>
      </c>
      <c r="L160" s="444">
        <f t="shared" ca="1" si="3"/>
        <v>1696049.3932704618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1696049.3932704618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7031.8906814193397</v>
      </c>
      <c r="L161" s="444">
        <f t="shared" ca="1" si="3"/>
        <v>1694685.6542220609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1694685.6542220609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7026.2084353843366</v>
      </c>
      <c r="L162" s="444">
        <f t="shared" ca="1" si="3"/>
        <v>1693316.2329276251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1693316.2329276251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7020.502513324187</v>
      </c>
      <c r="L163" s="444">
        <f t="shared" ca="1" si="3"/>
        <v>1691941.105711129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1691941.105711129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7014.7728165887866</v>
      </c>
      <c r="L164" s="444">
        <f t="shared" ca="1" si="3"/>
        <v>1690560.2487978977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1690560.2487978977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7009.0192461169891</v>
      </c>
      <c r="L165" s="444">
        <f t="shared" ca="1" si="3"/>
        <v>1689173.6383141945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1689173.6383141945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7003.2417024348933</v>
      </c>
      <c r="L166" s="444">
        <f t="shared" ca="1" si="3"/>
        <v>1687781.2502868092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1687781.2502868092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6997.4400856541206</v>
      </c>
      <c r="L167" s="444">
        <f t="shared" ca="1" si="3"/>
        <v>1686383.0606426431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1686383.0606426431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6991.6142954700954</v>
      </c>
      <c r="L168" s="444">
        <f t="shared" ca="1" si="3"/>
        <v>1684979.045208293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1684979.045208293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6985.7642311603022</v>
      </c>
      <c r="L169" s="444">
        <f t="shared" ca="1" si="3"/>
        <v>1683569.1797096331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1683569.1797096331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6979.8897915825537</v>
      </c>
      <c r="L170" s="444">
        <f t="shared" ca="1" si="3"/>
        <v>1682153.4397713954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1682153.4397713954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6973.9908751732301</v>
      </c>
      <c r="L171" s="444">
        <f t="shared" ca="1" si="3"/>
        <v>1680731.8009167484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1680731.8009167484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6968.0673799455335</v>
      </c>
      <c r="L172" s="444">
        <f t="shared" ca="1" si="3"/>
        <v>1679304.2385668736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1679304.2385668736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6962.1192034877231</v>
      </c>
      <c r="L173" s="444">
        <f t="shared" ca="1" si="3"/>
        <v>1677870.7280405411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1677870.7280405411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6956.1462429613366</v>
      </c>
      <c r="L174" s="444">
        <f t="shared" ca="1" si="3"/>
        <v>1676431.2445536822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1676431.2445536822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6950.1483950994252</v>
      </c>
      <c r="L175" s="444">
        <f t="shared" ca="1" si="3"/>
        <v>1674985.7632189614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1674985.7632189614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6944.1255562047563</v>
      </c>
      <c r="L176" s="444">
        <f t="shared" ca="1" si="3"/>
        <v>1673534.2590453459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1673534.2590453459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6938.0776221480228</v>
      </c>
      <c r="L177" s="444">
        <f t="shared" ca="1" si="3"/>
        <v>1672076.7069376737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1672076.7069376737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6932.0044883660566</v>
      </c>
      <c r="L178" s="444">
        <f t="shared" ca="1" si="3"/>
        <v>1670613.0816962195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1670613.0816962195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6925.9060498599974</v>
      </c>
      <c r="L179" s="444">
        <f t="shared" ca="1" si="3"/>
        <v>1669143.3580162593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1669143.3580162593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6919.7822011934959</v>
      </c>
      <c r="L180" s="444">
        <f t="shared" ca="1" si="3"/>
        <v>1667667.5104876326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1667667.5104876326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6913.6328364908859</v>
      </c>
      <c r="L181" s="444">
        <f t="shared" ca="1" si="3"/>
        <v>1666185.5135943033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1666185.5135943033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6907.4578494353473</v>
      </c>
      <c r="L182" s="444">
        <f t="shared" ca="1" si="3"/>
        <v>1664697.3417139184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1664697.3417139184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6901.2571332670768</v>
      </c>
      <c r="L183" s="444">
        <f t="shared" ca="1" si="3"/>
        <v>1663202.9691173653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1663202.9691173653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6895.0305807814393</v>
      </c>
      <c r="L184" s="444">
        <f t="shared" ca="1" si="3"/>
        <v>1661702.3699683265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1661702.3699683265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6888.7780843271084</v>
      </c>
      <c r="L185" s="444">
        <f t="shared" ca="1" si="3"/>
        <v>1660195.5183228333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1660195.5183228333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6882.4995358042215</v>
      </c>
      <c r="L186" s="444">
        <f t="shared" ca="1" si="3"/>
        <v>1658682.3881288173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1658682.3881288173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6876.1948266624877</v>
      </c>
      <c r="L187" s="444">
        <f t="shared" ca="1" si="3"/>
        <v>1657162.9532256597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1657162.9532256597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6869.8638478993298</v>
      </c>
      <c r="L188" s="444">
        <f t="shared" ca="1" si="3"/>
        <v>1655637.1873437387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1655637.1873437387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6863.5064900579937</v>
      </c>
      <c r="L189" s="444">
        <f t="shared" ca="1" si="3"/>
        <v>1654105.0641039766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1654105.0641039766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6857.1226432256526</v>
      </c>
      <c r="L190" s="444">
        <f t="shared" ca="1" si="3"/>
        <v>1652566.557017382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1652566.557017382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6850.7121970315075</v>
      </c>
      <c r="L191" s="444">
        <f t="shared" ca="1" si="3"/>
        <v>1651021.6394845934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1651021.6394845934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6844.2750406448886</v>
      </c>
      <c r="L192" s="444">
        <f t="shared" ca="1" si="3"/>
        <v>1649470.2847954181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1649470.2847954181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6837.8110627733249</v>
      </c>
      <c r="L193" s="444">
        <f t="shared" ca="1" si="3"/>
        <v>1647912.4661283712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1647912.4661283712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6831.3201516606305</v>
      </c>
      <c r="L194" s="444">
        <f t="shared" ca="1" si="3"/>
        <v>1646348.1565502116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1646348.1565502116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6824.8021950849634</v>
      </c>
      <c r="L195" s="444">
        <f t="shared" ca="1" si="3"/>
        <v>1644777.3290154764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1644777.3290154764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6818.2570803569006</v>
      </c>
      <c r="L196" s="444">
        <f t="shared" ca="1" si="3"/>
        <v>1643199.956366013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1643199.956366013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6811.6846943174714</v>
      </c>
      <c r="L197" s="444">
        <f t="shared" ca="1" si="3"/>
        <v>1641616.0113305103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1641616.0113305103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6805.0849233362087</v>
      </c>
      <c r="L198" s="444">
        <f t="shared" ca="1" si="3"/>
        <v>1640025.4665240264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1640025.4665240264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6798.4576533091922</v>
      </c>
      <c r="L199" s="444">
        <f t="shared" ca="1" si="3"/>
        <v>1638428.2944475154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1638428.2944475154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6791.8027696570634</v>
      </c>
      <c r="L200" s="444">
        <f t="shared" ca="1" si="3"/>
        <v>1636824.4674873522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1636824.4674873522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6785.1201573230501</v>
      </c>
      <c r="L201" s="444">
        <f t="shared" ca="1" si="3"/>
        <v>1635213.9579148551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1635213.9579148551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6778.4097007709788</v>
      </c>
      <c r="L202" s="444">
        <f t="shared" ca="1" si="3"/>
        <v>1633596.7378858058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1633596.7378858058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6771.6712839832735</v>
      </c>
      <c r="L203" s="444">
        <f t="shared" ca="1" si="3"/>
        <v>1631972.7794399688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1631972.7794399688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6764.9047904589524</v>
      </c>
      <c r="L204" s="444">
        <f t="shared" ca="1" si="3"/>
        <v>1630342.0545006075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1630342.0545006075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6758.1101032116139</v>
      </c>
      <c r="L205" s="444">
        <f t="shared" ca="1" si="3"/>
        <v>1628704.534873999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1628704.534873999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6751.2871047674116</v>
      </c>
      <c r="L206" s="444">
        <f t="shared" ca="1" si="3"/>
        <v>1627060.1922489463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1627060.1922489463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6744.4356771630255</v>
      </c>
      <c r="L207" s="444">
        <f t="shared" ca="1" si="3"/>
        <v>1625408.9981962892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1625408.9981962892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6737.555701943621</v>
      </c>
      <c r="L208" s="444">
        <f t="shared" ca="1" si="3"/>
        <v>1623750.9241684126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1623750.9241684126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6730.6470601608016</v>
      </c>
      <c r="L209" s="444">
        <f t="shared" ca="1" si="3"/>
        <v>1622085.9414987531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1622085.9414987531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6723.7096323705537</v>
      </c>
      <c r="L210" s="444">
        <f t="shared" ca="1" si="3"/>
        <v>1620414.0214013036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1620414.0214013036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6716.7432986311806</v>
      </c>
      <c r="L211" s="444">
        <f t="shared" ca="1" si="3"/>
        <v>1618735.1349701146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1618735.1349701146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6709.7479385012266</v>
      </c>
      <c r="L212" s="444">
        <f t="shared" ca="1" si="3"/>
        <v>1617049.2531787956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1617049.2531787956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6702.7234310373969</v>
      </c>
      <c r="L213" s="444">
        <f t="shared" ca="1" si="3"/>
        <v>1615356.3468800129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1615356.3468800129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6695.6696547924694</v>
      </c>
      <c r="L214" s="444">
        <f t="shared" ca="1" si="3"/>
        <v>1613656.3868049851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1613656.3868049851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6688.586487813187</v>
      </c>
      <c r="L215" s="444">
        <f t="shared" ca="1" si="3"/>
        <v>1611949.3435629781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1611949.3435629781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6681.4738076381582</v>
      </c>
      <c r="L216" s="444">
        <f t="shared" ca="1" si="3"/>
        <v>1610235.1876407959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1610235.1876407959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6674.3314912957321</v>
      </c>
      <c r="L217" s="444">
        <f t="shared" ca="1" si="3"/>
        <v>1608513.8894022715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1608513.8894022715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6667.1594153018805</v>
      </c>
      <c r="L218" s="444">
        <f t="shared" ca="1" si="3"/>
        <v>1606785.4190877532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1606785.4190877532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6659.9574556580537</v>
      </c>
      <c r="L219" s="444">
        <f t="shared" ca="1" si="3"/>
        <v>1605049.7468135911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1605049.7468135911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6652.7254878490457</v>
      </c>
      <c r="L220" s="444">
        <f t="shared" ca="1" si="3"/>
        <v>1603306.8425716199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1603306.8425716199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6645.4633868408318</v>
      </c>
      <c r="L221" s="444">
        <f t="shared" ca="1" si="3"/>
        <v>1601556.6762286406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1601556.6762286406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6638.1710270784179</v>
      </c>
      <c r="L222" s="444">
        <f t="shared" ca="1" si="3"/>
        <v>1599799.2175258989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1599799.2175258989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6630.848282483661</v>
      </c>
      <c r="L223" s="444">
        <f t="shared" ca="1" si="3"/>
        <v>1598034.4360785624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1598034.4360785624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6623.4950264530926</v>
      </c>
      <c r="L224" s="444">
        <f t="shared" ca="1" si="3"/>
        <v>1596262.3013751954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1596262.3013751954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6616.1111318557296</v>
      </c>
      <c r="L225" s="444">
        <f t="shared" ca="1" si="3"/>
        <v>1594482.782777231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1594482.782777231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6608.6964710308785</v>
      </c>
      <c r="L226" s="444">
        <f t="shared" ca="1" si="3"/>
        <v>1592695.8495184416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1592695.8495184416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6601.2509157859222</v>
      </c>
      <c r="L227" s="444">
        <f t="shared" ca="1" si="3"/>
        <v>1590901.4707044074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1590901.4707044074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6593.774337394113</v>
      </c>
      <c r="L228" s="444">
        <f t="shared" ca="1" si="3"/>
        <v>1589099.6153119814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1589099.6153119814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6586.2666065923386</v>
      </c>
      <c r="L229" s="444">
        <f t="shared" ca="1" si="3"/>
        <v>1587290.2521887536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1587290.2521887536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6578.7275935788894</v>
      </c>
      <c r="L230" s="444">
        <f t="shared" ca="1" si="3"/>
        <v>1585473.3500525123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1585473.3500525123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6571.1571680112165</v>
      </c>
      <c r="L231" s="444">
        <f t="shared" ca="1" si="3"/>
        <v>1583648.8774907032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1583648.8774907032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6563.5551990036793</v>
      </c>
      <c r="L232" s="444">
        <f t="shared" ca="1" si="3"/>
        <v>1581816.8029598868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1581816.8029598868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6555.9215551252773</v>
      </c>
      <c r="L233" s="444">
        <f t="shared" ca="1" si="3"/>
        <v>1579977.0947851921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1579977.0947851921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6548.2561043973828</v>
      </c>
      <c r="L234" s="444">
        <f t="shared" ca="1" si="3"/>
        <v>1578129.7211597692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1578129.7211597692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6540.5587142914546</v>
      </c>
      <c r="L235" s="444">
        <f t="shared" ca="1" si="3"/>
        <v>1576274.6501442406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1576274.6501442406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6532.8292517267519</v>
      </c>
      <c r="L236" s="444">
        <f t="shared" ca="1" si="3"/>
        <v>1574411.8496661473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1574411.8496661473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6525.0675830680293</v>
      </c>
      <c r="L237" s="444">
        <f t="shared" ca="1" si="3"/>
        <v>1572541.2875193951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1572541.2875193951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6517.2735741232291</v>
      </c>
      <c r="L238" s="444">
        <f t="shared" ca="1" si="3"/>
        <v>1570662.9313636981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1570662.9313636981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6509.4470901411578</v>
      </c>
      <c r="L239" s="444">
        <f t="shared" ca="1" si="3"/>
        <v>1568776.7487240192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1568776.7487240192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6501.5879958091627</v>
      </c>
      <c r="L240" s="444">
        <f t="shared" ca="1" si="3"/>
        <v>1566882.7069900082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1566882.7069900082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6493.6961552507837</v>
      </c>
      <c r="L241" s="444">
        <f t="shared" ca="1" si="3"/>
        <v>1564980.7734154388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1564980.7734154388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6485.7714320234109</v>
      </c>
      <c r="L242" s="444">
        <f t="shared" ca="1" si="3"/>
        <v>1563070.9151176421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1563070.9151176421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6477.8136891159247</v>
      </c>
      <c r="L243" s="444">
        <f t="shared" ca="1" si="3"/>
        <v>1561153.0990769379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1561153.0990769379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6469.8227889463233</v>
      </c>
      <c r="L244" s="444">
        <f t="shared" ca="1" si="3"/>
        <v>1559227.292136064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1559227.292136064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6461.7985933593491</v>
      </c>
      <c r="L245" s="444">
        <f t="shared" ca="1" si="3"/>
        <v>1557293.4609996032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1557293.4609996032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6453.7409636240955</v>
      </c>
      <c r="L246" s="444">
        <f t="shared" ca="1" si="3"/>
        <v>1555351.5722334071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1555351.5722334071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6445.6497604316119</v>
      </c>
      <c r="L247" s="444">
        <f t="shared" ca="1" si="3"/>
        <v>1553401.5922640185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1553401.5922640185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6437.5248438924928</v>
      </c>
      <c r="L248" s="444">
        <f t="shared" ca="1" si="3"/>
        <v>1551443.4873780909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1551443.4873780909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6429.3660735344611</v>
      </c>
      <c r="L249" s="444">
        <f t="shared" ca="1" si="3"/>
        <v>1549477.223721805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1549477.223721805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6421.1733082999372</v>
      </c>
      <c r="L250" s="444">
        <f t="shared" ca="1" si="3"/>
        <v>1547502.7673002847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1547502.7673002847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6412.9464065436023</v>
      </c>
      <c r="L251" s="444">
        <f t="shared" ca="1" si="3"/>
        <v>1545520.083977008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1545520.083977008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6404.6852260299493</v>
      </c>
      <c r="L252" s="444">
        <f t="shared" ca="1" si="3"/>
        <v>1543529.1394732178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1543529.1394732178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6396.3896239308233</v>
      </c>
      <c r="L253" s="444">
        <f t="shared" ca="1" si="3"/>
        <v>1541529.8993673285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1541529.8993673285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6388.0594568229517</v>
      </c>
      <c r="L254" s="444">
        <f t="shared" ca="1" si="3"/>
        <v>1539522.3290943312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1539522.3290943312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6379.6945806854628</v>
      </c>
      <c r="L255" s="444">
        <f t="shared" ca="1" si="3"/>
        <v>1537506.3939451964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1537506.3939451964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6371.2948508974005</v>
      </c>
      <c r="L256" s="444">
        <f t="shared" ca="1" si="3"/>
        <v>1535482.0590662737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1535482.0590662737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6362.8601222352227</v>
      </c>
      <c r="L257" s="444">
        <f t="shared" ca="1" si="3"/>
        <v>1533449.2894586888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1533449.2894586888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6354.3902488702861</v>
      </c>
      <c r="L258" s="444">
        <f t="shared" ca="1" si="3"/>
        <v>1531408.0499777389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1531408.0499777389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6345.8850843663276</v>
      </c>
      <c r="L259" s="444">
        <f t="shared" ca="1" si="3"/>
        <v>1529358.3053322851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1529358.3053322851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6337.344481676937</v>
      </c>
      <c r="L260" s="444">
        <f t="shared" ca="1" si="3"/>
        <v>1527300.020084142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1527300.020084142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6328.7682931430072</v>
      </c>
      <c r="L261" s="444">
        <f t="shared" ca="1" si="3"/>
        <v>1525233.1586474648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1525233.1586474648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6320.1563704901855</v>
      </c>
      <c r="L262" s="444">
        <f t="shared" ca="1" si="3"/>
        <v>1523157.6852881347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1523157.6852881347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6311.5085648263102</v>
      </c>
      <c r="L263" s="444">
        <f t="shared" ref="L263:L517" ca="1" si="28">I263-J263+K263</f>
        <v>1521073.5641231409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1521073.5641231409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6302.8247266388362</v>
      </c>
      <c r="L264" s="444">
        <f t="shared" ca="1" si="28"/>
        <v>1518980.7591199595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1518980.7591199595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6294.1047057922469</v>
      </c>
      <c r="L265" s="444">
        <f t="shared" ca="1" si="28"/>
        <v>1516879.2340959315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1516879.2340959315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6285.3483515254638</v>
      </c>
      <c r="L266" s="444">
        <f t="shared" ca="1" si="28"/>
        <v>1514768.9527176367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1514768.9527176367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6276.5555124492357</v>
      </c>
      <c r="L267" s="444">
        <f t="shared" ca="1" si="28"/>
        <v>1512649.8785002658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1512649.8785002658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6267.7260365435232</v>
      </c>
      <c r="L268" s="444">
        <f t="shared" ca="1" si="28"/>
        <v>1510521.9748069891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1510521.9748069891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6258.85977115487</v>
      </c>
      <c r="L269" s="444">
        <f t="shared" ca="1" si="28"/>
        <v>1508385.2048483237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1508385.2048483237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6249.9565629937642</v>
      </c>
      <c r="L270" s="444">
        <f t="shared" ca="1" si="28"/>
        <v>1506239.5316814973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1506239.5316814973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6241.0162581319883</v>
      </c>
      <c r="L271" s="444">
        <f t="shared" ca="1" si="28"/>
        <v>1504084.9182098091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1504084.9182098091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6232.0387019999534</v>
      </c>
      <c r="L272" s="444">
        <f t="shared" ca="1" si="28"/>
        <v>1501921.3271819889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1501921.3271819889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6223.0237393840362</v>
      </c>
      <c r="L273" s="444">
        <f t="shared" ca="1" si="28"/>
        <v>1499748.7211915527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1499748.7211915527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6213.9712144238856</v>
      </c>
      <c r="L274" s="444">
        <f t="shared" ca="1" si="28"/>
        <v>1497567.0626761564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1497567.0626761564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6204.8809706097345</v>
      </c>
      <c r="L275" s="444">
        <f t="shared" ca="1" si="28"/>
        <v>1495376.3139169461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1495376.3139169461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6195.7528507796915</v>
      </c>
      <c r="L276" s="444">
        <f t="shared" ca="1" si="28"/>
        <v>1493176.4370379057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1493176.4370379057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6186.5866971170226</v>
      </c>
      <c r="L277" s="444">
        <f t="shared" ca="1" si="28"/>
        <v>1490967.3940052025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1490967.3940052025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6177.3823511474257</v>
      </c>
      <c r="L278" s="444">
        <f t="shared" ca="1" si="28"/>
        <v>1488749.1466265297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1488749.1466265297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6168.1396537362898</v>
      </c>
      <c r="L279" s="444">
        <f t="shared" ca="1" si="28"/>
        <v>1486521.6565504458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1486521.6565504458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6158.8584450859398</v>
      </c>
      <c r="L280" s="444">
        <f t="shared" ca="1" si="28"/>
        <v>1484284.8852657117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1484284.8852657117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6149.5385647328812</v>
      </c>
      <c r="L281" s="444">
        <f t="shared" ca="1" si="28"/>
        <v>1482038.7941006245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1482038.7941006245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6140.1798515450182</v>
      </c>
      <c r="L282" s="444">
        <f t="shared" ca="1" si="28"/>
        <v>1479783.3442223493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1479783.3442223493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6130.7821437188713</v>
      </c>
      <c r="L283" s="444">
        <f t="shared" ca="1" si="28"/>
        <v>1477518.496636248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1477518.496636248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6121.3452787767819</v>
      </c>
      <c r="L284" s="444">
        <f t="shared" ca="1" si="28"/>
        <v>1475244.2121852045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1475244.2121852045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6111.8690935641016</v>
      </c>
      <c r="L285" s="444">
        <f t="shared" ca="1" si="28"/>
        <v>1472960.4515489484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1472960.4515489484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6102.3534242463675</v>
      </c>
      <c r="L286" s="444">
        <f t="shared" ca="1" si="28"/>
        <v>1470667.1752433747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1470667.1752433747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6092.7981063064772</v>
      </c>
      <c r="L287" s="444">
        <f t="shared" ca="1" si="28"/>
        <v>1468364.3436198609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1468364.3436198609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6083.2029745418367</v>
      </c>
      <c r="L288" s="444">
        <f t="shared" ca="1" si="28"/>
        <v>1466051.9168645826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1466051.9168645826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6073.5678630615103</v>
      </c>
      <c r="L289" s="444">
        <f t="shared" ca="1" si="28"/>
        <v>1463729.8549978239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1463729.8549978239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6063.8926052833485</v>
      </c>
      <c r="L290" s="444">
        <f t="shared" ca="1" si="28"/>
        <v>1461398.1178732871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1461398.1178732871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6054.1770339311115</v>
      </c>
      <c r="L291" s="444">
        <f t="shared" ca="1" si="28"/>
        <v>1459056.6651773979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1459056.6651773979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6044.4209810315733</v>
      </c>
      <c r="L292" s="444">
        <f t="shared" ca="1" si="28"/>
        <v>1456705.4564286093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1456705.4564286093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6034.624277911621</v>
      </c>
      <c r="L293" s="444">
        <f t="shared" ca="1" si="28"/>
        <v>1454344.4509767008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1454344.4509767008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6024.7867551953359</v>
      </c>
      <c r="L294" s="444">
        <f t="shared" ca="1" si="28"/>
        <v>1451973.6080020759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1451973.6080020759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6014.9082428010652</v>
      </c>
      <c r="L295" s="444">
        <f t="shared" ca="1" si="28"/>
        <v>1449592.8865150567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1449592.8865150567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6004.9885699384859</v>
      </c>
      <c r="L296" s="444">
        <f t="shared" ca="1" si="28"/>
        <v>1447202.2453551751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1447202.2453551751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5995.0275651056454</v>
      </c>
      <c r="L297" s="444">
        <f t="shared" ca="1" si="28"/>
        <v>1444801.6431904605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1444801.6431904605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5985.0250560860013</v>
      </c>
      <c r="L298" s="444">
        <f t="shared" ca="1" si="28"/>
        <v>1442391.0385167263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1442391.0385167263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5974.9808699454425</v>
      </c>
      <c r="L299" s="444">
        <f t="shared" ca="1" si="28"/>
        <v>1439970.3896568515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1439970.3896568515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5964.8948330292969</v>
      </c>
      <c r="L300" s="444">
        <f t="shared" ca="1" si="28"/>
        <v>1437539.6547600606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1437539.6547600606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5954.7667709593352</v>
      </c>
      <c r="L301" s="444">
        <f t="shared" ca="1" si="28"/>
        <v>1435098.7918011998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1435098.7918011998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5944.5965086307478</v>
      </c>
      <c r="L302" s="444">
        <f t="shared" ca="1" si="28"/>
        <v>1432647.7585800104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1432647.7585800104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5934.3838702091261</v>
      </c>
      <c r="L303" s="444">
        <f t="shared" ca="1" si="28"/>
        <v>1430186.5127203993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1430186.5127203993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5924.1286791274133</v>
      </c>
      <c r="L304" s="444">
        <f t="shared" ca="1" si="28"/>
        <v>1427715.0116697066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1427715.0116697066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5913.8307580828596</v>
      </c>
      <c r="L305" s="444">
        <f t="shared" ca="1" si="28"/>
        <v>1425233.2126979693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1425233.2126979693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5903.4899290339545</v>
      </c>
      <c r="L306" s="444">
        <f t="shared" ca="1" si="28"/>
        <v>1422741.072897183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1422741.072897183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5893.1060131973454</v>
      </c>
      <c r="L307" s="444">
        <f t="shared" ca="1" si="28"/>
        <v>1420238.5491805603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1420238.5491805603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5882.67883104475</v>
      </c>
      <c r="L308" s="444">
        <f t="shared" ca="1" si="28"/>
        <v>1417725.5982817849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1417725.5982817849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5872.2082022998529</v>
      </c>
      <c r="L309" s="444">
        <f t="shared" ca="1" si="28"/>
        <v>1415202.1767542646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1415202.1767542646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5861.6939459351852</v>
      </c>
      <c r="L310" s="444">
        <f t="shared" ca="1" si="28"/>
        <v>1412668.2409703797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1412668.2409703797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5851.1358801689976</v>
      </c>
      <c r="L311" s="444">
        <f t="shared" ca="1" si="28"/>
        <v>1410123.7471207285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1410123.7471207285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5840.5338224621182</v>
      </c>
      <c r="L312" s="444">
        <f t="shared" ca="1" si="28"/>
        <v>1407568.6512133705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1407568.6512133705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5829.887589514793</v>
      </c>
      <c r="L313" s="444">
        <f t="shared" ca="1" si="28"/>
        <v>1405002.909073065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1405002.909073065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5819.1969972635197</v>
      </c>
      <c r="L314" s="444">
        <f t="shared" ca="1" si="28"/>
        <v>1402426.4763405083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1402426.4763405083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5808.4618608778674</v>
      </c>
      <c r="L315" s="444">
        <f t="shared" ca="1" si="28"/>
        <v>1399839.3084715661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1399839.3084715661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5797.6819947572749</v>
      </c>
      <c r="L316" s="444">
        <f t="shared" ca="1" si="28"/>
        <v>1397241.3607365033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1397241.3607365033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5786.8572125278461</v>
      </c>
      <c r="L317" s="444">
        <f t="shared" ca="1" si="28"/>
        <v>1394632.588219211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1394632.588219211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5775.9873270391281</v>
      </c>
      <c r="L318" s="444">
        <f t="shared" ca="1" si="28"/>
        <v>1392012.94581643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1392012.94581643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5765.0721503608747</v>
      </c>
      <c r="L319" s="444">
        <f t="shared" ca="1" si="28"/>
        <v>1389382.3882369706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1389382.3882369706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5754.1114937797938</v>
      </c>
      <c r="L320" s="444">
        <f t="shared" ca="1" si="28"/>
        <v>1386740.8700009303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1386740.8700009303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5743.1051677962923</v>
      </c>
      <c r="L321" s="444">
        <f t="shared" ca="1" si="28"/>
        <v>1384088.3454389065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1384088.3454389065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5732.0529821211931</v>
      </c>
      <c r="L322" s="444">
        <f t="shared" ca="1" si="28"/>
        <v>1381424.7686912075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1381424.7686912075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5720.9547456724467</v>
      </c>
      <c r="L323" s="444">
        <f t="shared" ca="1" si="28"/>
        <v>1378750.0937070597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1378750.0937070597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5709.8102665718316</v>
      </c>
      <c r="L324" s="444">
        <f t="shared" ca="1" si="28"/>
        <v>1376064.2742438114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1376064.2742438114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5698.6193521416299</v>
      </c>
      <c r="L325" s="444">
        <f t="shared" ca="1" si="28"/>
        <v>1373367.2638661328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1373367.2638661328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5687.381808901303</v>
      </c>
      <c r="L326" s="444">
        <f t="shared" ca="1" si="28"/>
        <v>1370659.0159452138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1370659.0159452138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5676.0974425641398</v>
      </c>
      <c r="L327" s="444">
        <f t="shared" ca="1" si="28"/>
        <v>1367939.4836579578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1367939.4836579578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5664.7660580339061</v>
      </c>
      <c r="L328" s="444">
        <f t="shared" ca="1" si="28"/>
        <v>1365208.6199861714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1365208.6199861714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5653.3874594014633</v>
      </c>
      <c r="L329" s="444">
        <f t="shared" ca="1" si="28"/>
        <v>1362466.3777157527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1362466.3777157527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5641.9614499413856</v>
      </c>
      <c r="L330" s="444">
        <f t="shared" ca="1" si="28"/>
        <v>1359712.7094358739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1359712.7094358739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5630.4878321085571</v>
      </c>
      <c r="L331" s="444">
        <f t="shared" ca="1" si="28"/>
        <v>1356947.5675381622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1356947.5675381622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5618.9664075347582</v>
      </c>
      <c r="L332" s="444">
        <f t="shared" ca="1" si="28"/>
        <v>1354170.9042158767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1354170.9042158767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5607.3969770252352</v>
      </c>
      <c r="L333" s="444">
        <f t="shared" ca="1" si="28"/>
        <v>1351382.6714630818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1351382.6714630818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5595.7793405552566</v>
      </c>
      <c r="L334" s="444">
        <f t="shared" ca="1" si="28"/>
        <v>1348582.8210738169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1348582.8210738169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5584.1132972666528</v>
      </c>
      <c r="L335" s="444">
        <f t="shared" ca="1" si="28"/>
        <v>1345771.3046412633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1345771.3046412633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5572.3986454643464</v>
      </c>
      <c r="L336" s="444">
        <f t="shared" ca="1" si="28"/>
        <v>1342948.0735569075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1342948.0735569075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5560.6351826128639</v>
      </c>
      <c r="L337" s="444">
        <f t="shared" ca="1" si="28"/>
        <v>1340113.0790097001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1340113.0790097001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5548.8227053328328</v>
      </c>
      <c r="L338" s="444">
        <f t="shared" ca="1" si="28"/>
        <v>1337266.2719852128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1337266.2719852128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5536.9610093974688</v>
      </c>
      <c r="L339" s="444">
        <f t="shared" ca="1" si="28"/>
        <v>1334407.60326479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1334407.60326479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5525.0498897290408</v>
      </c>
      <c r="L340" s="444">
        <f t="shared" ca="1" si="28"/>
        <v>1331537.023424699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1331537.023424699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5513.0891403953283</v>
      </c>
      <c r="L341" s="444">
        <f t="shared" ca="1" si="28"/>
        <v>1328654.4828352742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1328654.4828352742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5501.0785546060579</v>
      </c>
      <c r="L342" s="444">
        <f t="shared" ca="1" si="28"/>
        <v>1325759.9316600601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1325759.9316600601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5489.0179247093329</v>
      </c>
      <c r="L343" s="444">
        <f t="shared" ca="1" si="28"/>
        <v>1322853.3198549491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1322853.3198549491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5476.9070421880369</v>
      </c>
      <c r="L344" s="444">
        <f t="shared" ca="1" si="28"/>
        <v>1319934.5971673171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1319934.5971673171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5464.7456976562371</v>
      </c>
      <c r="L345" s="444">
        <f t="shared" ca="1" si="28"/>
        <v>1317003.7131351531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1317003.7131351531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5452.5336808555539</v>
      </c>
      <c r="L346" s="444">
        <f t="shared" ca="1" si="28"/>
        <v>1314060.6170861884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1314060.6170861884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5440.2707806515346</v>
      </c>
      <c r="L347" s="444">
        <f t="shared" ca="1" si="28"/>
        <v>1311105.2581370198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1311105.2581370198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5427.9567850299982</v>
      </c>
      <c r="L348" s="444">
        <f t="shared" ca="1" si="28"/>
        <v>1308137.5851922296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1308137.5851922296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5415.5914810933727</v>
      </c>
      <c r="L349" s="444">
        <f t="shared" ca="1" si="28"/>
        <v>1305157.5469435027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1305157.5469435027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5403.1746550570106</v>
      </c>
      <c r="L350" s="444">
        <f t="shared" ca="1" si="28"/>
        <v>1302165.0918687396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1302165.0918687396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5390.7060922454975</v>
      </c>
      <c r="L351" s="444">
        <f t="shared" ca="1" si="28"/>
        <v>1299160.1682311648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1299160.1682311648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5378.185577088936</v>
      </c>
      <c r="L352" s="444">
        <f t="shared" ca="1" si="28"/>
        <v>1296142.7240784336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1296142.7240784336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5365.6128931192225</v>
      </c>
      <c r="L353" s="444">
        <f t="shared" ca="1" si="28"/>
        <v>1293112.7072417326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1293112.7072417326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5352.9878229663018</v>
      </c>
      <c r="L354" s="444">
        <f t="shared" ca="1" si="28"/>
        <v>1290070.0653348789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1290070.0653348789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5340.3101483544115</v>
      </c>
      <c r="L355" s="444">
        <f t="shared" ca="1" si="28"/>
        <v>1287014.7457534131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1287014.7457534131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5327.5796500983033</v>
      </c>
      <c r="L356" s="444">
        <f t="shared" ca="1" si="28"/>
        <v>1283946.6956736911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1283946.6956736911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5314.7961080994619</v>
      </c>
      <c r="L357" s="444">
        <f t="shared" ca="1" si="28"/>
        <v>1280865.8620519703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1280865.8620519703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5301.9593013422918</v>
      </c>
      <c r="L358" s="444">
        <f t="shared" ca="1" si="28"/>
        <v>1277772.1916234924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1277772.1916234924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5289.0690078903008</v>
      </c>
      <c r="L359" s="444">
        <f t="shared" ca="1" si="28"/>
        <v>1274665.6309015625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1274665.6309015625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5276.1250048822594</v>
      </c>
      <c r="L360" s="444">
        <f t="shared" ca="1" si="28"/>
        <v>1271546.1261766246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1271546.1261766246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5263.1270685283516</v>
      </c>
      <c r="L361" s="444">
        <f t="shared" ca="1" si="28"/>
        <v>1268413.6235153328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1268413.6235153328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5250.0749741063028</v>
      </c>
      <c r="L362" s="444">
        <f t="shared" ca="1" si="28"/>
        <v>1265268.068759619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1265268.068759619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5236.9684959574952</v>
      </c>
      <c r="L363" s="444">
        <f t="shared" ca="1" si="28"/>
        <v>1262109.4075257564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1262109.4075257564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5223.8074074830674</v>
      </c>
      <c r="L364" s="444">
        <f t="shared" ca="1" si="28"/>
        <v>1258937.5852034192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1258937.5852034192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5210.5914811399962</v>
      </c>
      <c r="L365" s="444">
        <f t="shared" ca="1" si="28"/>
        <v>1255752.5469547389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1255752.5469547389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5197.3204884371617</v>
      </c>
      <c r="L366" s="444">
        <f t="shared" ca="1" si="28"/>
        <v>1252554.2377133558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1252554.2377133558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5183.9941999313987</v>
      </c>
      <c r="L367" s="444">
        <f t="shared" ca="1" si="28"/>
        <v>1249342.602183467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1249342.602183467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5170.6123852235287</v>
      </c>
      <c r="L368" s="444">
        <f t="shared" ca="1" si="28"/>
        <v>1246117.5848388704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1246117.5848388704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5157.1748129543757</v>
      </c>
      <c r="L369" s="444">
        <f t="shared" ca="1" si="28"/>
        <v>1242879.1299220046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1242879.1299220046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5143.6812508007688</v>
      </c>
      <c r="L370" s="444">
        <f t="shared" ca="1" si="28"/>
        <v>1239627.1814429853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1239627.1814429853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5130.1314654715216</v>
      </c>
      <c r="L371" s="444">
        <f t="shared" ca="1" si="28"/>
        <v>1236361.6831786367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1236361.6831786367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5116.5252227034025</v>
      </c>
      <c r="L372" s="444">
        <f t="shared" ca="1" si="28"/>
        <v>1233082.5786715199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1233082.5786715199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5102.8622872570822</v>
      </c>
      <c r="L373" s="444">
        <f t="shared" ca="1" si="28"/>
        <v>1229789.8112289568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1229789.8112289568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5089.1424229130689</v>
      </c>
      <c r="L374" s="444">
        <f t="shared" ca="1" si="28"/>
        <v>1226483.3239220497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1226483.3239220497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5075.3653924676228</v>
      </c>
      <c r="L375" s="444">
        <f t="shared" ca="1" si="28"/>
        <v>1223163.0595846972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1223163.0595846972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5061.5309577286544</v>
      </c>
      <c r="L376" s="444">
        <f t="shared" ca="1" si="28"/>
        <v>1219828.9608126057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1219828.9608126057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5047.6388795116063</v>
      </c>
      <c r="L377" s="444">
        <f t="shared" ca="1" si="28"/>
        <v>1216480.969962297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1216480.969962297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5033.6889176353197</v>
      </c>
      <c r="L378" s="444">
        <f t="shared" ca="1" si="28"/>
        <v>1213119.0291501121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1213119.0291501121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5019.6808309178832</v>
      </c>
      <c r="L379" s="444">
        <f t="shared" ca="1" si="28"/>
        <v>1209743.0802512097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1209743.0802512097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5005.6143771724564</v>
      </c>
      <c r="L380" s="444">
        <f t="shared" ca="1" si="28"/>
        <v>1206353.0648985619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1206353.0648985619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4991.4893132030902</v>
      </c>
      <c r="L381" s="444">
        <f t="shared" ca="1" si="28"/>
        <v>1202948.9244819449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1202948.9244819449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4977.3053948005199</v>
      </c>
      <c r="L382" s="444">
        <f t="shared" ca="1" si="28"/>
        <v>1199530.6001469253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1199530.6001469253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4963.0623767379384</v>
      </c>
      <c r="L383" s="444">
        <f t="shared" ca="1" si="28"/>
        <v>1196098.032793843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1196098.032793843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4948.7600127667611</v>
      </c>
      <c r="L384" s="444">
        <f t="shared" ca="1" si="28"/>
        <v>1192651.1630767896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1192651.1630767896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4934.3980556123724</v>
      </c>
      <c r="L385" s="444">
        <f t="shared" ca="1" si="28"/>
        <v>1189189.9314025817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1189189.9314025817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4919.9762569698396</v>
      </c>
      <c r="L386" s="444">
        <f t="shared" ca="1" si="28"/>
        <v>1185714.2779297314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1185714.2779297314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4905.4943674996302</v>
      </c>
      <c r="L387" s="444">
        <f t="shared" ca="1" si="28"/>
        <v>1182224.1425674108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1182224.1425674108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4890.9521368232945</v>
      </c>
      <c r="L388" s="444">
        <f t="shared" ca="1" si="28"/>
        <v>1178719.4649744139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1178719.4649744139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4876.3493135191402</v>
      </c>
      <c r="L389" s="444">
        <f t="shared" ca="1" si="28"/>
        <v>1175200.1845581129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1175200.1845581129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4861.6856451178865</v>
      </c>
      <c r="L390" s="444">
        <f t="shared" ca="1" si="28"/>
        <v>1171666.2404734106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1171666.2404734106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4846.9608780982935</v>
      </c>
      <c r="L391" s="444">
        <f t="shared" ca="1" si="28"/>
        <v>1168117.5716216888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1168117.5716216888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4832.1747578827853</v>
      </c>
      <c r="L392" s="444">
        <f t="shared" ca="1" si="28"/>
        <v>1164554.1166497513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1164554.1166497513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4817.3270288330459</v>
      </c>
      <c r="L393" s="444">
        <f t="shared" ca="1" si="28"/>
        <v>1160975.8139487642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1160975.8139487642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4802.4174342455999</v>
      </c>
      <c r="L394" s="444">
        <f t="shared" ca="1" si="28"/>
        <v>1157382.6016531896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1157382.6016531896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4787.4457163473726</v>
      </c>
      <c r="L395" s="444">
        <f t="shared" ca="1" si="28"/>
        <v>1153774.4176397168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1153774.4176397168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4772.411616291236</v>
      </c>
      <c r="L396" s="444">
        <f t="shared" ca="1" si="28"/>
        <v>1150151.1995261877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1150151.1995261877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4757.3148741515315</v>
      </c>
      <c r="L397" s="444">
        <f t="shared" ca="1" si="28"/>
        <v>1146512.884670519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1146512.884670519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4742.1552289195788</v>
      </c>
      <c r="L398" s="444">
        <f t="shared" ca="1" si="28"/>
        <v>1142859.4101696184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1142859.4101696184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4726.9324184991592</v>
      </c>
      <c r="L399" s="444">
        <f t="shared" ca="1" si="28"/>
        <v>1139190.7128582974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1139190.7128582974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4711.6461797019883</v>
      </c>
      <c r="L400" s="444">
        <f t="shared" ca="1" si="28"/>
        <v>1135506.7293081791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1135506.7293081791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4696.2962482431622</v>
      </c>
      <c r="L401" s="444">
        <f t="shared" ca="1" si="28"/>
        <v>1131807.3958266021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1131807.3958266021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4680.8823587365914</v>
      </c>
      <c r="L402" s="444">
        <f t="shared" ca="1" si="28"/>
        <v>1128092.6484555185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1128092.6484555185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4665.4042446904095</v>
      </c>
      <c r="L403" s="444">
        <f t="shared" ca="1" si="28"/>
        <v>1124362.4229703888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1124362.4229703888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4649.8616385023688</v>
      </c>
      <c r="L404" s="444">
        <f t="shared" ca="1" si="28"/>
        <v>1120616.6548790711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1120616.6548790711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4634.2542714552119</v>
      </c>
      <c r="L405" s="444">
        <f t="shared" ca="1" si="28"/>
        <v>1116855.279420706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1116855.279420706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4618.5818737120244</v>
      </c>
      <c r="L406" s="444">
        <f t="shared" ca="1" si="28"/>
        <v>1113078.2315645979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1113078.2315645979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4602.8441743115736</v>
      </c>
      <c r="L407" s="444">
        <f t="shared" ca="1" si="28"/>
        <v>1109285.4460090892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1109285.4460090892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4587.0409011636211</v>
      </c>
      <c r="L408" s="444">
        <f t="shared" ca="1" si="28"/>
        <v>1105476.8571804326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1105476.8571804326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4571.1717810442187</v>
      </c>
      <c r="L409" s="444">
        <f t="shared" ca="1" si="28"/>
        <v>1101652.3992316567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1101652.3992316567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4555.2365395909856</v>
      </c>
      <c r="L410" s="444">
        <f t="shared" ca="1" si="28"/>
        <v>1097812.0060414274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1097812.0060414274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4539.2349012983632</v>
      </c>
      <c r="L411" s="444">
        <f t="shared" ca="1" si="28"/>
        <v>1093955.6112129055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1093955.6112129055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4523.1665895128554</v>
      </c>
      <c r="L412" s="444">
        <f t="shared" ca="1" si="28"/>
        <v>1090083.1480725983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1090083.1480725983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4507.0313264282422</v>
      </c>
      <c r="L413" s="444">
        <f t="shared" ca="1" si="28"/>
        <v>1086194.5496692064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1086194.5496692064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4490.8288330807754</v>
      </c>
      <c r="L414" s="444">
        <f t="shared" ca="1" si="28"/>
        <v>1082289.748772467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1082289.748772467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4474.5588293443616</v>
      </c>
      <c r="L415" s="444">
        <f t="shared" ca="1" si="28"/>
        <v>1078368.6778719912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1078368.6778719912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4458.2210339257126</v>
      </c>
      <c r="L416" s="444">
        <f t="shared" ca="1" si="28"/>
        <v>1074431.2691760967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1074431.2691760967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4441.8151643594856</v>
      </c>
      <c r="L417" s="444">
        <f t="shared" ca="1" si="28"/>
        <v>1070477.454610636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1070477.454610636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4425.3409370033987</v>
      </c>
      <c r="L418" s="444">
        <f t="shared" ca="1" si="28"/>
        <v>1066507.1658178193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1066507.1658178193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4408.79806703333</v>
      </c>
      <c r="L419" s="444">
        <f t="shared" ca="1" si="28"/>
        <v>1062520.3341550324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1062520.3341550324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4392.1862684383841</v>
      </c>
      <c r="L420" s="444">
        <f t="shared" ca="1" si="28"/>
        <v>1058516.8906936506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1058516.8906936506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4375.5052540159595</v>
      </c>
      <c r="L421" s="444">
        <f t="shared" ca="1" si="28"/>
        <v>1054496.7662178464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1054496.7662178464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4358.754735366776</v>
      </c>
      <c r="L422" s="444">
        <f t="shared" ca="1" si="28"/>
        <v>1050459.8912233929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1050459.8912233929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4341.9344228898863</v>
      </c>
      <c r="L423" s="444">
        <f t="shared" ca="1" si="28"/>
        <v>1046406.1959164626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1046406.1959164626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4325.0440257776763</v>
      </c>
      <c r="L424" s="444">
        <f t="shared" ca="1" si="28"/>
        <v>1042335.6102124201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1042335.6102124201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4308.0832520108333</v>
      </c>
      <c r="L425" s="444">
        <f t="shared" ca="1" si="28"/>
        <v>1038248.0637346108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1038248.0637346108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4291.0518083532943</v>
      </c>
      <c r="L426" s="444">
        <f t="shared" ca="1" si="28"/>
        <v>1034143.4858131439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1034143.4858131439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4273.9494003471818</v>
      </c>
      <c r="L427" s="444">
        <f t="shared" ca="1" si="28"/>
        <v>1030021.8054836709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1030021.8054836709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4256.7757323077112</v>
      </c>
      <c r="L428" s="444">
        <f t="shared" ca="1" si="28"/>
        <v>1025882.9514861584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1025882.9514861584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4239.5305073180762</v>
      </c>
      <c r="L429" s="444">
        <f t="shared" ca="1" si="28"/>
        <v>1021726.8522636563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1021726.8522636563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4222.2134272243175</v>
      </c>
      <c r="L430" s="444">
        <f t="shared" ca="1" si="28"/>
        <v>1017553.4359610605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1017553.4359610605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4204.824192630168</v>
      </c>
      <c r="L431" s="444">
        <f t="shared" ca="1" si="28"/>
        <v>1013362.6304238704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1013362.6304238704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4187.3625028918759</v>
      </c>
      <c r="L432" s="444">
        <f t="shared" ca="1" si="28"/>
        <v>1009154.3631969421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1009154.3631969421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4169.8280561130077</v>
      </c>
      <c r="L433" s="444">
        <f t="shared" ca="1" si="28"/>
        <v>1004928.5615232349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1004928.5615232349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4152.2205491392288</v>
      </c>
      <c r="L434" s="444">
        <f t="shared" ca="1" si="28"/>
        <v>1000685.1523425539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1000685.1523425539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4134.5396775530571</v>
      </c>
      <c r="L435" s="444">
        <f t="shared" ca="1" si="28"/>
        <v>996424.06229028688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996424.06229028688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4116.7851356686106</v>
      </c>
      <c r="L436" s="444">
        <f t="shared" ca="1" si="28"/>
        <v>992145.21769613528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992145.21769613528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4098.9566165263132</v>
      </c>
      <c r="L437" s="444">
        <f t="shared" ca="1" si="28"/>
        <v>987848.54458284145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987848.54458284145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4081.0538118875888</v>
      </c>
      <c r="L438" s="444">
        <f t="shared" ca="1" si="28"/>
        <v>983533.9686649089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983533.9686649089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4063.0764122295363</v>
      </c>
      <c r="L439" s="444">
        <f t="shared" ca="1" si="28"/>
        <v>979201.41534731828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979201.41534731828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4045.0241067395755</v>
      </c>
      <c r="L440" s="444">
        <f t="shared" ca="1" si="28"/>
        <v>974850.80972423765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974850.80972423765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4026.8965833100733</v>
      </c>
      <c r="L441" s="444">
        <f t="shared" ca="1" si="28"/>
        <v>970482.07657772757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970482.07657772757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4008.6935285329473</v>
      </c>
      <c r="L442" s="444">
        <f t="shared" ca="1" si="28"/>
        <v>966095.14037644037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966095.14037644037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3990.4146276942506</v>
      </c>
      <c r="L443" s="444">
        <f t="shared" ca="1" si="28"/>
        <v>961689.92527431448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961689.92527431448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3972.059564768726</v>
      </c>
      <c r="L444" s="444">
        <f t="shared" ca="1" si="28"/>
        <v>957266.35510926298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957266.35510926298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3953.6280224143443</v>
      </c>
      <c r="L445" s="444">
        <f t="shared" ca="1" si="28"/>
        <v>952824.3534018572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952824.3534018572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3935.1196819668207</v>
      </c>
      <c r="L446" s="444">
        <f t="shared" ca="1" si="28"/>
        <v>948363.84335400385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948363.84335400385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3916.5342234340983</v>
      </c>
      <c r="L447" s="444">
        <f t="shared" ca="1" si="28"/>
        <v>943884.74784761772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943884.74784761772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3897.871325490823</v>
      </c>
      <c r="L448" s="444">
        <f t="shared" ca="1" si="28"/>
        <v>939386.98944328842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939386.98944328842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3879.1306654727841</v>
      </c>
      <c r="L449" s="444">
        <f t="shared" ca="1" si="28"/>
        <v>934870.49037894106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934870.49037894106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3860.3119193713369</v>
      </c>
      <c r="L450" s="444">
        <f t="shared" ca="1" si="28"/>
        <v>930335.17256849224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930335.17256849224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3841.4147618278002</v>
      </c>
      <c r="L451" s="444">
        <f t="shared" ca="1" si="28"/>
        <v>925780.95760049985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925780.95760049985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3822.4388661278317</v>
      </c>
      <c r="L452" s="444">
        <f t="shared" ca="1" si="28"/>
        <v>921207.76673680753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921207.76673680753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3803.3839041957804</v>
      </c>
      <c r="L453" s="444">
        <f t="shared" ca="1" si="28"/>
        <v>916615.52091118309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916615.52091118309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3784.2495465890115</v>
      </c>
      <c r="L454" s="444">
        <f t="shared" ca="1" si="28"/>
        <v>912004.14072795189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912004.14072795189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3765.0354624922152</v>
      </c>
      <c r="L455" s="444">
        <f t="shared" ca="1" si="28"/>
        <v>907373.54646062397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907373.54646062397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3745.741319711683</v>
      </c>
      <c r="L456" s="444">
        <f t="shared" ca="1" si="28"/>
        <v>902723.65805051546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902723.65805051546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3726.3667846695635</v>
      </c>
      <c r="L457" s="444">
        <f t="shared" ca="1" si="28"/>
        <v>898054.39510536485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898054.39510536485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3706.911522398103</v>
      </c>
      <c r="L458" s="444">
        <f t="shared" ca="1" si="28"/>
        <v>893365.67689794279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893365.67689794279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3687.3751965338438</v>
      </c>
      <c r="L459" s="444">
        <f t="shared" ca="1" si="28"/>
        <v>888657.42236465646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888657.42236465646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3667.7574693118172</v>
      </c>
      <c r="L460" s="444">
        <f t="shared" ca="1" si="28"/>
        <v>883929.5501041481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883929.5501041481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3648.0580015596997</v>
      </c>
      <c r="L461" s="444">
        <f t="shared" ca="1" si="28"/>
        <v>879181.97837588761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879181.97837588761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3628.2764526919473</v>
      </c>
      <c r="L462" s="444">
        <f t="shared" ca="1" si="28"/>
        <v>874414.62509875942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874414.62509875942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3608.4124807039134</v>
      </c>
      <c r="L463" s="444">
        <f t="shared" ca="1" si="28"/>
        <v>869627.40784964315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869627.40784964315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3588.465742165929</v>
      </c>
      <c r="L464" s="444">
        <f t="shared" ca="1" si="28"/>
        <v>864820.24386198889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864820.24386198889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3568.4358922173697</v>
      </c>
      <c r="L465" s="444">
        <f t="shared" ca="1" si="28"/>
        <v>859993.05002438603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859993.05002438603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3548.3225845606908</v>
      </c>
      <c r="L466" s="444">
        <f t="shared" ca="1" si="28"/>
        <v>855145.74287912657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855145.74287912657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3528.1254714554434</v>
      </c>
      <c r="L467" s="444">
        <f t="shared" ca="1" si="28"/>
        <v>850278.23862076178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850278.23862076178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3507.8442037122568</v>
      </c>
      <c r="L468" s="444">
        <f t="shared" ca="1" si="28"/>
        <v>845390.4530946539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845390.4530946539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3487.4784306868073</v>
      </c>
      <c r="L469" s="444">
        <f t="shared" ca="1" si="28"/>
        <v>840482.30179552047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840482.30179552047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3467.0278002737509</v>
      </c>
      <c r="L470" s="444">
        <f t="shared" ca="1" si="28"/>
        <v>835553.69986597402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835553.69986597402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3446.4919589006413</v>
      </c>
      <c r="L471" s="444">
        <f t="shared" ca="1" si="28"/>
        <v>830604.56209505443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830604.56209505443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3425.8705515218098</v>
      </c>
      <c r="L472" s="444">
        <f t="shared" ca="1" si="28"/>
        <v>825634.80291675602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825634.80291675602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3405.1632216122325</v>
      </c>
      <c r="L473" s="444">
        <f t="shared" ca="1" si="28"/>
        <v>820644.33640854806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820644.33640854806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3384.3696111613663</v>
      </c>
      <c r="L474" s="444">
        <f t="shared" ca="1" si="28"/>
        <v>815633.07628988929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815633.07628988929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3363.4893606669543</v>
      </c>
      <c r="L475" s="444">
        <f t="shared" ca="1" si="28"/>
        <v>810600.93592073605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810600.93592073605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3342.5221091288163</v>
      </c>
      <c r="L476" s="444">
        <f t="shared" ca="1" si="28"/>
        <v>805547.82830004464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805547.82830004464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3321.4674940426016</v>
      </c>
      <c r="L477" s="444">
        <f t="shared" ca="1" si="28"/>
        <v>800473.66606426705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800473.66606426705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3300.3251513935284</v>
      </c>
      <c r="L478" s="444">
        <f t="shared" ca="1" si="28"/>
        <v>795378.3614858404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795378.3614858404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3279.0947156500843</v>
      </c>
      <c r="L479" s="444">
        <f t="shared" ca="1" si="28"/>
        <v>790261.8264716703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790261.8264716703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3257.7758197577086</v>
      </c>
      <c r="L480" s="444">
        <f t="shared" ca="1" si="28"/>
        <v>785123.97256160784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785123.97256160784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3236.3680951324486</v>
      </c>
      <c r="L481" s="444">
        <f t="shared" ca="1" si="28"/>
        <v>779964.71092692006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779964.71092692006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3214.8711716545827</v>
      </c>
      <c r="L482" s="444">
        <f t="shared" ca="1" si="28"/>
        <v>774783.95236875443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774783.95236875443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3193.2846776622259</v>
      </c>
      <c r="L483" s="444">
        <f t="shared" ca="1" si="28"/>
        <v>769581.60731659643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769581.60731659643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3171.608239944901</v>
      </c>
      <c r="L484" s="444">
        <f t="shared" ca="1" si="28"/>
        <v>764357.58582672116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764357.58582672116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3149.8414837370874</v>
      </c>
      <c r="L485" s="444">
        <f t="shared" ca="1" si="28"/>
        <v>759111.79758063809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759111.79758063809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3127.9840327117413</v>
      </c>
      <c r="L486" s="444">
        <f t="shared" ca="1" si="28"/>
        <v>753844.15188352962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753844.15188352962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3106.0355089737891</v>
      </c>
      <c r="L487" s="444">
        <f t="shared" ca="1" si="28"/>
        <v>748554.55766268319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748554.55766268319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3083.9955330535959</v>
      </c>
      <c r="L488" s="444">
        <f t="shared" ca="1" si="28"/>
        <v>743242.92346591665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743242.92346591665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3061.863723900402</v>
      </c>
      <c r="L489" s="444">
        <f t="shared" ca="1" si="28"/>
        <v>737909.15745999687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737909.15745999687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3039.639698875736</v>
      </c>
      <c r="L490" s="444">
        <f t="shared" ca="1" si="28"/>
        <v>732553.16742905241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732553.16742905241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3017.3230737468011</v>
      </c>
      <c r="L491" s="444">
        <f t="shared" ca="1" si="28"/>
        <v>727174.86077297898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727174.86077297898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2994.9134626798282</v>
      </c>
      <c r="L492" s="444">
        <f t="shared" ca="1" si="28"/>
        <v>721774.14450583863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721774.14450583863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2972.4104782334102</v>
      </c>
      <c r="L493" s="444">
        <f t="shared" ca="1" si="28"/>
        <v>716350.92525425181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716350.92525425181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2949.8137313517982</v>
      </c>
      <c r="L494" s="444">
        <f t="shared" ca="1" si="28"/>
        <v>710905.10925578338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710905.10925578338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2927.1228313581801</v>
      </c>
      <c r="L495" s="444">
        <f t="shared" ca="1" si="28"/>
        <v>705436.60235732142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705436.60235732142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2904.3373859479216</v>
      </c>
      <c r="L496" s="444">
        <f t="shared" ca="1" si="28"/>
        <v>699945.31001344917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699945.31001344917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2881.4570011817873</v>
      </c>
      <c r="L497" s="444">
        <f t="shared" ca="1" si="28"/>
        <v>694431.13728481077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694431.13728481077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2858.4812814791276</v>
      </c>
      <c r="L498" s="444">
        <f t="shared" ca="1" si="28"/>
        <v>688893.98883646971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688893.98883646971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2835.4098296110396</v>
      </c>
      <c r="L499" s="444">
        <f t="shared" ca="1" si="28"/>
        <v>683333.7689362606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683333.7689362606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2812.2422466935018</v>
      </c>
      <c r="L500" s="444">
        <f t="shared" ca="1" si="28"/>
        <v>677750.38145313389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677750.38145313389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2788.9781321804739</v>
      </c>
      <c r="L501" s="444">
        <f t="shared" ca="1" si="28"/>
        <v>672143.72985549422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672143.72985549422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2765.6170838569751</v>
      </c>
      <c r="L502" s="444">
        <f t="shared" ca="1" si="28"/>
        <v>666513.71720953099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666513.71720953099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2742.1586978321284</v>
      </c>
      <c r="L503" s="444">
        <f t="shared" ca="1" si="28"/>
        <v>660860.24617754295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660860.24617754295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2718.6025685321783</v>
      </c>
      <c r="L504" s="444">
        <f t="shared" ca="1" si="28"/>
        <v>655183.219016255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655183.219016255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2694.9482886934784</v>
      </c>
      <c r="L505" s="444">
        <f t="shared" ca="1" si="28"/>
        <v>649482.53757512826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649482.53757512826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2671.1954493554504</v>
      </c>
      <c r="L506" s="444">
        <f t="shared" ca="1" si="28"/>
        <v>643758.10329466348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643758.10329466348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2647.3436398535137</v>
      </c>
      <c r="L507" s="444">
        <f t="shared" ca="1" si="28"/>
        <v>638009.81720469682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638009.81720469682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2623.3924478119861</v>
      </c>
      <c r="L508" s="444">
        <f t="shared" ca="1" si="28"/>
        <v>632237.57992268866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632237.57992268866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2599.3414591369519</v>
      </c>
      <c r="L509" s="444">
        <f t="shared" ca="1" si="28"/>
        <v>626441.2916520054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626441.2916520054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2575.190258009105</v>
      </c>
      <c r="L510" s="444">
        <f t="shared" ca="1" si="28"/>
        <v>620620.85218019434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620620.85218019434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2550.9384268765589</v>
      </c>
      <c r="L511" s="444">
        <f t="shared" ca="1" si="28"/>
        <v>614776.16087725072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614776.16087725072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2526.5855464476272</v>
      </c>
      <c r="L512" s="444">
        <f t="shared" ca="1" si="28"/>
        <v>608907.1166938782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608907.1166938782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2502.1311956835752</v>
      </c>
      <c r="L513" s="444">
        <f t="shared" ca="1" si="28"/>
        <v>603013.61815974163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603013.61815974163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2477.5749517913391</v>
      </c>
      <c r="L514" s="444">
        <f t="shared" ca="1" si="28"/>
        <v>597095.56338171277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597095.56338171277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2452.916390216219</v>
      </c>
      <c r="L515" s="444">
        <f t="shared" ca="1" si="28"/>
        <v>591152.8500421088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591152.8500421088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2428.1550846345358</v>
      </c>
      <c r="L516" s="444">
        <f t="shared" ca="1" si="28"/>
        <v>585185.37539692316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585185.37539692316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2403.2906069462624</v>
      </c>
      <c r="L517" s="444">
        <f t="shared" ca="1" si="28"/>
        <v>579193.0362740492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579193.0362740492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2378.3225272676209</v>
      </c>
      <c r="L518" s="444">
        <f t="shared" ref="L518:L772" ca="1" si="54">I518-J518+K518</f>
        <v>573175.72907149664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573175.72907149664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2353.2504139236516</v>
      </c>
      <c r="L519" s="444">
        <f t="shared" ca="1" si="54"/>
        <v>567133.34975560009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567133.34975560009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2328.0738334407497</v>
      </c>
      <c r="L520" s="444">
        <f t="shared" ca="1" si="54"/>
        <v>561065.79385922069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561065.79385922069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2302.7923505391686</v>
      </c>
      <c r="L521" s="444">
        <f t="shared" ca="1" si="54"/>
        <v>554972.95647993963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554972.95647993963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2277.4055281254978</v>
      </c>
      <c r="L522" s="444">
        <f t="shared" ca="1" si="54"/>
        <v>548854.73227824492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548854.73227824492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2251.9129272851033</v>
      </c>
      <c r="L523" s="444">
        <f t="shared" ca="1" si="54"/>
        <v>542711.01547570981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542711.01547570981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2226.3141072745402</v>
      </c>
      <c r="L524" s="444">
        <f t="shared" ca="1" si="54"/>
        <v>536541.69985316414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536541.69985316414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2200.608625513933</v>
      </c>
      <c r="L525" s="444">
        <f t="shared" ca="1" si="54"/>
        <v>530346.67874885793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530346.67874885793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2174.7960375793241</v>
      </c>
      <c r="L526" s="444">
        <f t="shared" ca="1" si="54"/>
        <v>524125.84505661705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524125.84505661705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2148.8758971949869</v>
      </c>
      <c r="L527" s="444">
        <f t="shared" ca="1" si="54"/>
        <v>517879.09122399188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517879.09122399188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2122.8477562257153</v>
      </c>
      <c r="L528" s="444">
        <f t="shared" ca="1" si="54"/>
        <v>511606.30925039743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511606.30925039743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2096.7111646690719</v>
      </c>
      <c r="L529" s="444">
        <f t="shared" ca="1" si="54"/>
        <v>505307.39068524633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505307.39068524633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2070.4656706476089</v>
      </c>
      <c r="L530" s="444">
        <f t="shared" ca="1" si="54"/>
        <v>498982.22662607377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498982.22662607377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2044.1108204010563</v>
      </c>
      <c r="L531" s="444">
        <f t="shared" ca="1" si="54"/>
        <v>492630.70771665464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492630.70771665464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2017.6461582784768</v>
      </c>
      <c r="L532" s="444">
        <f t="shared" ca="1" si="54"/>
        <v>486252.72414511291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486252.72414511291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1991.0712267303866</v>
      </c>
      <c r="L533" s="444">
        <f t="shared" ca="1" si="54"/>
        <v>479848.16564202309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479848.16564202309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1964.3855663008451</v>
      </c>
      <c r="L534" s="444">
        <f t="shared" ca="1" si="54"/>
        <v>473416.92147850373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473416.92147850373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1937.5887156195145</v>
      </c>
      <c r="L535" s="444">
        <f t="shared" ca="1" si="54"/>
        <v>466958.88046430307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466958.88046430307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1910.680211393679</v>
      </c>
      <c r="L536" s="444">
        <f t="shared" ca="1" si="54"/>
        <v>460473.93094587658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460473.93094587658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1883.659588400235</v>
      </c>
      <c r="L537" s="444">
        <f t="shared" ca="1" si="54"/>
        <v>453961.96080445661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453961.96080445661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1856.5263794776515</v>
      </c>
      <c r="L538" s="444">
        <f t="shared" ca="1" si="54"/>
        <v>447422.85745411407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447422.85745411407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1829.2801155178911</v>
      </c>
      <c r="L539" s="444">
        <f t="shared" ca="1" si="54"/>
        <v>440856.50783981179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440856.50783981179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1801.9203254582985</v>
      </c>
      <c r="L540" s="444">
        <f t="shared" ca="1" si="54"/>
        <v>434262.79843544989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434262.79843544989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1774.4465362734568</v>
      </c>
      <c r="L541" s="444">
        <f t="shared" ca="1" si="54"/>
        <v>427641.61524190317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427641.61524190317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1746.8582729670125</v>
      </c>
      <c r="L542" s="444">
        <f t="shared" ca="1" si="54"/>
        <v>420992.84378504998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420992.84378504998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1719.1550585634573</v>
      </c>
      <c r="L543" s="444">
        <f t="shared" ca="1" si="54"/>
        <v>414316.36911379325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414316.36911379325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1691.3364140998876</v>
      </c>
      <c r="L544" s="444">
        <f t="shared" ca="1" si="54"/>
        <v>407612.07579807297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407612.07579807297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1663.4018586177199</v>
      </c>
      <c r="L545" s="444">
        <f t="shared" ca="1" si="54"/>
        <v>400879.84792687051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400879.84792687051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1635.3509091543763</v>
      </c>
      <c r="L546" s="444">
        <f t="shared" ca="1" si="54"/>
        <v>394119.56910620473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394119.56910620473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1607.1830807349356</v>
      </c>
      <c r="L547" s="444">
        <f t="shared" ca="1" si="54"/>
        <v>387331.12245711946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387331.12245711946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1578.8978863637469</v>
      </c>
      <c r="L548" s="444">
        <f t="shared" ca="1" si="54"/>
        <v>380514.39061366301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380514.39061366301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1550.4948370160118</v>
      </c>
      <c r="L549" s="444">
        <f t="shared" ca="1" si="54"/>
        <v>373669.25572085881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373669.25572085881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1521.9734416293277</v>
      </c>
      <c r="L550" s="444">
        <f t="shared" ca="1" si="54"/>
        <v>366795.59943266795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366795.59943266795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1493.333207095199</v>
      </c>
      <c r="L551" s="444">
        <f t="shared" ca="1" si="54"/>
        <v>359893.30290994298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359893.30290994298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1464.5736382505117</v>
      </c>
      <c r="L552" s="444">
        <f t="shared" ca="1" si="54"/>
        <v>352962.24681837333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352962.24681837333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1435.6942378689714</v>
      </c>
      <c r="L553" s="444">
        <f t="shared" ca="1" si="54"/>
        <v>346002.31132642215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346002.31132642215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1406.6945066525082</v>
      </c>
      <c r="L554" s="444">
        <f t="shared" ca="1" si="54"/>
        <v>339013.3761032545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339013.3761032545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1377.573943222643</v>
      </c>
      <c r="L555" s="444">
        <f t="shared" ca="1" si="54"/>
        <v>331995.32031665696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331995.32031665696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1348.3320441118199</v>
      </c>
      <c r="L556" s="444">
        <f t="shared" ca="1" si="54"/>
        <v>324948.02263094857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324948.02263094857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1318.9683037547015</v>
      </c>
      <c r="L557" s="444">
        <f t="shared" ca="1" si="54"/>
        <v>317871.36120488308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317871.36120488308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1289.4822144794286</v>
      </c>
      <c r="L558" s="444">
        <f t="shared" ca="1" si="54"/>
        <v>310765.21368954232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310765.21368954232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1259.8732664988422</v>
      </c>
      <c r="L559" s="444">
        <f t="shared" ca="1" si="54"/>
        <v>303629.45722622098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303629.45722622098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1230.14094790167</v>
      </c>
      <c r="L560" s="444">
        <f t="shared" ca="1" si="54"/>
        <v>296463.96844430245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296463.96844430245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1200.284744643676</v>
      </c>
      <c r="L561" s="444">
        <f t="shared" ca="1" si="54"/>
        <v>289268.62345912593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289268.62345912593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1170.3041405387739</v>
      </c>
      <c r="L562" s="444">
        <f t="shared" ca="1" si="54"/>
        <v>282043.29786984454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282043.29786984454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1140.1986172501015</v>
      </c>
      <c r="L563" s="444">
        <f t="shared" ca="1" si="54"/>
        <v>274787.86675727443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274787.86675727443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1109.9676542810594</v>
      </c>
      <c r="L564" s="444">
        <f t="shared" ca="1" si="54"/>
        <v>267502.20468173531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267502.20468173531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1079.610728966313</v>
      </c>
      <c r="L565" s="444">
        <f t="shared" ca="1" si="54"/>
        <v>260186.18568088143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260186.18568088143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1049.1273164627553</v>
      </c>
      <c r="L566" s="444">
        <f t="shared" ca="1" si="54"/>
        <v>252839.683267524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252839.683267524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1018.5168897404326</v>
      </c>
      <c r="L567" s="444">
        <f t="shared" ca="1" si="54"/>
        <v>245462.57042744424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245462.57042744424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987.77891957343354</v>
      </c>
      <c r="L568" s="444">
        <f t="shared" ca="1" si="54"/>
        <v>238054.71961719749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238054.71961719749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956.91287453073892</v>
      </c>
      <c r="L569" s="444">
        <f t="shared" ca="1" si="54"/>
        <v>230616.00276190805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230616.00276190805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925.91822096703277</v>
      </c>
      <c r="L570" s="444">
        <f t="shared" ca="1" si="54"/>
        <v>223146.29125305489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223146.29125305489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894.79442301347785</v>
      </c>
      <c r="L571" s="444">
        <f t="shared" ca="1" si="54"/>
        <v>215645.4559462482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215645.4559462482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863.54094256845019</v>
      </c>
      <c r="L572" s="444">
        <f t="shared" ca="1" si="54"/>
        <v>208113.36715899647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208113.36715899647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832.15723928823445</v>
      </c>
      <c r="L573" s="444">
        <f t="shared" ca="1" si="54"/>
        <v>200549.89466846452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200549.89466846452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800.6427705776847</v>
      </c>
      <c r="L574" s="444">
        <f t="shared" ca="1" si="54"/>
        <v>192954.90770922203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192954.90770922203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768.99699158084104</v>
      </c>
      <c r="L575" s="444">
        <f t="shared" ca="1" si="54"/>
        <v>185328.27497098269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185328.27497098269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737.21935517151041</v>
      </c>
      <c r="L576" s="444">
        <f t="shared" ca="1" si="54"/>
        <v>177669.86459633402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177669.86459633402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705.30931194380764</v>
      </c>
      <c r="L577" s="444">
        <f t="shared" ca="1" si="54"/>
        <v>169979.54417845764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169979.54417845764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673.26631020265609</v>
      </c>
      <c r="L578" s="444">
        <f t="shared" ca="1" si="54"/>
        <v>162257.18075884011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162257.18075884011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641.08979595424967</v>
      </c>
      <c r="L579" s="444">
        <f t="shared" ca="1" si="54"/>
        <v>154502.64082497419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154502.64082497419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608.77921289647509</v>
      </c>
      <c r="L580" s="444">
        <f t="shared" ca="1" si="54"/>
        <v>146715.79030805049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146715.79030805049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576.33400240929291</v>
      </c>
      <c r="L581" s="444">
        <f t="shared" ca="1" si="54"/>
        <v>138896.49458063961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138896.49458063961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543.75360354508098</v>
      </c>
      <c r="L582" s="444">
        <f t="shared" ca="1" si="54"/>
        <v>131044.61845436451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131044.61845436451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511.03745301893468</v>
      </c>
      <c r="L583" s="444">
        <f t="shared" ca="1" si="54"/>
        <v>123160.02617756325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123160.02617756325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478.18498519892944</v>
      </c>
      <c r="L584" s="444">
        <f t="shared" ca="1" si="54"/>
        <v>115242.581432942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115242.581432942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445.19563209634089</v>
      </c>
      <c r="L585" s="444">
        <f t="shared" ca="1" si="54"/>
        <v>107292.14733521815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107292.14733521815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412.06882335582486</v>
      </c>
      <c r="L586" s="444">
        <f t="shared" ca="1" si="54"/>
        <v>99308.586428753799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99308.586428753799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378.80398624555676</v>
      </c>
      <c r="L587" s="444">
        <f t="shared" ca="1" si="54"/>
        <v>91291.760685179179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91291.760685179179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345.40054564732912</v>
      </c>
      <c r="L588" s="444">
        <f t="shared" ca="1" si="54"/>
        <v>83241.53150100632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83241.53150100632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311.8579240466089</v>
      </c>
      <c r="L589" s="444">
        <f t="shared" ca="1" si="54"/>
        <v>75157.759695232744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75157.759695232744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278.17554152255235</v>
      </c>
      <c r="L590" s="444">
        <f t="shared" ca="1" si="54"/>
        <v>67040.30550693511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67040.30550693511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244.35281573797889</v>
      </c>
      <c r="L591" s="444">
        <f t="shared" ca="1" si="54"/>
        <v>58889.028592852905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58889.028592852905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210.38916192930301</v>
      </c>
      <c r="L592" s="444">
        <f t="shared" ca="1" si="54"/>
        <v>50703.788024962028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50703.788024962028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176.28399289642437</v>
      </c>
      <c r="L593" s="444">
        <f t="shared" ca="1" si="54"/>
        <v>42484.44228803827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42484.44228803827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142.03671899257537</v>
      </c>
      <c r="L594" s="444">
        <f t="shared" ca="1" si="54"/>
        <v>34230.849277210662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34230.849277210662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107.64674811412698</v>
      </c>
      <c r="L595" s="444">
        <f t="shared" ca="1" si="54"/>
        <v>25942.866295504606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25942.866295504606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73.113485690351752</v>
      </c>
      <c r="L596" s="444">
        <f t="shared" ca="1" si="54"/>
        <v>17620.350051374771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17620.350051374771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38.43633467314411</v>
      </c>
      <c r="L597" s="444">
        <f t="shared" ca="1" si="54"/>
        <v>9263.1566562277312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9263.1566562277312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3.614695526698112</v>
      </c>
      <c r="L598" s="444">
        <f t="shared" ca="1" si="54"/>
        <v>871.14162193424499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871.14162193424499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-31.352033782858083</v>
      </c>
      <c r="L599" s="444">
        <f t="shared" ca="1" si="54"/>
        <v>-7555.8401416687975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-7555.8401416687975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-66.464457797870764</v>
      </c>
      <c r="L600" s="444">
        <f t="shared" ca="1" si="54"/>
        <v>-16017.934329286853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-16017.934329286853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-101.72318357961265</v>
      </c>
      <c r="L601" s="444">
        <f t="shared" ca="1" si="54"/>
        <v>-24515.287242686649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-24515.287242686649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-137.12882071877848</v>
      </c>
      <c r="L602" s="444">
        <f t="shared" ca="1" si="54"/>
        <v>-33048.04579322561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-33048.04579322561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-172.68198134602414</v>
      </c>
      <c r="L603" s="444">
        <f t="shared" ca="1" si="54"/>
        <v>-41616.357504391817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-41616.357504391817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-208.38328014255001</v>
      </c>
      <c r="L604" s="444">
        <f t="shared" ca="1" si="54"/>
        <v>-50220.370514354552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-50220.370514354552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-244.23333435072806</v>
      </c>
      <c r="L605" s="444">
        <f t="shared" ca="1" si="54"/>
        <v>-58860.233578525462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-58860.233578525462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-280.23276378477357</v>
      </c>
      <c r="L606" s="444">
        <f t="shared" ca="1" si="54"/>
        <v>-67536.096072130429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-67536.096072130429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-316.3821908414609</v>
      </c>
      <c r="L607" s="444">
        <f t="shared" ca="1" si="54"/>
        <v>-76248.107992792065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-76248.107992792065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-352.68224051088436</v>
      </c>
      <c r="L608" s="444">
        <f t="shared" ca="1" si="54"/>
        <v>-84996.419963123131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-84996.419963123131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-389.13354038726379</v>
      </c>
      <c r="L609" s="444">
        <f t="shared" ca="1" si="54"/>
        <v>-93781.183233330579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-93781.183233330579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-425.73672067979476</v>
      </c>
      <c r="L610" s="444">
        <f t="shared" ca="1" si="54"/>
        <v>-102602.54968383056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-102602.54968383056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-462.4924142235447</v>
      </c>
      <c r="L611" s="444">
        <f t="shared" ca="1" si="54"/>
        <v>-111460.67182787428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-111460.67182787428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-499.40125649039356</v>
      </c>
      <c r="L612" s="444">
        <f t="shared" ca="1" si="54"/>
        <v>-120355.70281418486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-120355.70281418486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-536.46388560002094</v>
      </c>
      <c r="L613" s="444">
        <f t="shared" ca="1" si="54"/>
        <v>-129287.79642960506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-129287.79642960506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-573.68094233093859</v>
      </c>
      <c r="L614" s="444">
        <f t="shared" ca="1" si="54"/>
        <v>-138257.10710175621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-138257.10710175621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-611.05307013156823</v>
      </c>
      <c r="L615" s="444">
        <f t="shared" ca="1" si="54"/>
        <v>-147263.78990170796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-147263.78990170796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-648.58091513136731</v>
      </c>
      <c r="L616" s="444">
        <f t="shared" ca="1" si="54"/>
        <v>-156308.00054665952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-156308.00054665952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-686.26512615199874</v>
      </c>
      <c r="L617" s="444">
        <f t="shared" ca="1" si="54"/>
        <v>-165389.89540263169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-165389.89540263169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-724.10635471854948</v>
      </c>
      <c r="L618" s="444">
        <f t="shared" ca="1" si="54"/>
        <v>-174509.63148717044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-174509.63148717044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-762.10525507079421</v>
      </c>
      <c r="L619" s="444">
        <f t="shared" ca="1" si="54"/>
        <v>-183667.3664720614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-183667.3664720614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-800.26248417450665</v>
      </c>
      <c r="L620" s="444">
        <f t="shared" ca="1" si="54"/>
        <v>-192863.2586860561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-192863.2586860561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-838.57870173281788</v>
      </c>
      <c r="L621" s="444">
        <f t="shared" ca="1" si="54"/>
        <v>-202097.46711760911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-202097.46711760911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-877.05457019762196</v>
      </c>
      <c r="L622" s="444">
        <f t="shared" ca="1" si="54"/>
        <v>-211370.15141762691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-211370.15141762691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-915.69075478102957</v>
      </c>
      <c r="L623" s="444">
        <f t="shared" ca="1" si="54"/>
        <v>-220681.47190222814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-220681.47190222814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-954.48792346686798</v>
      </c>
      <c r="L624" s="444">
        <f t="shared" ca="1" si="54"/>
        <v>-230031.58955551518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-230031.58955551518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-993.44674702223062</v>
      </c>
      <c r="L625" s="444">
        <f t="shared" ca="1" si="54"/>
        <v>-239420.66603235761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-239420.66603235761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-1032.5678990090739</v>
      </c>
      <c r="L626" s="444">
        <f t="shared" ca="1" si="54"/>
        <v>-248848.86366118686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-248848.86366118686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-1071.8520557958627</v>
      </c>
      <c r="L627" s="444">
        <f t="shared" ca="1" si="54"/>
        <v>-258316.34544680291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-258316.34544680291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-1111.299896569263</v>
      </c>
      <c r="L628" s="444">
        <f t="shared" ca="1" si="54"/>
        <v>-267823.27507319237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-267823.27507319237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-1150.9121033458857</v>
      </c>
      <c r="L629" s="444">
        <f t="shared" ca="1" si="54"/>
        <v>-277369.81690635846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-277369.81690635846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-1190.6893609840777</v>
      </c>
      <c r="L630" s="444">
        <f t="shared" ca="1" si="54"/>
        <v>-286956.13599716272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-286956.13599716272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-1230.6323571957621</v>
      </c>
      <c r="L631" s="444">
        <f t="shared" ca="1" si="54"/>
        <v>-296582.39808417868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-296582.39808417868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-1270.7417825583286</v>
      </c>
      <c r="L632" s="444">
        <f t="shared" ca="1" si="54"/>
        <v>-306248.76959655719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-306248.76959655719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-1311.0183305265723</v>
      </c>
      <c r="L633" s="444">
        <f t="shared" ca="1" si="54"/>
        <v>-315955.41765690397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-315955.41765690397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-1351.462697444684</v>
      </c>
      <c r="L634" s="444">
        <f t="shared" ca="1" si="54"/>
        <v>-325702.51008416881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-325702.51008416881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-1392.0755825582874</v>
      </c>
      <c r="L635" s="444">
        <f t="shared" ca="1" si="54"/>
        <v>-335490.21539654728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-335490.21539654728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-1432.8576880265312</v>
      </c>
      <c r="L636" s="444">
        <f t="shared" ca="1" si="54"/>
        <v>-345318.70281439397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-345318.70281439397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-1473.8097189342257</v>
      </c>
      <c r="L637" s="444">
        <f t="shared" ca="1" si="54"/>
        <v>-355188.14226314839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-355188.14226314839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-1514.9323833040357</v>
      </c>
      <c r="L638" s="444">
        <f t="shared" ca="1" si="54"/>
        <v>-365098.70437627262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-365098.70437627262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-1556.2263921087201</v>
      </c>
      <c r="L639" s="444">
        <f t="shared" ca="1" si="54"/>
        <v>-375050.56049820152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-375050.56049820152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-1597.6924592834237</v>
      </c>
      <c r="L640" s="444">
        <f t="shared" ca="1" si="54"/>
        <v>-385043.8826873051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-385043.8826873051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-1639.3313017380219</v>
      </c>
      <c r="L641" s="444">
        <f t="shared" ca="1" si="54"/>
        <v>-395078.84371886333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-395078.84371886333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-1681.1436393695146</v>
      </c>
      <c r="L642" s="444">
        <f t="shared" ca="1" si="54"/>
        <v>-405155.61708805303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-405155.61708805303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-1723.1301950744717</v>
      </c>
      <c r="L643" s="444">
        <f t="shared" ca="1" si="54"/>
        <v>-415274.37701294769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-415274.37701294769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-1765.2916947615329</v>
      </c>
      <c r="L644" s="444">
        <f t="shared" ca="1" si="54"/>
        <v>-425435.29843752942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-425435.29843752942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-1807.6288673639565</v>
      </c>
      <c r="L645" s="444">
        <f t="shared" ca="1" si="54"/>
        <v>-435638.55703471357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-435638.55703471357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-1850.1424448522241</v>
      </c>
      <c r="L646" s="444">
        <f t="shared" ca="1" si="54"/>
        <v>-445884.32920938596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-445884.32920938596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-1892.8331622466922</v>
      </c>
      <c r="L647" s="444">
        <f t="shared" ca="1" si="54"/>
        <v>-456172.79210145283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-456172.79210145283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-1935.701757630304</v>
      </c>
      <c r="L648" s="444">
        <f t="shared" ca="1" si="54"/>
        <v>-466504.12358890328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-466504.12358890328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-1978.7489721613476</v>
      </c>
      <c r="L649" s="444">
        <f t="shared" ca="1" si="54"/>
        <v>-476878.50229088479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-476878.50229088479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-2021.9755500862707</v>
      </c>
      <c r="L650" s="444">
        <f t="shared" ca="1" si="54"/>
        <v>-487296.10757079127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-487296.10757079127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-2065.3822387525474</v>
      </c>
      <c r="L651" s="444">
        <f t="shared" ca="1" si="54"/>
        <v>-497757.11953936401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-497757.11953936401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-2108.9697886216009</v>
      </c>
      <c r="L652" s="444">
        <f t="shared" ca="1" si="54"/>
        <v>-508261.71905780578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-508261.71905780578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-2152.7389532817747</v>
      </c>
      <c r="L653" s="444">
        <f t="shared" ca="1" si="54"/>
        <v>-518810.08774090774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-518810.08774090774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-2196.6904894613667</v>
      </c>
      <c r="L654" s="444">
        <f t="shared" ca="1" si="54"/>
        <v>-529402.40796018939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-529402.40796018939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-2240.8251570417065</v>
      </c>
      <c r="L655" s="444">
        <f t="shared" ca="1" si="54"/>
        <v>-540038.86284705123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-540038.86284705123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-2285.1437190702977</v>
      </c>
      <c r="L656" s="444">
        <f t="shared" ca="1" si="54"/>
        <v>-550719.63629594166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-550719.63629594166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-2329.6469417740077</v>
      </c>
      <c r="L657" s="444">
        <f t="shared" ca="1" si="54"/>
        <v>-561444.9129675359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-561444.9129675359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-2374.3355945723169</v>
      </c>
      <c r="L658" s="444">
        <f t="shared" ca="1" si="54"/>
        <v>-572214.87829192844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-572214.87829192844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-2419.2104500906194</v>
      </c>
      <c r="L659" s="444">
        <f t="shared" ca="1" si="54"/>
        <v>-583029.71847183921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-583029.71847183921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-2464.2722841735808</v>
      </c>
      <c r="L660" s="444">
        <f t="shared" ca="1" si="54"/>
        <v>-593889.62048583291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-593889.62048583291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-2509.5218758985548</v>
      </c>
      <c r="L661" s="444">
        <f t="shared" ca="1" si="54"/>
        <v>-604794.77209155168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-604794.77209155168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-2554.9600075890494</v>
      </c>
      <c r="L662" s="444">
        <f t="shared" ca="1" si="54"/>
        <v>-615745.36182896094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-615745.36182896094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-2600.5874648282547</v>
      </c>
      <c r="L663" s="444">
        <f t="shared" ca="1" si="54"/>
        <v>-626741.5790236094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-626741.5790236094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-2646.4050364726231</v>
      </c>
      <c r="L664" s="444">
        <f t="shared" ca="1" si="54"/>
        <v>-637783.61378990219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-637783.61378990219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-2692.4135146655099</v>
      </c>
      <c r="L665" s="444">
        <f t="shared" ca="1" si="54"/>
        <v>-648871.65703438793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-648871.65703438793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-2738.613694850867</v>
      </c>
      <c r="L666" s="444">
        <f t="shared" ca="1" si="54"/>
        <v>-660005.90045905893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-660005.90045905893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-2785.0063757869962</v>
      </c>
      <c r="L667" s="444">
        <f t="shared" ca="1" si="54"/>
        <v>-671186.53656466608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-671186.53656466608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-2831.5923595603595</v>
      </c>
      <c r="L668" s="444">
        <f t="shared" ca="1" si="54"/>
        <v>-682413.75865404657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-682413.75865404657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-2878.372451599445</v>
      </c>
      <c r="L669" s="444">
        <f t="shared" ca="1" si="54"/>
        <v>-693687.76083546621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-693687.76083546621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-2925.3474606886934</v>
      </c>
      <c r="L670" s="444">
        <f t="shared" ca="1" si="54"/>
        <v>-705008.73802597506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-705008.73802597506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-2972.51819898248</v>
      </c>
      <c r="L671" s="444">
        <f t="shared" ca="1" si="54"/>
        <v>-716376.88595477771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-716376.88595477771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-3019.8854820191577</v>
      </c>
      <c r="L672" s="444">
        <f t="shared" ca="1" si="54"/>
        <v>-727792.40116661706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-727792.40116661706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-3067.450128735155</v>
      </c>
      <c r="L673" s="444">
        <f t="shared" ca="1" si="54"/>
        <v>-739255.4810251724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-739255.4810251724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-3115.2129614791356</v>
      </c>
      <c r="L674" s="444">
        <f t="shared" ca="1" si="54"/>
        <v>-750766.32371647167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-750766.32371647167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-3163.1748060262162</v>
      </c>
      <c r="L675" s="444">
        <f t="shared" ca="1" si="54"/>
        <v>-762325.12825231801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-762325.12825231801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-3211.3364915922425</v>
      </c>
      <c r="L676" s="444">
        <f t="shared" ca="1" si="54"/>
        <v>-773932.09447373042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-773932.09447373042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-3259.6988508481277</v>
      </c>
      <c r="L677" s="444">
        <f t="shared" ca="1" si="54"/>
        <v>-785587.42305439874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-785587.42305439874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-3308.2627199342455</v>
      </c>
      <c r="L678" s="444">
        <f t="shared" ca="1" si="54"/>
        <v>-797291.31550415314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-797291.31550415314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-3357.0289384748889</v>
      </c>
      <c r="L679" s="444">
        <f t="shared" ca="1" si="54"/>
        <v>-809043.97417244816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-809043.97417244816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-3405.9983495927845</v>
      </c>
      <c r="L680" s="444">
        <f t="shared" ca="1" si="54"/>
        <v>-820845.60225186113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-820845.60225186113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-3455.1717999236721</v>
      </c>
      <c r="L681" s="444">
        <f t="shared" ca="1" si="54"/>
        <v>-832696.40378160495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-832696.40378160495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-3504.5501396309378</v>
      </c>
      <c r="L682" s="444">
        <f t="shared" ca="1" si="54"/>
        <v>-844596.58365105605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-844596.58365105605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-3554.1342224203177</v>
      </c>
      <c r="L683" s="444">
        <f t="shared" ca="1" si="54"/>
        <v>-856546.34760329651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-856546.34760329651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-3603.9249055546529</v>
      </c>
      <c r="L684" s="444">
        <f t="shared" ca="1" si="54"/>
        <v>-868545.90223867132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-868545.90223867132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-3653.9230498687143</v>
      </c>
      <c r="L685" s="444">
        <f t="shared" ca="1" si="54"/>
        <v>-880595.45501836017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-880595.45501836017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-3704.1295197840846</v>
      </c>
      <c r="L686" s="444">
        <f t="shared" ca="1" si="54"/>
        <v>-892695.21426796447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-892695.21426796447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-3754.5451833241032</v>
      </c>
      <c r="L687" s="444">
        <f t="shared" ca="1" si="54"/>
        <v>-904845.3891811088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-904845.3891811088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-3805.1709121288709</v>
      </c>
      <c r="L688" s="444">
        <f t="shared" ca="1" si="54"/>
        <v>-917046.18982305785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-917046.18982305785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-3856.007581470325</v>
      </c>
      <c r="L689" s="444">
        <f t="shared" ca="1" si="54"/>
        <v>-929297.82713434834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-929297.82713434834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-3907.0560702673683</v>
      </c>
      <c r="L690" s="444">
        <f t="shared" ca="1" si="54"/>
        <v>-941600.51293443586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-941600.51293443586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-3958.3172611010673</v>
      </c>
      <c r="L691" s="444">
        <f t="shared" ca="1" si="54"/>
        <v>-953954.45992535714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-953954.45992535714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-4009.7920402299055</v>
      </c>
      <c r="L692" s="444">
        <f t="shared" ca="1" si="54"/>
        <v>-966359.88169540721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-966359.88169540721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-4061.4812976051139</v>
      </c>
      <c r="L693" s="444">
        <f t="shared" ca="1" si="54"/>
        <v>-978816.99272283248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-978816.99272283248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-4113.3859268860524</v>
      </c>
      <c r="L694" s="444">
        <f t="shared" ca="1" si="54"/>
        <v>-991326.00837953866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-991326.00837953866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-4165.5068254556618</v>
      </c>
      <c r="L695" s="444">
        <f t="shared" ca="1" si="54"/>
        <v>-1003887.1449348145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-1003887.1449348145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-4217.8448944359779</v>
      </c>
      <c r="L696" s="444">
        <f t="shared" ca="1" si="54"/>
        <v>-1016500.6195590707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-1016500.6195590707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-4270.4010387037115</v>
      </c>
      <c r="L697" s="444">
        <f t="shared" ca="1" si="54"/>
        <v>-1029166.6503275946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-1029166.6503275946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-4323.1761669058951</v>
      </c>
      <c r="L698" s="444">
        <f t="shared" ca="1" si="54"/>
        <v>-1041885.4562243207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-1041885.4562243207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-4376.171191475587</v>
      </c>
      <c r="L699" s="444">
        <f t="shared" ca="1" si="54"/>
        <v>-1054657.2571456165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-1054657.2571456165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-4429.3870286476522</v>
      </c>
      <c r="L700" s="444">
        <f t="shared" ca="1" si="54"/>
        <v>-1067482.2739040842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-1067482.2739040842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-4482.8245984746018</v>
      </c>
      <c r="L701" s="444">
        <f t="shared" ca="1" si="54"/>
        <v>-1080360.7282323791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-1080360.7282323791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-4536.4848248424969</v>
      </c>
      <c r="L702" s="444">
        <f t="shared" ca="1" si="54"/>
        <v>-1093292.8427870418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-1093292.8427870418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-4590.3686354869251</v>
      </c>
      <c r="L703" s="444">
        <f t="shared" ca="1" si="54"/>
        <v>-1106278.8411523488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-1106278.8411523488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-4644.4769620090374</v>
      </c>
      <c r="L704" s="444">
        <f t="shared" ca="1" si="54"/>
        <v>-1119318.947844178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-1119318.947844178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-4698.8107398916591</v>
      </c>
      <c r="L705" s="444">
        <f t="shared" ca="1" si="54"/>
        <v>-1132413.3883138897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-1132413.3883138897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-4753.3709085154578</v>
      </c>
      <c r="L706" s="444">
        <f t="shared" ca="1" si="54"/>
        <v>-1145562.3889522254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-1145562.3889522254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-4808.1584111751899</v>
      </c>
      <c r="L707" s="444">
        <f t="shared" ca="1" si="54"/>
        <v>-1158766.1770932209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-1158766.1770932209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-4863.174195096004</v>
      </c>
      <c r="L708" s="444">
        <f t="shared" ca="1" si="54"/>
        <v>-1172024.981018137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-1172024.981018137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-4918.419211449821</v>
      </c>
      <c r="L709" s="444">
        <f t="shared" ca="1" si="54"/>
        <v>-1185339.0299594069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-1185339.0299594069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-4973.8944153717794</v>
      </c>
      <c r="L710" s="444">
        <f t="shared" ca="1" si="54"/>
        <v>-1198708.5541045989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-1198708.5541045989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-5029.6007659767465</v>
      </c>
      <c r="L711" s="444">
        <f t="shared" ca="1" si="54"/>
        <v>-1212133.7846003959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-1212133.7846003959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-5085.5392263759004</v>
      </c>
      <c r="L712" s="444">
        <f t="shared" ca="1" si="54"/>
        <v>-1225614.9535565921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-1225614.9535565921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-5141.7107636933843</v>
      </c>
      <c r="L713" s="444">
        <f t="shared" ca="1" si="54"/>
        <v>-1239152.2940501056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-1239152.2940501056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-5198.116349083024</v>
      </c>
      <c r="L714" s="444">
        <f t="shared" ca="1" si="54"/>
        <v>-1252746.0401290089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-1252746.0401290089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-5254.7569577451213</v>
      </c>
      <c r="L715" s="444">
        <f t="shared" ca="1" si="54"/>
        <v>-1266396.4268165743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-1266396.4268165743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-5311.6335689433099</v>
      </c>
      <c r="L716" s="444">
        <f t="shared" ca="1" si="54"/>
        <v>-1280103.6901153377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-1280103.6901153377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-5368.7471660214915</v>
      </c>
      <c r="L717" s="444">
        <f t="shared" ca="1" si="54"/>
        <v>-1293868.0670111794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-1293868.0670111794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-5426.0987364208313</v>
      </c>
      <c r="L718" s="444">
        <f t="shared" ca="1" si="54"/>
        <v>-1307689.7954774203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-1307689.7954774203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-5483.689271696835</v>
      </c>
      <c r="L719" s="444">
        <f t="shared" ca="1" si="54"/>
        <v>-1321569.1144789374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-1321569.1144789374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-5541.5197675364898</v>
      </c>
      <c r="L720" s="444">
        <f t="shared" ca="1" si="54"/>
        <v>-1335506.2639762941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-1335506.2639762941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-5599.5912237754765</v>
      </c>
      <c r="L721" s="444">
        <f t="shared" ca="1" si="54"/>
        <v>-1349501.4849298897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-1349501.4849298897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-5657.9046444154574</v>
      </c>
      <c r="L722" s="444">
        <f t="shared" ca="1" si="54"/>
        <v>-1363555.0193041253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-1363555.0193041253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-5716.4610376414394</v>
      </c>
      <c r="L723" s="444">
        <f t="shared" ca="1" si="54"/>
        <v>-1377667.1100715869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-1377667.1100715869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-5775.2614158391962</v>
      </c>
      <c r="L724" s="444">
        <f t="shared" ca="1" si="54"/>
        <v>-1391838.0012172463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-1391838.0012172463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-5834.306795612777</v>
      </c>
      <c r="L725" s="444">
        <f t="shared" ca="1" si="54"/>
        <v>-1406067.9377426791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-1406067.9377426791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-5893.5981978020809</v>
      </c>
      <c r="L726" s="444">
        <f t="shared" ca="1" si="54"/>
        <v>-1420357.1656703013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-1420357.1656703013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-5953.1366475005061</v>
      </c>
      <c r="L727" s="444">
        <f t="shared" ca="1" si="54"/>
        <v>-1434705.932047622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-1434705.932047622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-6012.9231740726755</v>
      </c>
      <c r="L728" s="444">
        <f t="shared" ca="1" si="54"/>
        <v>-1449114.484951515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-1449114.484951515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-6072.9588111722296</v>
      </c>
      <c r="L729" s="444">
        <f t="shared" ca="1" si="54"/>
        <v>-1463583.0734925075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-1463583.0734925075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-6133.2445967596987</v>
      </c>
      <c r="L730" s="444">
        <f t="shared" ca="1" si="54"/>
        <v>-1478111.9478190874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-1478111.9478190874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-6193.7815731204482</v>
      </c>
      <c r="L731" s="444">
        <f t="shared" ca="1" si="54"/>
        <v>-1492701.3591220281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-1492701.3591220281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-6254.5707868827012</v>
      </c>
      <c r="L732" s="444">
        <f t="shared" ca="1" si="54"/>
        <v>-1507351.5596387309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-1507351.5596387309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-6315.6132890356294</v>
      </c>
      <c r="L733" s="444">
        <f t="shared" ca="1" si="54"/>
        <v>-1522062.8026575868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-1522062.8026575868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-6376.9101349475286</v>
      </c>
      <c r="L734" s="444">
        <f t="shared" ca="1" si="54"/>
        <v>-1536835.3425223546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-1536835.3425223546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-6438.4623843840618</v>
      </c>
      <c r="L735" s="444">
        <f t="shared" ca="1" si="54"/>
        <v>-1551669.4346365589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-1551669.4346365589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-6500.2711015265795</v>
      </c>
      <c r="L736" s="444">
        <f t="shared" ca="1" si="54"/>
        <v>-1566565.3354679057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-1566565.3354679057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-6562.3373549905245</v>
      </c>
      <c r="L737" s="444">
        <f t="shared" ca="1" si="54"/>
        <v>-1581523.3025527163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-1581523.3025527163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-6624.662217843902</v>
      </c>
      <c r="L738" s="444">
        <f t="shared" ca="1" si="54"/>
        <v>-1596543.5945003803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-1596543.5945003803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-6687.2467676258357</v>
      </c>
      <c r="L739" s="444">
        <f t="shared" ca="1" si="54"/>
        <v>-1611626.4709978264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-1611626.4709978264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-6750.0920863651945</v>
      </c>
      <c r="L740" s="444">
        <f t="shared" ca="1" si="54"/>
        <v>-1626772.1928140118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-1626772.1928140118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-6813.1992605993</v>
      </c>
      <c r="L741" s="444">
        <f t="shared" ca="1" si="54"/>
        <v>-1641981.0218044312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-1641981.0218044312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-6876.5693813927137</v>
      </c>
      <c r="L742" s="444">
        <f t="shared" ca="1" si="54"/>
        <v>-1657253.2209156442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-1657253.2209156442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-6940.2035443561026</v>
      </c>
      <c r="L743" s="444">
        <f t="shared" ca="1" si="54"/>
        <v>-1672589.0541898205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-1672589.0541898205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-7004.1028496651697</v>
      </c>
      <c r="L744" s="444">
        <f t="shared" ca="1" si="54"/>
        <v>-1687988.7867693058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-1687988.7867693058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-7068.2684020796914</v>
      </c>
      <c r="L745" s="444">
        <f t="shared" ca="1" si="54"/>
        <v>-1703452.6849012056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-1703452.6849012056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-7132.7013109626068</v>
      </c>
      <c r="L746" s="444">
        <f t="shared" ca="1" si="54"/>
        <v>-1718981.0159419884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-1718981.0159419884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-7197.4026902992036</v>
      </c>
      <c r="L747" s="444">
        <f t="shared" ca="1" si="54"/>
        <v>-1734574.0483621077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-1734574.0483621077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-7262.3736587163667</v>
      </c>
      <c r="L748" s="444">
        <f t="shared" ca="1" si="54"/>
        <v>-1750232.0517506443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-1750232.0517506443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-7327.6153395019364</v>
      </c>
      <c r="L749" s="444">
        <f t="shared" ca="1" si="54"/>
        <v>-1765955.2968199665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-1765955.2968199665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-7393.1288606241114</v>
      </c>
      <c r="L750" s="444">
        <f t="shared" ca="1" si="54"/>
        <v>-1781744.0554104107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-1781744.0554104107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-7458.9153547509632</v>
      </c>
      <c r="L751" s="444">
        <f t="shared" ca="1" si="54"/>
        <v>-1797598.600494982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-1797598.600494982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-7524.9759592700093</v>
      </c>
      <c r="L752" s="444">
        <f t="shared" ca="1" si="54"/>
        <v>-1813519.2061840722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-1813519.2061840722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-7591.3118163078843</v>
      </c>
      <c r="L753" s="444">
        <f t="shared" ca="1" si="54"/>
        <v>-1829506.1477302003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-1829506.1477302003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-7657.9240727500865</v>
      </c>
      <c r="L754" s="444">
        <f t="shared" ca="1" si="54"/>
        <v>-1845559.7015327706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-1845559.7015327706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-7724.8138802607946</v>
      </c>
      <c r="L755" s="444">
        <f t="shared" ca="1" si="54"/>
        <v>-1861680.1451428516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-1861680.1451428516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-7791.982395302799</v>
      </c>
      <c r="L756" s="444">
        <f t="shared" ca="1" si="54"/>
        <v>-1877867.7572679745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-1877867.7572679745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-7859.4307791574765</v>
      </c>
      <c r="L757" s="444">
        <f t="shared" ca="1" si="54"/>
        <v>-1894122.8177769522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-1894122.8177769522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-7927.1601979448851</v>
      </c>
      <c r="L758" s="444">
        <f t="shared" ca="1" si="54"/>
        <v>-1910445.6077047172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-1910445.6077047172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-7995.171822643907</v>
      </c>
      <c r="L759" s="444">
        <f t="shared" ca="1" si="54"/>
        <v>-1926836.4092571812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-1926836.4092571812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-8063.4668291125054</v>
      </c>
      <c r="L760" s="444">
        <f t="shared" ca="1" si="54"/>
        <v>-1943295.5058161139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-1943295.5058161139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-8132.0463981080593</v>
      </c>
      <c r="L761" s="444">
        <f t="shared" ca="1" si="54"/>
        <v>-1959823.1819440422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-1959823.1819440422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-8200.9117153077586</v>
      </c>
      <c r="L762" s="444">
        <f t="shared" ca="1" si="54"/>
        <v>-1976419.7233891701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-1976419.7233891701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-8270.0639713291257</v>
      </c>
      <c r="L763" s="444">
        <f t="shared" ca="1" si="54"/>
        <v>-1993085.4170903193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-1993085.4170903193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-8339.5043617505817</v>
      </c>
      <c r="L764" s="444">
        <f t="shared" ca="1" si="54"/>
        <v>-2009820.5511818901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-2009820.5511818901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-8409.2340871321267</v>
      </c>
      <c r="L765" s="444">
        <f t="shared" ca="1" si="54"/>
        <v>-2026625.4149988424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-2026625.4149988424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-8479.2543530360945</v>
      </c>
      <c r="L766" s="444">
        <f t="shared" ca="1" si="54"/>
        <v>-2043500.2990816988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-2043500.2990816988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-8549.5663700479963</v>
      </c>
      <c r="L767" s="444">
        <f t="shared" ca="1" si="54"/>
        <v>-2060445.495181567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-2060445.495181567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-8620.1713537974465</v>
      </c>
      <c r="L768" s="444">
        <f t="shared" ca="1" si="54"/>
        <v>-2077461.2962651846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-2077461.2962651846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-8691.0705249791881</v>
      </c>
      <c r="L769" s="444">
        <f t="shared" ca="1" si="54"/>
        <v>-2094547.996519984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-2094547.996519984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-8762.2651093741842</v>
      </c>
      <c r="L770" s="444">
        <f t="shared" ca="1" si="54"/>
        <v>-2111705.8913591783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-2111705.8913591783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-8833.7563378708273</v>
      </c>
      <c r="L771" s="444">
        <f t="shared" ca="1" si="54"/>
        <v>-2128935.2774268696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-2128935.2774268696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-8905.5454464862087</v>
      </c>
      <c r="L772" s="444">
        <f t="shared" ca="1" si="54"/>
        <v>-2146236.4526031762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-2146236.4526031762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-8977.633676387486</v>
      </c>
      <c r="L773" s="444">
        <f t="shared" ref="L773:L1027" ca="1" si="80">I773-J773+K773</f>
        <v>-2163609.716009384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-2163609.716009384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-9050.0222739133515</v>
      </c>
      <c r="L774" s="444">
        <f t="shared" ca="1" si="80"/>
        <v>-2181055.3680131179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-2181055.3680131179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-9122.712490595577</v>
      </c>
      <c r="L775" s="444">
        <f t="shared" ca="1" si="80"/>
        <v>-2198573.7102335338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-2198573.7102335338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-9195.7055831806429</v>
      </c>
      <c r="L776" s="444">
        <f t="shared" ca="1" si="80"/>
        <v>-2216165.0455465349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-2216165.0455465349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-9269.0028136514811</v>
      </c>
      <c r="L777" s="444">
        <f t="shared" ca="1" si="80"/>
        <v>-2233829.678090007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-2233829.678090007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-9342.6054492492804</v>
      </c>
      <c r="L778" s="444">
        <f t="shared" ca="1" si="80"/>
        <v>-2251567.913269077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-2251567.913269077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-9416.5147624954061</v>
      </c>
      <c r="L779" s="444">
        <f t="shared" ca="1" si="80"/>
        <v>-2269380.0577613926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-2269380.0577613926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-9490.732031213387</v>
      </c>
      <c r="L780" s="444">
        <f t="shared" ca="1" si="80"/>
        <v>-2287266.4195224266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-2287266.4195224266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-9565.2585385510283</v>
      </c>
      <c r="L781" s="444">
        <f t="shared" ca="1" si="80"/>
        <v>-2305227.3077907981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-2305227.3077907981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-9640.095573002578</v>
      </c>
      <c r="L782" s="444">
        <f t="shared" ca="1" si="80"/>
        <v>-2323263.033093621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-2323263.033093621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-9715.2444284310059</v>
      </c>
      <c r="L783" s="444">
        <f t="shared" ca="1" si="80"/>
        <v>-2341373.9072518726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-2341373.9072518726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-9790.7064040903879</v>
      </c>
      <c r="L784" s="444">
        <f t="shared" ca="1" si="80"/>
        <v>-2359560.2433857834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-2359560.2433857834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-9866.482804648349</v>
      </c>
      <c r="L785" s="444">
        <f t="shared" ca="1" si="80"/>
        <v>-2377822.3559202524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-2377822.3559202524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-9942.5749402086367</v>
      </c>
      <c r="L786" s="444">
        <f t="shared" ca="1" si="80"/>
        <v>-2396160.5605902816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-2396160.5605902816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-10018.984126333758</v>
      </c>
      <c r="L787" s="444">
        <f t="shared" ca="1" si="80"/>
        <v>-2414575.1744464356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-2414575.1744464356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-10095.711684067734</v>
      </c>
      <c r="L788" s="444">
        <f t="shared" ca="1" si="80"/>
        <v>-2433066.5158603238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-2433066.5158603238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-10172.758939958934</v>
      </c>
      <c r="L789" s="444">
        <f t="shared" ca="1" si="80"/>
        <v>-2451634.9045301033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-2451634.9045301033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-10250.127226083016</v>
      </c>
      <c r="L790" s="444">
        <f t="shared" ca="1" si="80"/>
        <v>-2470280.6614860068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-2470280.6614860068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-10327.817880065946</v>
      </c>
      <c r="L791" s="444">
        <f t="shared" ca="1" si="80"/>
        <v>-2489004.1090958933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-2489004.1090958933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-10405.83224510714</v>
      </c>
      <c r="L792" s="444">
        <f t="shared" ca="1" si="80"/>
        <v>-2507805.571070821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-2507805.571070821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-10484.171670002672</v>
      </c>
      <c r="L793" s="444">
        <f t="shared" ca="1" si="80"/>
        <v>-2526685.3724706443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-2526685.3724706443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-10562.837509168603</v>
      </c>
      <c r="L794" s="444">
        <f t="shared" ca="1" si="80"/>
        <v>-2545643.8397096335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-2545643.8397096335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-10641.831122664391</v>
      </c>
      <c r="L795" s="444">
        <f t="shared" ca="1" si="80"/>
        <v>-2564681.3005621182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-2564681.3005621182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-10721.153876216411</v>
      </c>
      <c r="L796" s="444">
        <f t="shared" ca="1" si="80"/>
        <v>-2583798.0841681552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-2583798.0841681552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-10800.807141241565</v>
      </c>
      <c r="L797" s="444">
        <f t="shared" ca="1" si="80"/>
        <v>-2602994.5210392172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-2602994.5210392172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-10880.792294870989</v>
      </c>
      <c r="L798" s="444">
        <f t="shared" ca="1" si="80"/>
        <v>-2622270.9430639087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-2622270.9430639087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-10961.110719973871</v>
      </c>
      <c r="L799" s="444">
        <f t="shared" ca="1" si="80"/>
        <v>-2641627.6835137028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-2641627.6835137028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-11041.763805181346</v>
      </c>
      <c r="L800" s="444">
        <f t="shared" ca="1" si="80"/>
        <v>-2661065.0770487045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-2661065.0770487045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-11122.75294491052</v>
      </c>
      <c r="L801" s="444">
        <f t="shared" ca="1" si="80"/>
        <v>-2680583.4597234353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-2680583.4597234353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-11204.079539388566</v>
      </c>
      <c r="L802" s="444">
        <f t="shared" ca="1" si="80"/>
        <v>-2700183.1689926442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-2700183.1689926442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-11285.744994676936</v>
      </c>
      <c r="L803" s="444">
        <f t="shared" ca="1" si="80"/>
        <v>-2719864.5437171417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-2719864.5437171417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-11367.750722695675</v>
      </c>
      <c r="L804" s="444">
        <f t="shared" ca="1" si="80"/>
        <v>-2739627.9241696578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-2739627.9241696578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-11450.098141247825</v>
      </c>
      <c r="L805" s="444">
        <f t="shared" ca="1" si="80"/>
        <v>-2759473.652040726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-2759473.652040726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-11532.788674043943</v>
      </c>
      <c r="L806" s="444">
        <f t="shared" ca="1" si="80"/>
        <v>-2779402.0704445904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-2779402.0704445904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-11615.823750726711</v>
      </c>
      <c r="L807" s="444">
        <f t="shared" ca="1" si="80"/>
        <v>-2799413.5239251377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-2799413.5239251377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-11699.204806895659</v>
      </c>
      <c r="L808" s="444">
        <f t="shared" ca="1" si="80"/>
        <v>-2819508.3584618536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-2819508.3584618536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-11782.933284131976</v>
      </c>
      <c r="L809" s="444">
        <f t="shared" ca="1" si="80"/>
        <v>-2839686.9214758058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-2839686.9214758058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-11867.010630023442</v>
      </c>
      <c r="L810" s="444">
        <f t="shared" ca="1" si="80"/>
        <v>-2859949.5618356499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-2859949.5618356499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-11951.43829818946</v>
      </c>
      <c r="L811" s="444">
        <f t="shared" ca="1" si="80"/>
        <v>-2880296.6298636599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-2880296.6298636599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-12036.217748306168</v>
      </c>
      <c r="L812" s="444">
        <f t="shared" ca="1" si="80"/>
        <v>-2900728.4773417865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-2900728.4773417865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-12121.350446131695</v>
      </c>
      <c r="L813" s="444">
        <f t="shared" ca="1" si="80"/>
        <v>-2921245.4575177385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-2921245.4575177385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-12206.837863531495</v>
      </c>
      <c r="L814" s="444">
        <f t="shared" ca="1" si="80"/>
        <v>-2941847.9251110903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-2941847.9251110903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-12292.681478503795</v>
      </c>
      <c r="L815" s="444">
        <f t="shared" ca="1" si="80"/>
        <v>-2962536.2363194143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-2962536.2363194143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-12378.882775205144</v>
      </c>
      <c r="L816" s="444">
        <f t="shared" ca="1" si="80"/>
        <v>-2983310.7488244399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-2983310.7488244399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-12465.443243976084</v>
      </c>
      <c r="L817" s="444">
        <f t="shared" ca="1" si="80"/>
        <v>-3004171.8217982366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-3004171.8217982366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-12552.364381366904</v>
      </c>
      <c r="L818" s="444">
        <f t="shared" ca="1" si="80"/>
        <v>-3025119.8159094239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-3025119.8159094239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-12639.647690163518</v>
      </c>
      <c r="L819" s="444">
        <f t="shared" ca="1" si="80"/>
        <v>-3046155.0933294077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-3046155.0933294077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-12727.294679413451</v>
      </c>
      <c r="L820" s="444">
        <f t="shared" ca="1" si="80"/>
        <v>-3067278.0177386417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-3067278.0177386417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-12815.306864451926</v>
      </c>
      <c r="L821" s="444">
        <f t="shared" ca="1" si="80"/>
        <v>-3088488.9543329142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-3088488.9543329142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-12903.685766928062</v>
      </c>
      <c r="L822" s="444">
        <f t="shared" ca="1" si="80"/>
        <v>-3109788.2698296625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-3109788.2698296625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-12992.432914831179</v>
      </c>
      <c r="L823" s="444">
        <f t="shared" ca="1" si="80"/>
        <v>-3131176.3324743141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-3131176.3324743141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-13081.549842517226</v>
      </c>
      <c r="L824" s="444">
        <f t="shared" ca="1" si="80"/>
        <v>-3152653.5120466519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-3152653.5120466519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-13171.038090735301</v>
      </c>
      <c r="L825" s="444">
        <f t="shared" ca="1" si="80"/>
        <v>-3174220.1798672075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-3174220.1798672075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-13260.899206654283</v>
      </c>
      <c r="L826" s="444">
        <f t="shared" ca="1" si="80"/>
        <v>-3195876.7088036821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-3195876.7088036821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-13351.134743889594</v>
      </c>
      <c r="L827" s="444">
        <f t="shared" ca="1" si="80"/>
        <v>-3217623.4732773923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-3217623.4732773923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-13441.746262530052</v>
      </c>
      <c r="L828" s="444">
        <f t="shared" ca="1" si="80"/>
        <v>-3239460.8492697426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-3239460.8492697426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-13532.735329164845</v>
      </c>
      <c r="L829" s="444">
        <f t="shared" ca="1" si="80"/>
        <v>-3261389.2143287277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-3261389.2143287277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-13624.103516910616</v>
      </c>
      <c r="L830" s="444">
        <f t="shared" ca="1" si="80"/>
        <v>-3283408.9475754588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-3283408.9475754588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-13715.852405438663</v>
      </c>
      <c r="L831" s="444">
        <f t="shared" ca="1" si="80"/>
        <v>-3305520.4297107179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-3305520.4297107179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-13807.983581002243</v>
      </c>
      <c r="L832" s="444">
        <f t="shared" ca="1" si="80"/>
        <v>-3327724.0430215406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-3327724.0430215406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-13900.498636464004</v>
      </c>
      <c r="L833" s="444">
        <f t="shared" ca="1" si="80"/>
        <v>-3350020.1713878252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-3350020.1713878252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-13993.399171323525</v>
      </c>
      <c r="L834" s="444">
        <f t="shared" ca="1" si="80"/>
        <v>-3372409.2002889691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-3372409.2002889691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-14086.686791744954</v>
      </c>
      <c r="L835" s="444">
        <f t="shared" ca="1" si="80"/>
        <v>-3394891.5168105345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-3394891.5168105345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-14180.363110584814</v>
      </c>
      <c r="L836" s="444">
        <f t="shared" ca="1" si="80"/>
        <v>-3417467.5096509396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-3417467.5096509396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-14274.429747419832</v>
      </c>
      <c r="L837" s="444">
        <f t="shared" ca="1" si="80"/>
        <v>-3440137.5691281799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-3440137.5691281799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-14368.888328575002</v>
      </c>
      <c r="L838" s="444">
        <f t="shared" ca="1" si="80"/>
        <v>-3462902.0871865754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-3462902.0871865754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-14463.740487151648</v>
      </c>
      <c r="L839" s="444">
        <f t="shared" ca="1" si="80"/>
        <v>-3485761.4574035476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-3485761.4574035476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-14558.987863055701</v>
      </c>
      <c r="L840" s="444">
        <f t="shared" ca="1" si="80"/>
        <v>-3508716.0749964239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-3508716.0749964239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-14654.632103026021</v>
      </c>
      <c r="L841" s="444">
        <f t="shared" ca="1" si="80"/>
        <v>-3531766.3368292702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-3531766.3368292702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-14750.674860662879</v>
      </c>
      <c r="L842" s="444">
        <f t="shared" ca="1" si="80"/>
        <v>-3554912.6414197534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-3554912.6414197534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-14847.117796456558</v>
      </c>
      <c r="L843" s="444">
        <f t="shared" ca="1" si="80"/>
        <v>-3578155.3889460303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-3578155.3889460303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-14943.962577816043</v>
      </c>
      <c r="L844" s="444">
        <f t="shared" ca="1" si="80"/>
        <v>-3601494.9812536668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-3601494.9812536668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-15041.210879097864</v>
      </c>
      <c r="L845" s="444">
        <f t="shared" ca="1" si="80"/>
        <v>-3624931.8218625849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-3624931.8218625849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-15138.864381635021</v>
      </c>
      <c r="L846" s="444">
        <f t="shared" ca="1" si="80"/>
        <v>-3648466.3159740404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-3648466.3159740404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-15236.924773766086</v>
      </c>
      <c r="L847" s="444">
        <f t="shared" ca="1" si="80"/>
        <v>-3672098.870477627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-3672098.870477627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-15335.393750864365</v>
      </c>
      <c r="L848" s="444">
        <f t="shared" ca="1" si="80"/>
        <v>-3695829.893958312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-3695829.893958312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-15434.273015367218</v>
      </c>
      <c r="L849" s="444">
        <f t="shared" ca="1" si="80"/>
        <v>-3719659.7967034997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-3719659.7967034997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-15533.5642768055</v>
      </c>
      <c r="L850" s="444">
        <f t="shared" ca="1" si="80"/>
        <v>-3743588.9907101258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-3743588.9907101258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-15633.26925183311</v>
      </c>
      <c r="L851" s="444">
        <f t="shared" ca="1" si="80"/>
        <v>-3767617.8896917794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-3767617.8896917794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-15733.389664256665</v>
      </c>
      <c r="L852" s="444">
        <f t="shared" ca="1" si="80"/>
        <v>-3791746.9090858563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-3791746.9090858563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-15833.927245065319</v>
      </c>
      <c r="L853" s="444">
        <f t="shared" ca="1" si="80"/>
        <v>-3815976.4660607418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-3815976.4660607418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-15934.883732460674</v>
      </c>
      <c r="L854" s="444">
        <f t="shared" ca="1" si="80"/>
        <v>-3840306.9795230231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-3840306.9795230231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-16036.260871886849</v>
      </c>
      <c r="L855" s="444">
        <f t="shared" ca="1" si="80"/>
        <v>-3864738.8701247303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-3864738.8701247303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-16138.060416060627</v>
      </c>
      <c r="L856" s="444">
        <f t="shared" ca="1" si="80"/>
        <v>-3889272.5602706112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-3889272.5602706112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-16240.284125001795</v>
      </c>
      <c r="L857" s="444">
        <f t="shared" ca="1" si="80"/>
        <v>-3913908.4741254332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-3913908.4741254332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-16342.933766063557</v>
      </c>
      <c r="L858" s="444">
        <f t="shared" ca="1" si="80"/>
        <v>-3938647.0376213174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-3938647.0376213174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-16446.011113963072</v>
      </c>
      <c r="L859" s="444">
        <f t="shared" ca="1" si="80"/>
        <v>-3963488.6784651009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-3963488.6784651009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-16549.517950812173</v>
      </c>
      <c r="L860" s="444">
        <f t="shared" ca="1" si="80"/>
        <v>-3988433.8261457337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-3988433.8261457337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-16653.456066148145</v>
      </c>
      <c r="L861" s="444">
        <f t="shared" ca="1" si="80"/>
        <v>-4013482.9119417025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-4013482.9119417025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-16757.82725696468</v>
      </c>
      <c r="L862" s="444">
        <f t="shared" ca="1" si="80"/>
        <v>-4038636.3689284874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-4038636.3689284874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-16862.633327742951</v>
      </c>
      <c r="L863" s="444">
        <f t="shared" ca="1" si="80"/>
        <v>-4063894.6319860509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-4063894.6319860509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-16967.876090482798</v>
      </c>
      <c r="L864" s="444">
        <f t="shared" ca="1" si="80"/>
        <v>-4089258.1378063541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-4089258.1378063541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-17073.557364734061</v>
      </c>
      <c r="L865" s="444">
        <f t="shared" ca="1" si="80"/>
        <v>-4114727.3249009084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-4114727.3249009084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-17179.678977628038</v>
      </c>
      <c r="L866" s="444">
        <f t="shared" ca="1" si="80"/>
        <v>-4140302.633608357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-4140302.633608357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-17286.242763909071</v>
      </c>
      <c r="L867" s="444">
        <f t="shared" ca="1" si="80"/>
        <v>-4165984.5061020865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-4165984.5061020865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-17393.250565966278</v>
      </c>
      <c r="L868" s="444">
        <f t="shared" ca="1" si="80"/>
        <v>-4191773.3863978731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-4191773.3863978731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-17500.704233865388</v>
      </c>
      <c r="L869" s="444">
        <f t="shared" ca="1" si="80"/>
        <v>-4217669.7203615587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-4217669.7203615587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-17608.605625380747</v>
      </c>
      <c r="L870" s="444">
        <f t="shared" ca="1" si="80"/>
        <v>-4243673.9557167599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-4243673.9557167599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-17716.956606027419</v>
      </c>
      <c r="L871" s="444">
        <f t="shared" ca="1" si="80"/>
        <v>-4269786.542052608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-4269786.542052608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-17825.759049093453</v>
      </c>
      <c r="L872" s="444">
        <f t="shared" ca="1" si="80"/>
        <v>-4296007.9308315217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-4296007.9308315217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-17935.01483567226</v>
      </c>
      <c r="L873" s="444">
        <f t="shared" ca="1" si="80"/>
        <v>-4322338.5753970146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-4322338.5753970146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-18044.725854695145</v>
      </c>
      <c r="L874" s="444">
        <f t="shared" ca="1" si="80"/>
        <v>-4348778.9309815299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-4348778.9309815299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-18154.89400296396</v>
      </c>
      <c r="L875" s="444">
        <f t="shared" ca="1" si="80"/>
        <v>-4375329.4547143141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-4375329.4547143141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-18265.521185183894</v>
      </c>
      <c r="L876" s="444">
        <f t="shared" ca="1" si="80"/>
        <v>-4401990.6056293184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-4401990.6056293184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-18376.60931399641</v>
      </c>
      <c r="L877" s="444">
        <f t="shared" ca="1" si="80"/>
        <v>-4428762.8446731353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-4428762.8446731353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-18488.160310012314</v>
      </c>
      <c r="L878" s="444">
        <f t="shared" ca="1" si="80"/>
        <v>-4455646.634712968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-4455646.634712968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-18600.176101844951</v>
      </c>
      <c r="L879" s="444">
        <f t="shared" ca="1" si="80"/>
        <v>-4482642.4405446332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-4482642.4405446332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-18712.658626143555</v>
      </c>
      <c r="L880" s="444">
        <f t="shared" ca="1" si="80"/>
        <v>-4509750.7289005974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-4509750.7289005974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-18825.60982762674</v>
      </c>
      <c r="L881" s="444">
        <f t="shared" ca="1" si="80"/>
        <v>-4536971.9684580443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-4536971.9684580443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-18939.031659116103</v>
      </c>
      <c r="L882" s="444">
        <f t="shared" ca="1" si="80"/>
        <v>-4564306.6298469808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-4564306.6298469808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-19052.926081570004</v>
      </c>
      <c r="L883" s="444">
        <f t="shared" ca="1" si="80"/>
        <v>-4591755.1856583711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-4591755.1856583711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-19167.295064117465</v>
      </c>
      <c r="L884" s="444">
        <f t="shared" ca="1" si="80"/>
        <v>-4619318.1104523093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-4619318.1104523093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-19282.140584092205</v>
      </c>
      <c r="L885" s="444">
        <f t="shared" ca="1" si="80"/>
        <v>-4646995.8807662223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-4646995.8807662223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-19397.464627066845</v>
      </c>
      <c r="L886" s="444">
        <f t="shared" ca="1" si="80"/>
        <v>-4674788.9751231093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-4674788.9751231093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-19513.269186887206</v>
      </c>
      <c r="L887" s="444">
        <f t="shared" ca="1" si="80"/>
        <v>-4702697.8740398167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-4702697.8740398167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-19629.556265706822</v>
      </c>
      <c r="L888" s="444">
        <f t="shared" ca="1" si="80"/>
        <v>-4730723.0600353442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-4730723.0600353442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-19746.327874021517</v>
      </c>
      <c r="L889" s="444">
        <f t="shared" ca="1" si="80"/>
        <v>-4758865.0176391862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-4758865.0176391862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-19863.586030704195</v>
      </c>
      <c r="L890" s="444">
        <f t="shared" ca="1" si="80"/>
        <v>-4787124.2333997106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-4787124.2333997106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-19981.332763039711</v>
      </c>
      <c r="L891" s="444">
        <f t="shared" ca="1" si="80"/>
        <v>-4815501.1958925705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-4815501.1958925705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-20099.570106759962</v>
      </c>
      <c r="L892" s="444">
        <f t="shared" ca="1" si="80"/>
        <v>-4843996.3957291506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-4843996.3957291506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-20218.300106079045</v>
      </c>
      <c r="L893" s="444">
        <f t="shared" ca="1" si="80"/>
        <v>-4872610.3255650504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-4872610.3255650504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-20337.524813728629</v>
      </c>
      <c r="L894" s="444">
        <f t="shared" ca="1" si="80"/>
        <v>-4901343.4801085992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-4901343.4801085992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-20457.246290993415</v>
      </c>
      <c r="L895" s="444">
        <f t="shared" ca="1" si="80"/>
        <v>-4930196.3561294135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-4930196.3561294135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-20577.466607746806</v>
      </c>
      <c r="L896" s="444">
        <f t="shared" ca="1" si="80"/>
        <v>-4959169.4524669806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-4959169.4524669806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-20698.18784248667</v>
      </c>
      <c r="L897" s="444">
        <f t="shared" ca="1" si="80"/>
        <v>-4988263.2700392874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-4988263.2700392874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-20819.412082371284</v>
      </c>
      <c r="L898" s="444">
        <f t="shared" ca="1" si="80"/>
        <v>-5017478.3118514791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-5017478.3118514791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-20941.141423255416</v>
      </c>
      <c r="L899" s="444">
        <f t="shared" ca="1" si="80"/>
        <v>-5046815.0830045547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-5046815.0830045547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-21063.377969726564</v>
      </c>
      <c r="L900" s="444">
        <f t="shared" ca="1" si="80"/>
        <v>-5076274.0907041021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-5076274.0907041021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-21186.123835141345</v>
      </c>
      <c r="L901" s="444">
        <f t="shared" ca="1" si="80"/>
        <v>-5105855.8442690643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-5105855.8442690643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-21309.381141662019</v>
      </c>
      <c r="L902" s="444">
        <f t="shared" ca="1" si="80"/>
        <v>-5135560.8551405463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-5135560.8551405463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-21433.152020293193</v>
      </c>
      <c r="L903" s="444">
        <f t="shared" ca="1" si="80"/>
        <v>-5165389.63689066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-5165389.63689066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-21557.438610918667</v>
      </c>
      <c r="L904" s="444">
        <f t="shared" ca="1" si="80"/>
        <v>-5195342.7052313993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-5195342.7052313993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-21682.243062338413</v>
      </c>
      <c r="L905" s="444">
        <f t="shared" ca="1" si="80"/>
        <v>-5225420.5780235585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-5225420.5780235585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-21807.567532305744</v>
      </c>
      <c r="L906" s="444">
        <f t="shared" ca="1" si="80"/>
        <v>-5255623.7752856845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-5255623.7752856845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-21933.414187564602</v>
      </c>
      <c r="L907" s="444">
        <f t="shared" ca="1" si="80"/>
        <v>-5285952.8192030694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-5285952.8192030694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-22059.785203887041</v>
      </c>
      <c r="L908" s="444">
        <f t="shared" ca="1" si="80"/>
        <v>-5316408.234136777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-5316408.234136777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-22186.682766110822</v>
      </c>
      <c r="L909" s="444">
        <f t="shared" ca="1" si="80"/>
        <v>-5346990.5466327081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-5346990.5466327081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-22314.1090681772</v>
      </c>
      <c r="L910" s="444">
        <f t="shared" ca="1" si="80"/>
        <v>-5377700.2854307061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-5377700.2854307061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-22442.06631316886</v>
      </c>
      <c r="L911" s="444">
        <f t="shared" ca="1" si="80"/>
        <v>-5408537.9814736955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-5408537.9814736955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-22570.556713347982</v>
      </c>
      <c r="L912" s="444">
        <f t="shared" ca="1" si="80"/>
        <v>-5439504.1679168642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-5439504.1679168642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-22699.58249019452</v>
      </c>
      <c r="L913" s="444">
        <f t="shared" ca="1" si="80"/>
        <v>-5470599.3801368792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-5470599.3801368792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-22829.145874444581</v>
      </c>
      <c r="L914" s="444">
        <f t="shared" ca="1" si="80"/>
        <v>-5501824.155741144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-5501824.155741144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-22959.249106129017</v>
      </c>
      <c r="L915" s="444">
        <f t="shared" ca="1" si="80"/>
        <v>-5533179.0345770931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-5533179.0345770931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-23089.894434612139</v>
      </c>
      <c r="L916" s="444">
        <f t="shared" ca="1" si="80"/>
        <v>-5564664.5587415257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-5564664.5587415257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-23221.08411863061</v>
      </c>
      <c r="L917" s="444">
        <f t="shared" ca="1" si="80"/>
        <v>-5596281.2725899769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-5596281.2725899769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-23352.820426332488</v>
      </c>
      <c r="L918" s="444">
        <f t="shared" ca="1" si="80"/>
        <v>-5628029.7227461301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-5628029.7227461301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-23485.10563531646</v>
      </c>
      <c r="L919" s="444">
        <f t="shared" ca="1" si="80"/>
        <v>-5659910.4581112666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-5659910.4581112666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-23617.942032671195</v>
      </c>
      <c r="L920" s="444">
        <f t="shared" ca="1" si="80"/>
        <v>-5691924.0298737586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-5691924.0298737586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-23751.331915014911</v>
      </c>
      <c r="L921" s="444">
        <f t="shared" ca="1" si="80"/>
        <v>-5724070.9915185943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-5724070.9915185943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-23885.27758853506</v>
      </c>
      <c r="L922" s="444">
        <f t="shared" ca="1" si="80"/>
        <v>-5756351.8988369498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-5756351.8988369498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-24019.781369028209</v>
      </c>
      <c r="L923" s="444">
        <f t="shared" ca="1" si="80"/>
        <v>-5788767.3099357989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-5788767.3099357989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-24154.845581940081</v>
      </c>
      <c r="L924" s="444">
        <f t="shared" ca="1" si="80"/>
        <v>-5821317.7852475597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-5821317.7852475597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-24290.47256240575</v>
      </c>
      <c r="L925" s="444">
        <f t="shared" ca="1" si="80"/>
        <v>-5854003.8875397863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-5854003.8875397863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-24426.664655290027</v>
      </c>
      <c r="L926" s="444">
        <f t="shared" ca="1" si="80"/>
        <v>-5886826.1819248963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-5886826.1819248963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-24563.424215227988</v>
      </c>
      <c r="L927" s="444">
        <f t="shared" ca="1" si="80"/>
        <v>-5919785.235869945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-5919785.235869945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-24700.75360666569</v>
      </c>
      <c r="L928" s="444">
        <f t="shared" ca="1" si="80"/>
        <v>-5952881.6192064313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-5952881.6192064313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-24838.655203901049</v>
      </c>
      <c r="L929" s="444">
        <f t="shared" ca="1" si="80"/>
        <v>-5986115.904140153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-5986115.904140153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-24977.131391124887</v>
      </c>
      <c r="L930" s="444">
        <f t="shared" ca="1" si="80"/>
        <v>-6019488.6652610982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-6019488.6652610982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-25116.18456246216</v>
      </c>
      <c r="L931" s="444">
        <f t="shared" ca="1" si="80"/>
        <v>-6053000.479553381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-6053000.479553381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-25255.817122013337</v>
      </c>
      <c r="L932" s="444">
        <f t="shared" ca="1" si="80"/>
        <v>-6086651.9264052147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-6086651.9264052147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-25396.031483895978</v>
      </c>
      <c r="L933" s="444">
        <f t="shared" ca="1" si="80"/>
        <v>-6120443.5876189312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-6120443.5876189312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-25536.830072286466</v>
      </c>
      <c r="L934" s="444">
        <f t="shared" ca="1" si="80"/>
        <v>-6154376.0474210382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-6154376.0474210382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-25678.21532146191</v>
      </c>
      <c r="L935" s="444">
        <f t="shared" ca="1" si="80"/>
        <v>-6188449.8924723202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-6188449.8924723202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-25820.189675842252</v>
      </c>
      <c r="L936" s="444">
        <f t="shared" ca="1" si="80"/>
        <v>-6222665.7118779831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-6222665.7118779831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-25962.755590032513</v>
      </c>
      <c r="L937" s="444">
        <f t="shared" ca="1" si="80"/>
        <v>-6257024.0971978363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-6257024.0971978363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-26105.915528865236</v>
      </c>
      <c r="L938" s="444">
        <f t="shared" ca="1" si="80"/>
        <v>-6291525.6424565222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-6291525.6424565222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-26249.671967443093</v>
      </c>
      <c r="L939" s="444">
        <f t="shared" ca="1" si="80"/>
        <v>-6326170.9441537857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-6326170.9441537857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-26394.027391181691</v>
      </c>
      <c r="L940" s="444">
        <f t="shared" ca="1" si="80"/>
        <v>-6360960.6012747874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-6360960.6012747874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-26538.984295852533</v>
      </c>
      <c r="L941" s="444">
        <f t="shared" ca="1" si="80"/>
        <v>-6395895.2153004603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-6395895.2153004603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-26684.545187626169</v>
      </c>
      <c r="L942" s="444">
        <f t="shared" ca="1" si="80"/>
        <v>-6430975.3902179068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-6430975.3902179068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-26830.712583115528</v>
      </c>
      <c r="L943" s="444">
        <f t="shared" ca="1" si="80"/>
        <v>-6466201.7325308425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-6466201.7325308425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-26977.489009419427</v>
      </c>
      <c r="L944" s="444">
        <f t="shared" ca="1" si="80"/>
        <v>-6501574.8512700824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-6501574.8512700824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-27124.877004166261</v>
      </c>
      <c r="L945" s="444">
        <f t="shared" ca="1" si="80"/>
        <v>-6537095.358004069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-6537095.358004069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-27272.879115557873</v>
      </c>
      <c r="L946" s="444">
        <f t="shared" ca="1" si="80"/>
        <v>-6572763.8668494476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-6572763.8668494476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-27421.497902413616</v>
      </c>
      <c r="L947" s="444">
        <f t="shared" ca="1" si="80"/>
        <v>-6608580.9944816818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-6608580.9944816818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-27570.73593421459</v>
      </c>
      <c r="L948" s="444">
        <f t="shared" ca="1" si="80"/>
        <v>-6644547.3601457169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-6644547.3601457169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-27720.595791148073</v>
      </c>
      <c r="L949" s="444">
        <f t="shared" ca="1" si="80"/>
        <v>-6680663.5856666854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-6680663.5856666854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-27871.080064152102</v>
      </c>
      <c r="L950" s="444">
        <f t="shared" ca="1" si="80"/>
        <v>-6716930.2954606581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-6716930.2954606581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-28022.191354960327</v>
      </c>
      <c r="L951" s="444">
        <f t="shared" ca="1" si="80"/>
        <v>-6753348.1165454388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-6753348.1165454388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-28173.932276146912</v>
      </c>
      <c r="L952" s="444">
        <f t="shared" ca="1" si="80"/>
        <v>-6789917.6785514057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-6789917.6785514057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-28326.305451171771</v>
      </c>
      <c r="L953" s="444">
        <f t="shared" ca="1" si="80"/>
        <v>-6826639.6137323976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-6826639.6137323976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-28479.313514425907</v>
      </c>
      <c r="L954" s="444">
        <f t="shared" ca="1" si="80"/>
        <v>-6863514.5569766443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-6863514.5569766443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-28632.95911127693</v>
      </c>
      <c r="L955" s="444">
        <f t="shared" ca="1" si="80"/>
        <v>-6900543.1458177418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-6900543.1458177418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-28787.244898114837</v>
      </c>
      <c r="L956" s="444">
        <f t="shared" ca="1" si="80"/>
        <v>-6937726.0204456775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-6937726.0204456775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-28942.173542397908</v>
      </c>
      <c r="L957" s="444">
        <f t="shared" ca="1" si="80"/>
        <v>-6975063.8237178959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-6975063.8237178959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-29097.747722698823</v>
      </c>
      <c r="L958" s="444">
        <f t="shared" ca="1" si="80"/>
        <v>-7012557.2011704147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-7012557.2011704147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-29253.970128750974</v>
      </c>
      <c r="L959" s="444">
        <f t="shared" ca="1" si="80"/>
        <v>-7050206.8010289865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-7050206.8010289865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-29410.843461495027</v>
      </c>
      <c r="L960" s="444">
        <f t="shared" ca="1" si="80"/>
        <v>-7088013.2742203018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-7088013.2742203018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-29568.37043312551</v>
      </c>
      <c r="L961" s="444">
        <f t="shared" ca="1" si="80"/>
        <v>-7125977.2743832478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-7125977.2743832478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-29726.553767137782</v>
      </c>
      <c r="L962" s="444">
        <f t="shared" ca="1" si="80"/>
        <v>-7164099.4578802064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-7164099.4578802064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-29885.396198375111</v>
      </c>
      <c r="L963" s="444">
        <f t="shared" ca="1" si="80"/>
        <v>-7202380.483808402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-7202380.483808402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-30044.900473075926</v>
      </c>
      <c r="L964" s="444">
        <f t="shared" ca="1" si="80"/>
        <v>-7240821.0140112983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-7240821.0140112983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-30205.069348921326</v>
      </c>
      <c r="L965" s="444">
        <f t="shared" ca="1" si="80"/>
        <v>-7279421.7130900398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-7279421.7130900398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-30365.905595082746</v>
      </c>
      <c r="L966" s="444">
        <f t="shared" ca="1" si="80"/>
        <v>-7318183.248414943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-7318183.248414943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-30527.411992269848</v>
      </c>
      <c r="L967" s="444">
        <f t="shared" ca="1" si="80"/>
        <v>-7357106.290137033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-7357106.290137033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-30689.59133277856</v>
      </c>
      <c r="L968" s="444">
        <f t="shared" ca="1" si="80"/>
        <v>-7396191.5111996317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-7396191.5111996317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-30852.446420539385</v>
      </c>
      <c r="L969" s="444">
        <f t="shared" ca="1" si="80"/>
        <v>-7435439.5873499913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-7435439.5873499913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-31015.980071165883</v>
      </c>
      <c r="L970" s="444">
        <f t="shared" ca="1" si="80"/>
        <v>-7474851.1971509773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-7474851.1971509773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-31180.195112003323</v>
      </c>
      <c r="L971" s="444">
        <f t="shared" ca="1" si="80"/>
        <v>-7514427.0219928008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-7514427.0219928008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-31345.094382177591</v>
      </c>
      <c r="L972" s="444">
        <f t="shared" ca="1" si="80"/>
        <v>-7554167.7461047992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-7554167.7461047992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-31510.680732644247</v>
      </c>
      <c r="L973" s="444">
        <f t="shared" ca="1" si="80"/>
        <v>-7594074.0565672638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-7594074.0565672638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-31676.957026237851</v>
      </c>
      <c r="L974" s="444">
        <f t="shared" ca="1" si="80"/>
        <v>-7634146.6433233218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-7634146.6433233218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-31843.926137721428</v>
      </c>
      <c r="L975" s="444">
        <f t="shared" ca="1" si="80"/>
        <v>-7674386.1991908634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-7674386.1991908634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-32011.590953836178</v>
      </c>
      <c r="L976" s="444">
        <f t="shared" ca="1" si="80"/>
        <v>-7714793.41987452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-7714793.41987452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-32179.954373351418</v>
      </c>
      <c r="L977" s="444">
        <f t="shared" ca="1" si="80"/>
        <v>-7755369.0039776918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-7755369.0039776918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-32349.019307114635</v>
      </c>
      <c r="L978" s="444">
        <f t="shared" ca="1" si="80"/>
        <v>-7796113.6530146264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-7796113.6530146264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-32518.788678101861</v>
      </c>
      <c r="L979" s="444">
        <f t="shared" ca="1" si="80"/>
        <v>-7837028.071422549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-7837028.071422549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-32689.265421468204</v>
      </c>
      <c r="L980" s="444">
        <f t="shared" ca="1" si="80"/>
        <v>-7878112.9665738372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-7878112.9665738372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-32860.452484598572</v>
      </c>
      <c r="L981" s="444">
        <f t="shared" ca="1" si="80"/>
        <v>-7919369.048788256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-7919369.048788256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-33032.352827158655</v>
      </c>
      <c r="L982" s="444">
        <f t="shared" ca="1" si="80"/>
        <v>-7960797.0313452352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-7960797.0313452352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-33204.969421146066</v>
      </c>
      <c r="L983" s="444">
        <f t="shared" ca="1" si="80"/>
        <v>-8002397.630496202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-8002397.630496202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-33378.305250941761</v>
      </c>
      <c r="L984" s="444">
        <f t="shared" ca="1" si="80"/>
        <v>-8044171.5654769642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-8044171.5654769642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-33552.363313361602</v>
      </c>
      <c r="L985" s="444">
        <f t="shared" ca="1" si="80"/>
        <v>-8086119.5585201466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-8086119.5585201466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-33727.146617708197</v>
      </c>
      <c r="L986" s="444">
        <f t="shared" ca="1" si="80"/>
        <v>-8128242.3348676749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-8128242.3348676749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-33902.658185822896</v>
      </c>
      <c r="L987" s="444">
        <f t="shared" ca="1" si="80"/>
        <v>-8170540.6227833182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-8170540.6227833182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-34078.901052138077</v>
      </c>
      <c r="L988" s="444">
        <f t="shared" ca="1" si="80"/>
        <v>-8213015.1535652764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-8213015.1535652764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-34255.878263729566</v>
      </c>
      <c r="L989" s="444">
        <f t="shared" ca="1" si="80"/>
        <v>-8255666.6615588265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-8255666.6615588265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-34433.592880369361</v>
      </c>
      <c r="L990" s="444">
        <f t="shared" ca="1" si="80"/>
        <v>-8298495.884169016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-8298495.884169016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-34612.047974578483</v>
      </c>
      <c r="L991" s="444">
        <f t="shared" ca="1" si="80"/>
        <v>-8341503.5618734146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-8341503.5618734146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-34791.246631680144</v>
      </c>
      <c r="L992" s="444">
        <f t="shared" ca="1" si="80"/>
        <v>-8384690.438234915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-8384690.438234915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-34971.191949853062</v>
      </c>
      <c r="L993" s="444">
        <f t="shared" ca="1" si="80"/>
        <v>-8428057.2599145882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-8428057.2599145882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-35151.887040185036</v>
      </c>
      <c r="L994" s="444">
        <f t="shared" ca="1" si="80"/>
        <v>-8471604.7766845934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-8471604.7766845934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-35333.335026726723</v>
      </c>
      <c r="L995" s="444">
        <f t="shared" ca="1" si="80"/>
        <v>-8515333.74144114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-8515333.74144114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-35515.539046545666</v>
      </c>
      <c r="L996" s="444">
        <f t="shared" ca="1" si="80"/>
        <v>-8559244.9102175068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-8559244.9102175068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-35698.502249780533</v>
      </c>
      <c r="L997" s="444">
        <f t="shared" ca="1" si="80"/>
        <v>-8603339.0421971083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-8603339.0421971083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-35882.227799695538</v>
      </c>
      <c r="L998" s="444">
        <f t="shared" ca="1" si="80"/>
        <v>-8647616.8997266237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-8647616.8997266237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-36066.718872735182</v>
      </c>
      <c r="L999" s="444">
        <f t="shared" ca="1" si="80"/>
        <v>-8692079.2483291794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-8692079.2483291794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-36251.978658579166</v>
      </c>
      <c r="L1000" s="444">
        <f t="shared" ca="1" si="80"/>
        <v>-8736726.8567175791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-8736726.8567175791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-36438.010360197499</v>
      </c>
      <c r="L1001" s="444">
        <f t="shared" ca="1" si="80"/>
        <v>-8781560.4968075976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-8781560.4968075976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-36624.81719390591</v>
      </c>
      <c r="L1002" s="444">
        <f t="shared" ca="1" si="80"/>
        <v>-8826580.9437313247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-8826580.9437313247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-36812.402389421441</v>
      </c>
      <c r="L1003" s="444">
        <f t="shared" ca="1" si="80"/>
        <v>-8871788.9758505672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-8871788.9758505672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-37000.769189918283</v>
      </c>
      <c r="L1004" s="444">
        <f t="shared" ca="1" si="80"/>
        <v>-8917185.3747703061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-8917185.3747703061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-37189.920852083858</v>
      </c>
      <c r="L1005" s="444">
        <f t="shared" ca="1" si="80"/>
        <v>-8962770.9253522102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-8962770.9253522102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-37379.860646175126</v>
      </c>
      <c r="L1006" s="444">
        <f t="shared" ca="1" si="80"/>
        <v>-9008546.4157282058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-9008546.4157282058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-37570.591856075109</v>
      </c>
      <c r="L1007" s="444">
        <f t="shared" ca="1" si="80"/>
        <v>-9054512.6373141017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-9054512.6373141017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-37762.117779349675</v>
      </c>
      <c r="L1008" s="444">
        <f t="shared" ca="1" si="80"/>
        <v>-9100670.384823272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-9100670.384823272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-37954.441727304555</v>
      </c>
      <c r="L1009" s="444">
        <f t="shared" ca="1" si="80"/>
        <v>-9147020.4562803973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-9147020.4562803973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-38147.567025042576</v>
      </c>
      <c r="L1010" s="444">
        <f t="shared" ca="1" si="80"/>
        <v>-9193563.6530352607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-9193563.6530352607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-38341.497011521169</v>
      </c>
      <c r="L1011" s="444">
        <f t="shared" ca="1" si="80"/>
        <v>-9240300.779776603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-9240300.779776603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-38536.235039610096</v>
      </c>
      <c r="L1012" s="444">
        <f t="shared" ca="1" si="80"/>
        <v>-9287232.6445460338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-9287232.6445460338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-38731.784476149391</v>
      </c>
      <c r="L1013" s="444">
        <f t="shared" ca="1" si="80"/>
        <v>-9334360.0587520041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-9334360.0587520041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-38928.148702007602</v>
      </c>
      <c r="L1014" s="444">
        <f t="shared" ca="1" si="80"/>
        <v>-9381683.8371838313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-9381683.8371838313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-39125.331112140215</v>
      </c>
      <c r="L1015" s="444">
        <f t="shared" ca="1" si="80"/>
        <v>-9429204.7980257925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-9429204.7980257925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-39323.335115648384</v>
      </c>
      <c r="L1016" s="444">
        <f t="shared" ca="1" si="80"/>
        <v>-9476923.7628712617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-9476923.7628712617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-39522.16413583784</v>
      </c>
      <c r="L1017" s="444">
        <f t="shared" ca="1" si="80"/>
        <v>-9524841.55673692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-9524841.55673692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-39721.821610278086</v>
      </c>
      <c r="L1018" s="444">
        <f t="shared" ca="1" si="80"/>
        <v>-9572959.008077018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-9572959.008077018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-39922.310990861828</v>
      </c>
      <c r="L1019" s="444">
        <f t="shared" ca="1" si="80"/>
        <v>-9621276.9487977009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-9621276.9487977009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-40123.635743864674</v>
      </c>
      <c r="L1020" s="444">
        <f t="shared" ca="1" si="80"/>
        <v>-9669796.2142713852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-9669796.2142713852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-40325.799350005022</v>
      </c>
      <c r="L1021" s="444">
        <f t="shared" ca="1" si="80"/>
        <v>-9718517.6433512103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-9718517.6433512103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-40528.805304504291</v>
      </c>
      <c r="L1022" s="444">
        <f t="shared" ca="1" si="80"/>
        <v>-9767442.0783855356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-9767442.0783855356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-40732.657117147319</v>
      </c>
      <c r="L1023" s="444">
        <f t="shared" ca="1" si="80"/>
        <v>-9816570.365232503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-9816570.365232503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-40937.358312343014</v>
      </c>
      <c r="L1024" s="444">
        <f t="shared" ca="1" si="80"/>
        <v>-9865903.3532746658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-9865903.3532746658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-41142.912429185359</v>
      </c>
      <c r="L1025" s="444">
        <f t="shared" ca="1" si="80"/>
        <v>-9915441.8954336718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-9915441.8954336718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-41349.323021514552</v>
      </c>
      <c r="L1026" s="444">
        <f t="shared" ca="1" si="80"/>
        <v>-9965186.8481850065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-9965186.8481850065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-41556.593657978447</v>
      </c>
      <c r="L1027" s="444">
        <f t="shared" ca="1" si="80"/>
        <v>-10015139.071572805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-10015139.071572805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-41764.727922094273</v>
      </c>
      <c r="L1028" s="444">
        <f t="shared" ref="L1028:L1282" ca="1" si="106">I1028-J1028+K1028</f>
        <v>-10065299.42922472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-10065299.42922472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-41973.729412310582</v>
      </c>
      <c r="L1029" s="444">
        <f t="shared" ca="1" si="106"/>
        <v>-10115668.78836685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-10115668.78836685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-42183.601742069462</v>
      </c>
      <c r="L1030" s="444">
        <f t="shared" ca="1" si="106"/>
        <v>-10166248.019838741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-10166248.019838741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-42394.348539869003</v>
      </c>
      <c r="L1031" s="444">
        <f t="shared" ca="1" si="106"/>
        <v>-10217037.99810843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-10217037.99810843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-42605.97344932604</v>
      </c>
      <c r="L1032" s="444">
        <f t="shared" ca="1" si="106"/>
        <v>-10268039.601287575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-10268039.601287575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-42818.480129239149</v>
      </c>
      <c r="L1033" s="444">
        <f t="shared" ca="1" si="106"/>
        <v>-10319253.711146634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-10319253.711146634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-43031.872253651891</v>
      </c>
      <c r="L1034" s="444">
        <f t="shared" ca="1" si="106"/>
        <v>-10370681.213130107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-10370681.213130107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-43246.153511916367</v>
      </c>
      <c r="L1035" s="444">
        <f t="shared" ca="1" si="106"/>
        <v>-10422322.996371845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-10422322.996371845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-43461.327608756939</v>
      </c>
      <c r="L1036" s="444">
        <f t="shared" ca="1" si="106"/>
        <v>-10474179.953710422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-10474179.953710422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-43677.398264334341</v>
      </c>
      <c r="L1037" s="444">
        <f t="shared" ca="1" si="106"/>
        <v>-10526252.981704576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-10526252.981704576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-43894.369214309983</v>
      </c>
      <c r="L1038" s="444">
        <f t="shared" ca="1" si="106"/>
        <v>-10578542.980648706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-10578542.980648706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-44112.244209910525</v>
      </c>
      <c r="L1039" s="444">
        <f t="shared" ca="1" si="106"/>
        <v>-10631050.854588436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-10631050.854588436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-44331.027017992732</v>
      </c>
      <c r="L1040" s="444">
        <f t="shared" ca="1" si="106"/>
        <v>-10683777.511336248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-10683777.511336248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-44550.721421108618</v>
      </c>
      <c r="L1041" s="444">
        <f t="shared" ca="1" si="106"/>
        <v>-10736723.862487178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-10736723.862487178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-44771.331217570827</v>
      </c>
      <c r="L1042" s="444">
        <f t="shared" ca="1" si="106"/>
        <v>-10789890.823434569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-10789890.823434569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-44992.860221518291</v>
      </c>
      <c r="L1043" s="444">
        <f t="shared" ca="1" si="106"/>
        <v>-10843279.313385908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-10843279.313385908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-45215.312262982203</v>
      </c>
      <c r="L1044" s="444">
        <f t="shared" ca="1" si="106"/>
        <v>-10896890.25537871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-10896890.25537871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-45438.691187952209</v>
      </c>
      <c r="L1045" s="444">
        <f t="shared" ca="1" si="106"/>
        <v>-10950724.576296482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-10950724.576296482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-45663.000858442931</v>
      </c>
      <c r="L1046" s="444">
        <f t="shared" ca="1" si="106"/>
        <v>-11004783.206884746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-11004783.206884746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-45888.245152560688</v>
      </c>
      <c r="L1047" s="444">
        <f t="shared" ca="1" si="106"/>
        <v>-11059067.081767127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-11059067.081767127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-46114.427964570612</v>
      </c>
      <c r="L1048" s="444">
        <f t="shared" ca="1" si="106"/>
        <v>-11113577.139461517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-11113577.139461517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-46341.553204963908</v>
      </c>
      <c r="L1049" s="444">
        <f t="shared" ca="1" si="106"/>
        <v>-11168314.322396301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-11168314.322396301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-46569.624800525504</v>
      </c>
      <c r="L1050" s="444">
        <f t="shared" ca="1" si="106"/>
        <v>-11223279.576926647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-11223279.576926647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-46798.646694401948</v>
      </c>
      <c r="L1051" s="444">
        <f t="shared" ca="1" si="106"/>
        <v>-11278473.853350868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-11278473.853350868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-47028.622846169535</v>
      </c>
      <c r="L1052" s="444">
        <f t="shared" ca="1" si="106"/>
        <v>-11333898.105926858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-11333898.105926858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-47259.557231902829</v>
      </c>
      <c r="L1053" s="444">
        <f t="shared" ca="1" si="106"/>
        <v>-11389553.292888582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-11389553.292888582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-47491.45384424334</v>
      </c>
      <c r="L1054" s="444">
        <f t="shared" ca="1" si="106"/>
        <v>-11445440.376462646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-11445440.376462646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-47724.316692468608</v>
      </c>
      <c r="L1055" s="444">
        <f t="shared" ca="1" si="106"/>
        <v>-11501560.322884934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-11501560.322884934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-47958.149802561478</v>
      </c>
      <c r="L1056" s="444">
        <f t="shared" ca="1" si="106"/>
        <v>-11557914.102417316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-11557914.102417316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-48192.957217279734</v>
      </c>
      <c r="L1057" s="444">
        <f t="shared" ca="1" si="106"/>
        <v>-11614502.689364417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-11614502.689364417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-48428.742996225985</v>
      </c>
      <c r="L1058" s="444">
        <f t="shared" ca="1" si="106"/>
        <v>-11671327.062090462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-11671327.062090462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-48665.511215917846</v>
      </c>
      <c r="L1059" s="444">
        <f t="shared" ca="1" si="106"/>
        <v>-11728388.2030362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-11728388.2030362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-48903.265969858418</v>
      </c>
      <c r="L1060" s="444">
        <f t="shared" ca="1" si="106"/>
        <v>-11785687.098735878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-11785687.098735878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-49142.011368607076</v>
      </c>
      <c r="L1061" s="444">
        <f t="shared" ca="1" si="106"/>
        <v>-11843224.739834305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-11843224.739834305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-49381.75153985052</v>
      </c>
      <c r="L1062" s="444">
        <f t="shared" ca="1" si="106"/>
        <v>-11901002.121103976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-11901002.121103976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-49622.490628474152</v>
      </c>
      <c r="L1063" s="444">
        <f t="shared" ca="1" si="106"/>
        <v>-11959020.24146227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-11959020.24146227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-49864.232796633711</v>
      </c>
      <c r="L1064" s="444">
        <f t="shared" ca="1" si="106"/>
        <v>-12017280.103988724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-12017280.103988724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-50106.982223827268</v>
      </c>
      <c r="L1065" s="444">
        <f t="shared" ca="1" si="106"/>
        <v>-12075782.715942372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-12075782.715942372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-50350.743106967464</v>
      </c>
      <c r="L1066" s="444">
        <f t="shared" ca="1" si="106"/>
        <v>-12134529.088779159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-12134529.088779159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-50595.519660454083</v>
      </c>
      <c r="L1067" s="444">
        <f t="shared" ca="1" si="106"/>
        <v>-12193520.238169434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-12193520.238169434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-50841.31611624689</v>
      </c>
      <c r="L1068" s="444">
        <f t="shared" ca="1" si="106"/>
        <v>-12252757.184015501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-12252757.184015501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-51088.136723938842</v>
      </c>
      <c r="L1069" s="444">
        <f t="shared" ca="1" si="106"/>
        <v>-12312240.950469261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-12312240.950469261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-51335.985750829503</v>
      </c>
      <c r="L1070" s="444">
        <f t="shared" ca="1" si="106"/>
        <v>-12371972.565949911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-12371972.565949911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-51584.867481998881</v>
      </c>
      <c r="L1071" s="444">
        <f t="shared" ca="1" si="106"/>
        <v>-12431953.063161731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-12431953.063161731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-51834.786220381466</v>
      </c>
      <c r="L1072" s="444">
        <f t="shared" ca="1" si="106"/>
        <v>-12492183.479111932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-12492183.479111932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-52085.746286840636</v>
      </c>
      <c r="L1073" s="444">
        <f t="shared" ca="1" si="106"/>
        <v>-12552664.855128594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-12552664.855128594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-52337.752020243395</v>
      </c>
      <c r="L1074" s="444">
        <f t="shared" ca="1" si="106"/>
        <v>-12613398.236878658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-12613398.236878658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-52590.807777535323</v>
      </c>
      <c r="L1075" s="444">
        <f t="shared" ca="1" si="106"/>
        <v>-12674384.674386013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-12674384.674386013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-52844.917933815974</v>
      </c>
      <c r="L1076" s="444">
        <f t="shared" ca="1" si="106"/>
        <v>-12735625.22204965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-12735625.22204965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-53100.086882414456</v>
      </c>
      <c r="L1077" s="444">
        <f t="shared" ca="1" si="106"/>
        <v>-12797120.938661885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-12797120.938661885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-53356.31903496544</v>
      </c>
      <c r="L1078" s="444">
        <f t="shared" ca="1" si="106"/>
        <v>-12858872.887426671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-12858872.887426671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-53613.618821485376</v>
      </c>
      <c r="L1079" s="444">
        <f t="shared" ca="1" si="106"/>
        <v>-12920882.135977976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-12920882.135977976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-53871.990690449151</v>
      </c>
      <c r="L1080" s="444">
        <f t="shared" ca="1" si="106"/>
        <v>-12983149.756398246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-12983149.756398246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-54131.439108866944</v>
      </c>
      <c r="L1081" s="444">
        <f t="shared" ca="1" si="106"/>
        <v>-13045676.825236933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-13045676.825236933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-54391.968562361471</v>
      </c>
      <c r="L1082" s="444">
        <f t="shared" ca="1" si="106"/>
        <v>-13108464.423529115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-13108464.423529115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-54653.583555245561</v>
      </c>
      <c r="L1083" s="444">
        <f t="shared" ca="1" si="106"/>
        <v>-13171513.636814181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-13171513.636814181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-54916.288610600001</v>
      </c>
      <c r="L1084" s="444">
        <f t="shared" ca="1" si="106"/>
        <v>-13234825.555154601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-13234825.555154601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-55180.088270351749</v>
      </c>
      <c r="L1085" s="444">
        <f t="shared" ca="1" si="106"/>
        <v>-13298401.273154773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-13298401.273154773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-55444.987095352466</v>
      </c>
      <c r="L1086" s="444">
        <f t="shared" ca="1" si="106"/>
        <v>-13362241.889979945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-13362241.889979945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-55710.98966545736</v>
      </c>
      <c r="L1087" s="444">
        <f t="shared" ca="1" si="106"/>
        <v>-13426348.509375224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-13426348.509375224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-55978.100579604361</v>
      </c>
      <c r="L1088" s="444">
        <f t="shared" ca="1" si="106"/>
        <v>-13490722.239684649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-13490722.239684649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-56246.32445589362</v>
      </c>
      <c r="L1089" s="444">
        <f t="shared" ca="1" si="106"/>
        <v>-13555364.193870364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-13555364.193870364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-56515.665931667441</v>
      </c>
      <c r="L1090" s="444">
        <f t="shared" ca="1" si="106"/>
        <v>-13620275.489531852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-13620275.489531852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-56786.129663590291</v>
      </c>
      <c r="L1091" s="444">
        <f t="shared" ca="1" si="106"/>
        <v>-13685457.248925263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-13685457.248925263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-57057.720327729512</v>
      </c>
      <c r="L1092" s="444">
        <f t="shared" ca="1" si="106"/>
        <v>-13750910.598982813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-13750910.598982813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-57330.442619635971</v>
      </c>
      <c r="L1093" s="444">
        <f t="shared" ca="1" si="106"/>
        <v>-13816636.67133227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-13816636.67133227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-57604.301254425365</v>
      </c>
      <c r="L1094" s="444">
        <f t="shared" ca="1" si="106"/>
        <v>-13882636.602316516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-13882636.602316516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-57879.300966859722</v>
      </c>
      <c r="L1095" s="444">
        <f t="shared" ca="1" si="106"/>
        <v>-13948911.533013195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-13948911.533013195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-58155.446511429232</v>
      </c>
      <c r="L1096" s="444">
        <f t="shared" ca="1" si="106"/>
        <v>-14015462.609254444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-14015462.609254444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-58432.742662434437</v>
      </c>
      <c r="L1097" s="444">
        <f t="shared" ca="1" si="106"/>
        <v>-14082290.981646698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-14082290.981646698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-58711.194214068826</v>
      </c>
      <c r="L1098" s="444">
        <f t="shared" ca="1" si="106"/>
        <v>-14149397.805590587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-14149397.805590587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-58990.805980501696</v>
      </c>
      <c r="L1099" s="444">
        <f t="shared" ca="1" si="106"/>
        <v>-14216784.241300909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-14216784.241300909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-59271.582795961374</v>
      </c>
      <c r="L1100" s="444">
        <f t="shared" ca="1" si="106"/>
        <v>-14284451.45382669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-14284451.45382669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-59553.529514818794</v>
      </c>
      <c r="L1101" s="444">
        <f t="shared" ca="1" si="106"/>
        <v>-14352400.61307133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-14352400.61307133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-59836.651011671456</v>
      </c>
      <c r="L1102" s="444">
        <f t="shared" ca="1" si="106"/>
        <v>-14420632.893812822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-14420632.893812822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-60120.952181427667</v>
      </c>
      <c r="L1103" s="444">
        <f t="shared" ca="1" si="106"/>
        <v>-14489149.475724069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-14489149.475724069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-60406.437939391217</v>
      </c>
      <c r="L1104" s="444">
        <f t="shared" ca="1" si="106"/>
        <v>-14557951.54339328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-14557951.54339328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-60693.113221346255</v>
      </c>
      <c r="L1105" s="444">
        <f t="shared" ca="1" si="106"/>
        <v>-14627040.286344446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-14627040.286344446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-60980.982983642774</v>
      </c>
      <c r="L1106" s="444">
        <f t="shared" ca="1" si="106"/>
        <v>-14696416.89905791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-14696416.89905791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-61270.052203282219</v>
      </c>
      <c r="L1107" s="444">
        <f t="shared" ca="1" si="106"/>
        <v>-14766082.580991013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-14766082.580991013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-61560.325878003481</v>
      </c>
      <c r="L1108" s="444">
        <f t="shared" ca="1" si="106"/>
        <v>-14836038.536598837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-14836038.536598837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-61851.80902636941</v>
      </c>
      <c r="L1109" s="444">
        <f t="shared" ca="1" si="106"/>
        <v>-14906285.975355027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-14906285.975355027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-62144.506687853522</v>
      </c>
      <c r="L1110" s="444">
        <f t="shared" ca="1" si="106"/>
        <v>-14976826.111772701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-14976826.111772701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-62438.423922927162</v>
      </c>
      <c r="L1111" s="444">
        <f t="shared" ca="1" si="106"/>
        <v>-15047660.16542545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-15047660.16542545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-62733.565813146961</v>
      </c>
      <c r="L1112" s="444">
        <f t="shared" ca="1" si="106"/>
        <v>-15118789.360968417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-15118789.360968417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-63029.937461242655</v>
      </c>
      <c r="L1113" s="444">
        <f t="shared" ca="1" si="106"/>
        <v>-15190214.928159479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-15190214.928159479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-63327.543991205421</v>
      </c>
      <c r="L1114" s="444">
        <f t="shared" ca="1" si="106"/>
        <v>-15261938.101880506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-15261938.101880506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-63626.390548376359</v>
      </c>
      <c r="L1115" s="444">
        <f t="shared" ca="1" si="106"/>
        <v>-15333960.122158702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-15333960.122158702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-63926.482299535506</v>
      </c>
      <c r="L1116" s="444">
        <f t="shared" ca="1" si="106"/>
        <v>-15406282.234188057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-15406282.234188057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-64227.824432991154</v>
      </c>
      <c r="L1117" s="444">
        <f t="shared" ca="1" si="106"/>
        <v>-15478905.688350869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-15478905.688350869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-64530.422158669542</v>
      </c>
      <c r="L1118" s="444">
        <f t="shared" ca="1" si="106"/>
        <v>-15551831.740239359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-15551831.740239359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-64834.280708204904</v>
      </c>
      <c r="L1119" s="444">
        <f t="shared" ca="1" si="106"/>
        <v>-15625061.650677385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-15625061.650677385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-65139.405335030031</v>
      </c>
      <c r="L1120" s="444">
        <f t="shared" ca="1" si="106"/>
        <v>-15698596.685742235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-15698596.685742235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-65445.801314466895</v>
      </c>
      <c r="L1121" s="444">
        <f t="shared" ca="1" si="106"/>
        <v>-15772438.116786523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-15772438.116786523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-65753.473943818099</v>
      </c>
      <c r="L1122" s="444">
        <f t="shared" ca="1" si="106"/>
        <v>-15846587.220460162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-15846587.220460162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-66062.428542458263</v>
      </c>
      <c r="L1123" s="444">
        <f t="shared" ca="1" si="106"/>
        <v>-15921045.27873244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-15921045.27873244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-66372.670451926082</v>
      </c>
      <c r="L1124" s="444">
        <f t="shared" ca="1" si="106"/>
        <v>-15995813.578914186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-15995813.578914186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-66684.20503601669</v>
      </c>
      <c r="L1125" s="444">
        <f t="shared" ca="1" si="106"/>
        <v>-16070893.413680023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-16070893.413680023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-66997.037680874346</v>
      </c>
      <c r="L1126" s="444">
        <f t="shared" ca="1" si="106"/>
        <v>-16146286.081090717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-16146286.081090717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-67311.173795085575</v>
      </c>
      <c r="L1127" s="444">
        <f t="shared" ca="1" si="106"/>
        <v>-16221992.884615622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-16221992.884615622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-67626.618809772684</v>
      </c>
      <c r="L1128" s="444">
        <f t="shared" ca="1" si="106"/>
        <v>-16298015.133155216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-16298015.133155216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-67943.37817868765</v>
      </c>
      <c r="L1129" s="444">
        <f t="shared" ca="1" si="106"/>
        <v>-16374354.141063724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-16374354.141063724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-68261.457378306426</v>
      </c>
      <c r="L1130" s="444">
        <f t="shared" ca="1" si="106"/>
        <v>-16451011.228171851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-16451011.228171851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-68580.861907923623</v>
      </c>
      <c r="L1131" s="444">
        <f t="shared" ca="1" si="106"/>
        <v>-16527987.719809595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-16527987.719809595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-68901.597289747559</v>
      </c>
      <c r="L1132" s="444">
        <f t="shared" ca="1" si="106"/>
        <v>-16605284.946829163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-16605284.946829163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-69223.669068995761</v>
      </c>
      <c r="L1133" s="444">
        <f t="shared" ca="1" si="106"/>
        <v>-16682904.245627979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-16682904.245627979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-69547.082813990826</v>
      </c>
      <c r="L1134" s="444">
        <f t="shared" ca="1" si="106"/>
        <v>-16760846.95817179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-16760846.95817179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-69871.844116256718</v>
      </c>
      <c r="L1135" s="444">
        <f t="shared" ca="1" si="106"/>
        <v>-16839114.432017867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-16839114.432017867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-70197.958590615352</v>
      </c>
      <c r="L1136" s="444">
        <f t="shared" ca="1" si="106"/>
        <v>-16917708.020338301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-16917708.020338301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-70525.43187528383</v>
      </c>
      <c r="L1137" s="444">
        <f t="shared" ca="1" si="106"/>
        <v>-16996629.081943404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-16996629.081943404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-70854.269631971765</v>
      </c>
      <c r="L1138" s="444">
        <f t="shared" ca="1" si="106"/>
        <v>-17075878.981305193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-17075878.981305193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-71184.477545979214</v>
      </c>
      <c r="L1139" s="444">
        <f t="shared" ca="1" si="106"/>
        <v>-17155459.088580992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-17155459.088580992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-71516.06132629505</v>
      </c>
      <c r="L1140" s="444">
        <f t="shared" ca="1" si="106"/>
        <v>-17235370.779637106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-17235370.779637106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-71849.02670569552</v>
      </c>
      <c r="L1141" s="444">
        <f t="shared" ca="1" si="106"/>
        <v>-17315615.436072621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-17315615.436072621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-72183.379440843506</v>
      </c>
      <c r="L1142" s="444">
        <f t="shared" ca="1" si="106"/>
        <v>-17396194.445243284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-17396194.445243284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-72519.125312387929</v>
      </c>
      <c r="L1143" s="444">
        <f t="shared" ca="1" si="106"/>
        <v>-17477109.200285491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-17477109.200285491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-72856.270125063791</v>
      </c>
      <c r="L1144" s="444">
        <f t="shared" ca="1" si="106"/>
        <v>-17558361.100140374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-17558361.100140374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-73194.819707792471</v>
      </c>
      <c r="L1145" s="444">
        <f t="shared" ca="1" si="106"/>
        <v>-17639951.549577985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-17639951.549577985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-73534.77991378252</v>
      </c>
      <c r="L1146" s="444">
        <f t="shared" ca="1" si="106"/>
        <v>-17721881.959221587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-17721881.959221587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-73876.156620630849</v>
      </c>
      <c r="L1147" s="444">
        <f t="shared" ca="1" si="106"/>
        <v>-17804153.745572034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-17804153.745572034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-74218.955730424379</v>
      </c>
      <c r="L1148" s="444">
        <f t="shared" ca="1" si="106"/>
        <v>-17886768.331032276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-17886768.331032276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-74563.183169842057</v>
      </c>
      <c r="L1149" s="444">
        <f t="shared" ca="1" si="106"/>
        <v>-17969727.143931936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-17969727.143931936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-74908.844890257315</v>
      </c>
      <c r="L1150" s="444">
        <f t="shared" ca="1" si="106"/>
        <v>-18053031.618552011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-18053031.618552011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-75255.946867840947</v>
      </c>
      <c r="L1151" s="444">
        <f t="shared" ca="1" si="106"/>
        <v>-18136683.195149671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-18136683.195149671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-75604.495103664536</v>
      </c>
      <c r="L1152" s="444">
        <f t="shared" ca="1" si="106"/>
        <v>-18220683.319983155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-18220683.319983155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-75954.495623804047</v>
      </c>
      <c r="L1153" s="444">
        <f t="shared" ca="1" si="106"/>
        <v>-18305033.445336778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-18305033.445336778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-76305.954479444146</v>
      </c>
      <c r="L1154" s="444">
        <f t="shared" ca="1" si="106"/>
        <v>-18389735.029546041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-18389735.029546041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-76658.877746982747</v>
      </c>
      <c r="L1155" s="444">
        <f t="shared" ca="1" si="106"/>
        <v>-18474789.537022844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-18474789.537022844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-77013.271528136087</v>
      </c>
      <c r="L1156" s="444">
        <f t="shared" ca="1" si="106"/>
        <v>-18560198.438280798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-18560198.438280798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-77369.141950044243</v>
      </c>
      <c r="L1157" s="444">
        <f t="shared" ca="1" si="106"/>
        <v>-18645963.209960662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-18645963.209960662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-77726.495165376997</v>
      </c>
      <c r="L1158" s="444">
        <f t="shared" ca="1" si="106"/>
        <v>-18732085.334855858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-18732085.334855858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-78085.337352440314</v>
      </c>
      <c r="L1159" s="444">
        <f t="shared" ca="1" si="106"/>
        <v>-18818566.301938117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-18818566.301938117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-78445.674715283065</v>
      </c>
      <c r="L1160" s="444">
        <f t="shared" ca="1" si="106"/>
        <v>-18905407.606383219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-18905407.606383219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-78807.51348380433</v>
      </c>
      <c r="L1161" s="444">
        <f t="shared" ca="1" si="106"/>
        <v>-18992610.749596842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-18992610.749596842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-79170.859913861088</v>
      </c>
      <c r="L1162" s="444">
        <f t="shared" ca="1" si="106"/>
        <v>-19080177.23924052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-19080177.23924052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-79535.720287376404</v>
      </c>
      <c r="L1163" s="444">
        <f t="shared" ca="1" si="106"/>
        <v>-19168108.589257713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-19168108.589257713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-79902.100912448048</v>
      </c>
      <c r="L1164" s="444">
        <f t="shared" ca="1" si="106"/>
        <v>-19256406.31989998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-19256406.31989998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-80270.00812345749</v>
      </c>
      <c r="L1165" s="444">
        <f t="shared" ca="1" si="106"/>
        <v>-19345071.957753256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-19345071.957753256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-80639.448281179473</v>
      </c>
      <c r="L1166" s="444">
        <f t="shared" ca="1" si="106"/>
        <v>-19434107.035764255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-19434107.035764255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-81010.42777289197</v>
      </c>
      <c r="L1167" s="444">
        <f t="shared" ca="1" si="106"/>
        <v>-19523513.093266964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-19523513.093266964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-81382.9530124866</v>
      </c>
      <c r="L1168" s="444">
        <f t="shared" ca="1" si="106"/>
        <v>-19613291.676009268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-19613291.676009268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-81722.048650038618</v>
      </c>
      <c r="L1169" s="444">
        <f t="shared" ca="1" si="106"/>
        <v>-19695013.724659305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-19695013.724659305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-82062.557186080434</v>
      </c>
      <c r="L1170" s="444">
        <f t="shared" ca="1" si="106"/>
        <v>-19777076.281845387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-19777076.281845387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-82404.484507689107</v>
      </c>
      <c r="L1171" s="444">
        <f t="shared" ca="1" si="106"/>
        <v>-19859480.766353074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-19859480.766353074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-82747.836526471146</v>
      </c>
      <c r="L1172" s="444">
        <f t="shared" ca="1" si="106"/>
        <v>-19942228.602879547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-19942228.602879547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-83092.619178664783</v>
      </c>
      <c r="L1173" s="444">
        <f t="shared" ca="1" si="106"/>
        <v>-20025321.222058211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-20025321.222058211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-83438.838425242546</v>
      </c>
      <c r="L1174" s="444">
        <f t="shared" ca="1" si="106"/>
        <v>-20108760.060483452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-20108760.060483452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-83786.500252014375</v>
      </c>
      <c r="L1175" s="444">
        <f t="shared" ca="1" si="106"/>
        <v>-20192546.560735468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-20192546.560735468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-84135.610669731119</v>
      </c>
      <c r="L1176" s="444">
        <f t="shared" ca="1" si="106"/>
        <v>-20276682.1714052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-20276682.1714052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-84486.175714188328</v>
      </c>
      <c r="L1177" s="444">
        <f t="shared" ca="1" si="106"/>
        <v>-20361168.347119387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-20361168.347119387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-84838.201446330786</v>
      </c>
      <c r="L1178" s="444">
        <f t="shared" ca="1" si="106"/>
        <v>-20446006.548565719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-20446006.548565719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-85191.693952357164</v>
      </c>
      <c r="L1179" s="444">
        <f t="shared" ca="1" si="106"/>
        <v>-20531198.242518075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-20531198.242518075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-85546.659343825304</v>
      </c>
      <c r="L1180" s="444">
        <f t="shared" ca="1" si="106"/>
        <v>-20616744.901861899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-20616744.901861899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-85903.103757757912</v>
      </c>
      <c r="L1181" s="444">
        <f t="shared" ca="1" si="106"/>
        <v>-20702648.005619656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-20702648.005619656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-86261.033356748565</v>
      </c>
      <c r="L1182" s="444">
        <f t="shared" ca="1" si="106"/>
        <v>-20788909.038976405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-20788909.038976405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-86620.45432906835</v>
      </c>
      <c r="L1183" s="444">
        <f t="shared" ca="1" si="106"/>
        <v>-20875529.493305475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-20875529.493305475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-86981.372888772807</v>
      </c>
      <c r="L1184" s="444">
        <f t="shared" ca="1" si="106"/>
        <v>-20962510.866194248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-20962510.866194248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-87343.79527580936</v>
      </c>
      <c r="L1185" s="444">
        <f t="shared" ca="1" si="106"/>
        <v>-21049854.661470059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-21049854.661470059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-87707.727756125241</v>
      </c>
      <c r="L1186" s="444">
        <f t="shared" ca="1" si="106"/>
        <v>-21137562.389226183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-21137562.389226183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-88073.176621775769</v>
      </c>
      <c r="L1187" s="444">
        <f t="shared" ca="1" si="106"/>
        <v>-21225635.565847959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-21225635.565847959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-88440.148191033164</v>
      </c>
      <c r="L1188" s="444">
        <f t="shared" ca="1" si="106"/>
        <v>-21314075.714038994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-21314075.714038994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-88808.648808495811</v>
      </c>
      <c r="L1189" s="444">
        <f t="shared" ca="1" si="106"/>
        <v>-21402884.362847488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-21402884.362847488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-89178.684845197873</v>
      </c>
      <c r="L1190" s="444">
        <f t="shared" ca="1" si="106"/>
        <v>-21492063.047692686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-21492063.047692686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-89550.262698719525</v>
      </c>
      <c r="L1191" s="444">
        <f t="shared" ca="1" si="106"/>
        <v>-21581613.310391407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-21581613.310391407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-89923.388793297534</v>
      </c>
      <c r="L1192" s="444">
        <f t="shared" ca="1" si="106"/>
        <v>-21671536.699184705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-21671536.699184705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-90298.069579936273</v>
      </c>
      <c r="L1193" s="444">
        <f t="shared" ca="1" si="106"/>
        <v>-21761834.768764641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-21761834.768764641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-90674.311536519337</v>
      </c>
      <c r="L1194" s="444">
        <f t="shared" ca="1" si="106"/>
        <v>-21852509.080301162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-21852509.080301162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-91052.121167921505</v>
      </c>
      <c r="L1195" s="444">
        <f t="shared" ca="1" si="106"/>
        <v>-21943561.201469082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-21943561.201469082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-91431.50500612118</v>
      </c>
      <c r="L1196" s="444">
        <f t="shared" ca="1" si="106"/>
        <v>-22034992.706475202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-22034992.706475202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-91812.469610313346</v>
      </c>
      <c r="L1197" s="444">
        <f t="shared" ca="1" si="106"/>
        <v>-22126805.176085517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-22126805.176085517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-92195.021567022981</v>
      </c>
      <c r="L1198" s="444">
        <f t="shared" ca="1" si="106"/>
        <v>-22219000.197652541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-22219000.197652541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-92579.167490218926</v>
      </c>
      <c r="L1199" s="444">
        <f t="shared" ca="1" si="106"/>
        <v>-22311579.365142759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-22311579.365142759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-92964.914021428165</v>
      </c>
      <c r="L1200" s="444">
        <f t="shared" ca="1" si="106"/>
        <v>-22404544.279164188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-22404544.279164188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-93352.267829850782</v>
      </c>
      <c r="L1201" s="444">
        <f t="shared" ca="1" si="106"/>
        <v>-22497896.546994038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-22497896.546994038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-93741.235612475153</v>
      </c>
      <c r="L1202" s="444">
        <f t="shared" ca="1" si="106"/>
        <v>-22591637.782606512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-22591637.782606512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-94131.824094193798</v>
      </c>
      <c r="L1203" s="444">
        <f t="shared" ca="1" si="106"/>
        <v>-22685769.606700707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-22685769.606700707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-94524.040027919618</v>
      </c>
      <c r="L1204" s="444">
        <f t="shared" ca="1" si="106"/>
        <v>-22780293.646728627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-22780293.646728627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-94917.890194702617</v>
      </c>
      <c r="L1205" s="444">
        <f t="shared" ca="1" si="106"/>
        <v>-22875211.53692333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-22875211.53692333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-95313.381403847205</v>
      </c>
      <c r="L1206" s="444">
        <f t="shared" ca="1" si="106"/>
        <v>-22970524.918327179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-22970524.918327179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-95710.520493029908</v>
      </c>
      <c r="L1207" s="444">
        <f t="shared" ca="1" si="106"/>
        <v>-23066235.438820209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-23066235.438820209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-96109.314328417531</v>
      </c>
      <c r="L1208" s="444">
        <f t="shared" ca="1" si="106"/>
        <v>-23162344.753148627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-23162344.753148627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-96509.769804785945</v>
      </c>
      <c r="L1209" s="444">
        <f t="shared" ca="1" si="106"/>
        <v>-23258854.522953413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-23258854.522953413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-96911.893845639221</v>
      </c>
      <c r="L1210" s="444">
        <f t="shared" ca="1" si="106"/>
        <v>-23355766.416799054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-23355766.416799054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-97315.693403329395</v>
      </c>
      <c r="L1211" s="444">
        <f t="shared" ca="1" si="106"/>
        <v>-23453082.110202383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-23453082.110202383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-97721.175459176593</v>
      </c>
      <c r="L1212" s="444">
        <f t="shared" ca="1" si="106"/>
        <v>-23550803.28566156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-23550803.28566156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-98128.347023589828</v>
      </c>
      <c r="L1213" s="444">
        <f t="shared" ca="1" si="106"/>
        <v>-23648931.632685151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-23648931.632685151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-98537.215136188126</v>
      </c>
      <c r="L1214" s="444">
        <f t="shared" ca="1" si="106"/>
        <v>-23747468.84782134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-23747468.84782134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-98947.786865922244</v>
      </c>
      <c r="L1215" s="444">
        <f t="shared" ca="1" si="106"/>
        <v>-23846416.634687264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-23846416.634687264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-99360.06931119693</v>
      </c>
      <c r="L1216" s="444">
        <f t="shared" ca="1" si="106"/>
        <v>-23945776.703998461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-23945776.703998461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-99774.069599993585</v>
      </c>
      <c r="L1217" s="444">
        <f t="shared" ca="1" si="106"/>
        <v>-24045550.773598455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-24045550.773598455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-100189.79488999356</v>
      </c>
      <c r="L1218" s="444">
        <f t="shared" ca="1" si="106"/>
        <v>-24145740.568488449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-24145740.568488449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-100607.25236870187</v>
      </c>
      <c r="L1219" s="444">
        <f t="shared" ca="1" si="106"/>
        <v>-24246347.820857152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-24246347.820857152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-101026.44925357147</v>
      </c>
      <c r="L1220" s="444">
        <f t="shared" ca="1" si="106"/>
        <v>-24347374.270110723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-24347374.270110723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-101447.39279212801</v>
      </c>
      <c r="L1221" s="444">
        <f t="shared" ca="1" si="106"/>
        <v>-24448821.662902851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-24448821.662902851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-101870.09026209521</v>
      </c>
      <c r="L1222" s="444">
        <f t="shared" ca="1" si="106"/>
        <v>-24550691.753164947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-24550691.753164947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-102294.54897152061</v>
      </c>
      <c r="L1223" s="444">
        <f t="shared" ca="1" si="106"/>
        <v>-24652986.302136466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-24652986.302136466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-102720.77625890194</v>
      </c>
      <c r="L1224" s="444">
        <f t="shared" ca="1" si="106"/>
        <v>-24755707.078395367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-24755707.078395367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-103148.77949331402</v>
      </c>
      <c r="L1225" s="444">
        <f t="shared" ca="1" si="106"/>
        <v>-24858855.85788868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-24858855.85788868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-103578.56607453617</v>
      </c>
      <c r="L1226" s="444">
        <f t="shared" ca="1" si="106"/>
        <v>-24962434.423963215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-24962434.423963215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-104010.14343318006</v>
      </c>
      <c r="L1227" s="444">
        <f t="shared" ca="1" si="106"/>
        <v>-25066444.567396395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-25066444.567396395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-104443.51903081831</v>
      </c>
      <c r="L1228" s="444">
        <f t="shared" ca="1" si="106"/>
        <v>-25170888.086427212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-25170888.086427212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-104878.70036011338</v>
      </c>
      <c r="L1229" s="444">
        <f t="shared" ca="1" si="106"/>
        <v>-25275766.786787324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-25275766.786787324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-105315.69494494719</v>
      </c>
      <c r="L1230" s="444">
        <f t="shared" ca="1" si="106"/>
        <v>-25381082.481732272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-25381082.481732272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-105754.51034055113</v>
      </c>
      <c r="L1231" s="444">
        <f t="shared" ca="1" si="106"/>
        <v>-25486836.992072824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-25486836.992072824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-106195.15413363677</v>
      </c>
      <c r="L1232" s="444">
        <f t="shared" ca="1" si="106"/>
        <v>-25593032.146206461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-25593032.146206461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-106637.63394252693</v>
      </c>
      <c r="L1233" s="444">
        <f t="shared" ca="1" si="106"/>
        <v>-25699669.780148987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-25699669.780148987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-107081.95741728744</v>
      </c>
      <c r="L1234" s="444">
        <f t="shared" ca="1" si="106"/>
        <v>-25806751.737566274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-25806751.737566274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-107528.13223985948</v>
      </c>
      <c r="L1235" s="444">
        <f t="shared" ca="1" si="106"/>
        <v>-25914279.869806133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-25914279.869806133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-107976.16612419223</v>
      </c>
      <c r="L1236" s="444">
        <f t="shared" ca="1" si="106"/>
        <v>-26022256.035930324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-26022256.035930324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-108426.06681637635</v>
      </c>
      <c r="L1237" s="444">
        <f t="shared" ca="1" si="106"/>
        <v>-26130682.102746699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-26130682.102746699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-108877.84209477792</v>
      </c>
      <c r="L1238" s="444">
        <f t="shared" ca="1" si="106"/>
        <v>-26239559.944841478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-26239559.944841478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-109331.49977017283</v>
      </c>
      <c r="L1239" s="444">
        <f t="shared" ca="1" si="106"/>
        <v>-26348891.44461165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-26348891.44461165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-109787.04768588187</v>
      </c>
      <c r="L1240" s="444">
        <f t="shared" ca="1" si="106"/>
        <v>-26458678.49229753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-26458678.49229753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-110244.49371790637</v>
      </c>
      <c r="L1241" s="444">
        <f t="shared" ca="1" si="106"/>
        <v>-26568922.986015435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-26568922.986015435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-110703.84577506431</v>
      </c>
      <c r="L1242" s="444">
        <f t="shared" ca="1" si="106"/>
        <v>-26679626.831790499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-26679626.831790499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-111165.11179912707</v>
      </c>
      <c r="L1243" s="444">
        <f t="shared" ca="1" si="106"/>
        <v>-26790791.943589628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-26790791.943589628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-111628.29976495678</v>
      </c>
      <c r="L1244" s="444">
        <f t="shared" ca="1" si="106"/>
        <v>-26902420.243354585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-26902420.243354585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-112093.4176806441</v>
      </c>
      <c r="L1245" s="444">
        <f t="shared" ca="1" si="106"/>
        <v>-27014513.661035229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-27014513.661035229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-112560.47358764679</v>
      </c>
      <c r="L1246" s="444">
        <f t="shared" ca="1" si="106"/>
        <v>-27127074.134622876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-27127074.134622876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-113029.47556092865</v>
      </c>
      <c r="L1247" s="444">
        <f t="shared" ca="1" si="106"/>
        <v>-27240103.610183805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-27240103.610183805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-113500.43170909917</v>
      </c>
      <c r="L1248" s="444">
        <f t="shared" ca="1" si="106"/>
        <v>-27353604.041892905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-27353604.041892905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-113973.35017455378</v>
      </c>
      <c r="L1249" s="444">
        <f t="shared" ca="1" si="106"/>
        <v>-27467577.392067458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-27467577.392067458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-114448.23913361441</v>
      </c>
      <c r="L1250" s="444">
        <f t="shared" ca="1" si="106"/>
        <v>-27582025.631201074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-27582025.631201074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-114925.10679667114</v>
      </c>
      <c r="L1251" s="444">
        <f t="shared" ca="1" si="106"/>
        <v>-27696950.737997744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-27696950.737997744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-115403.96140832393</v>
      </c>
      <c r="L1252" s="444">
        <f t="shared" ca="1" si="106"/>
        <v>-27812354.699406069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-27812354.699406069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-115884.8112475253</v>
      </c>
      <c r="L1253" s="444">
        <f t="shared" ca="1" si="106"/>
        <v>-27928239.510653593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-27928239.510653593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-116367.66462772328</v>
      </c>
      <c r="L1254" s="444">
        <f t="shared" ca="1" si="106"/>
        <v>-28044607.175281316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-28044607.175281316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-116852.52989700549</v>
      </c>
      <c r="L1255" s="444">
        <f t="shared" ca="1" si="106"/>
        <v>-28161459.70517832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-28161459.70517832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-117339.41543824301</v>
      </c>
      <c r="L1256" s="444">
        <f t="shared" ca="1" si="106"/>
        <v>-28278799.120616563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-28278799.120616563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-117828.3296692357</v>
      </c>
      <c r="L1257" s="444">
        <f t="shared" ca="1" si="106"/>
        <v>-28396627.4502858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-28396627.4502858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-118319.2810428575</v>
      </c>
      <c r="L1258" s="444">
        <f t="shared" ca="1" si="106"/>
        <v>-28514946.731328659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-28514946.731328659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-118812.27804720274</v>
      </c>
      <c r="L1259" s="444">
        <f t="shared" ca="1" si="106"/>
        <v>-28633759.009375863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-28633759.009375863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-119307.32920573276</v>
      </c>
      <c r="L1260" s="444">
        <f t="shared" ca="1" si="106"/>
        <v>-28753066.338581596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-28753066.338581596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-119804.44307742332</v>
      </c>
      <c r="L1261" s="444">
        <f t="shared" ca="1" si="106"/>
        <v>-28872870.781659018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-28872870.781659018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-120303.62825691258</v>
      </c>
      <c r="L1262" s="444">
        <f t="shared" ca="1" si="106"/>
        <v>-28993174.409915932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-28993174.409915932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-120804.89337464969</v>
      </c>
      <c r="L1263" s="444">
        <f t="shared" ca="1" si="106"/>
        <v>-29113979.303290579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-29113979.303290579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-121308.24709704409</v>
      </c>
      <c r="L1264" s="444">
        <f t="shared" ca="1" si="106"/>
        <v>-29235287.550387625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-29235287.550387625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-121813.6981266151</v>
      </c>
      <c r="L1265" s="444">
        <f t="shared" ca="1" si="106"/>
        <v>-29357101.248514239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-29357101.248514239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-122321.25520214265</v>
      </c>
      <c r="L1266" s="444">
        <f t="shared" ca="1" si="106"/>
        <v>-29479422.503716383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-29479422.503716383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-122830.92709881828</v>
      </c>
      <c r="L1267" s="444">
        <f t="shared" ca="1" si="106"/>
        <v>-29602253.430815201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-29602253.430815201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-123342.72262839667</v>
      </c>
      <c r="L1268" s="444">
        <f t="shared" ca="1" si="106"/>
        <v>-29725596.153443597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-29725596.153443597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-123856.6506393483</v>
      </c>
      <c r="L1269" s="444">
        <f t="shared" ca="1" si="106"/>
        <v>-29849452.804082945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-29849452.804082945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-124372.72001701227</v>
      </c>
      <c r="L1270" s="444">
        <f t="shared" ca="1" si="106"/>
        <v>-29973825.524099957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-29973825.524099957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-124890.93968374982</v>
      </c>
      <c r="L1271" s="444">
        <f t="shared" ca="1" si="106"/>
        <v>-30098716.463783707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-30098716.463783707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-125411.31859909878</v>
      </c>
      <c r="L1272" s="444">
        <f t="shared" ca="1" si="106"/>
        <v>-30224127.782382805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-30224127.782382805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-125933.86575992833</v>
      </c>
      <c r="L1273" s="444">
        <f t="shared" ca="1" si="106"/>
        <v>-30350061.648142733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-30350061.648142733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-126458.59020059471</v>
      </c>
      <c r="L1274" s="444">
        <f t="shared" ca="1" si="106"/>
        <v>-30476520.238343328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-30476520.238343328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-126985.5009930972</v>
      </c>
      <c r="L1275" s="444">
        <f t="shared" ca="1" si="106"/>
        <v>-30603505.739336424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-30603505.739336424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-127514.60724723511</v>
      </c>
      <c r="L1276" s="444">
        <f t="shared" ca="1" si="106"/>
        <v>-30731020.346583657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-30731020.346583657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-128045.91811076523</v>
      </c>
      <c r="L1277" s="444">
        <f t="shared" ca="1" si="106"/>
        <v>-30859066.264694422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-30859066.264694422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-128579.44276956009</v>
      </c>
      <c r="L1278" s="444">
        <f t="shared" ca="1" si="106"/>
        <v>-30987645.707463983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-30987645.707463983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-129115.1904477666</v>
      </c>
      <c r="L1279" s="444">
        <f t="shared" ca="1" si="106"/>
        <v>-31116760.89791175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-31116760.89791175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-129653.17040796562</v>
      </c>
      <c r="L1280" s="444">
        <f t="shared" ca="1" si="106"/>
        <v>-31246414.068319716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-31246414.068319716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-130193.39195133215</v>
      </c>
      <c r="L1281" s="444">
        <f t="shared" ca="1" si="106"/>
        <v>-31376607.460271049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-31376607.460271049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-130735.86441779602</v>
      </c>
      <c r="L1282" s="444">
        <f t="shared" ca="1" si="106"/>
        <v>-31507343.324688844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-31507343.324688844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-131280.59718620352</v>
      </c>
      <c r="L1283" s="444">
        <f t="shared" ref="L1283:L1537" ca="1" si="127">I1283-J1283+K1283</f>
        <v>-31638623.921875048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-31638623.921875048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-131827.59967447937</v>
      </c>
      <c r="L1284" s="444">
        <f t="shared" ca="1" si="127"/>
        <v>-31770451.521549527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-31770451.521549527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-132376.88133978972</v>
      </c>
      <c r="L1285" s="444">
        <f t="shared" ca="1" si="127"/>
        <v>-31902828.402889315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-31902828.402889315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-132928.45167870549</v>
      </c>
      <c r="L1286" s="444">
        <f t="shared" ca="1" si="127"/>
        <v>-32035756.85456802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-32035756.85456802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-133482.32022736676</v>
      </c>
      <c r="L1287" s="444">
        <f t="shared" ca="1" si="127"/>
        <v>-32169239.174795385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-32169239.174795385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-134038.49656164745</v>
      </c>
      <c r="L1288" s="444">
        <f t="shared" ca="1" si="127"/>
        <v>-32303277.671357032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-32303277.671357032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-134596.99029732097</v>
      </c>
      <c r="L1289" s="444">
        <f t="shared" ca="1" si="127"/>
        <v>-32437874.661654353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-32437874.661654353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-135157.81109022646</v>
      </c>
      <c r="L1290" s="444">
        <f t="shared" ca="1" si="127"/>
        <v>-32573032.47274458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-32573032.47274458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-135720.96863643575</v>
      </c>
      <c r="L1291" s="444">
        <f t="shared" ca="1" si="127"/>
        <v>-32708753.441381015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-32708753.441381015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-136286.4726724209</v>
      </c>
      <c r="L1292" s="444">
        <f t="shared" ca="1" si="127"/>
        <v>-32845039.914053436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-32845039.914053436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-136854.33297522267</v>
      </c>
      <c r="L1293" s="444">
        <f t="shared" ca="1" si="127"/>
        <v>-32981894.24702866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-32981894.24702866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-137424.55936261942</v>
      </c>
      <c r="L1294" s="444">
        <f t="shared" ca="1" si="127"/>
        <v>-33119318.80639128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-33119318.80639128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-137997.16169329701</v>
      </c>
      <c r="L1295" s="444">
        <f t="shared" ca="1" si="127"/>
        <v>-33257315.968084577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-33257315.968084577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-138572.14986701909</v>
      </c>
      <c r="L1296" s="444">
        <f t="shared" ca="1" si="127"/>
        <v>-33395888.117951598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-33395888.117951598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-139149.5338247983</v>
      </c>
      <c r="L1297" s="444">
        <f t="shared" ca="1" si="127"/>
        <v>-33535037.651776396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-33535037.651776396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-139729.3235490683</v>
      </c>
      <c r="L1298" s="444">
        <f t="shared" ca="1" si="127"/>
        <v>-33674766.975325465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-33674766.975325465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-140311.52906385611</v>
      </c>
      <c r="L1299" s="444">
        <f t="shared" ca="1" si="127"/>
        <v>-33815078.504389323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-33815078.504389323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-140896.1604349555</v>
      </c>
      <c r="L1300" s="444">
        <f t="shared" ca="1" si="127"/>
        <v>-33955974.664824277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-33955974.664824277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-141483.22777010116</v>
      </c>
      <c r="L1301" s="444">
        <f t="shared" ca="1" si="127"/>
        <v>-34097457.892594375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-34097457.892594375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-142072.74121914324</v>
      </c>
      <c r="L1302" s="444">
        <f t="shared" ca="1" si="127"/>
        <v>-34239530.633813515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-34239530.633813515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-142664.71097422298</v>
      </c>
      <c r="L1303" s="444">
        <f t="shared" ca="1" si="127"/>
        <v>-34382195.344787739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-34382195.344787739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-143259.14726994891</v>
      </c>
      <c r="L1304" s="444">
        <f t="shared" ca="1" si="127"/>
        <v>-34525454.492057689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-34525454.492057689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-143856.0603835737</v>
      </c>
      <c r="L1305" s="444">
        <f t="shared" ca="1" si="127"/>
        <v>-34669310.552441262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-34669310.552441262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-144455.46063517191</v>
      </c>
      <c r="L1306" s="444">
        <f t="shared" ca="1" si="127"/>
        <v>-34813766.013076432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-34813766.013076432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-145057.35838781847</v>
      </c>
      <c r="L1307" s="444">
        <f t="shared" ca="1" si="127"/>
        <v>-34958823.371464252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-34958823.371464252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-145661.76404776771</v>
      </c>
      <c r="L1308" s="444">
        <f t="shared" ca="1" si="127"/>
        <v>-35104485.135512017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-35104485.135512017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-146268.6880646334</v>
      </c>
      <c r="L1309" s="444">
        <f t="shared" ca="1" si="127"/>
        <v>-35250753.823576652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-35250753.823576652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-146878.14093156939</v>
      </c>
      <c r="L1310" s="444">
        <f t="shared" ca="1" si="127"/>
        <v>-35397631.964508221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-35397631.964508221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-147490.13318545092</v>
      </c>
      <c r="L1311" s="444">
        <f t="shared" ca="1" si="127"/>
        <v>-35545122.097693674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-35545122.097693674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-148104.67540705699</v>
      </c>
      <c r="L1312" s="444">
        <f t="shared" ca="1" si="127"/>
        <v>-35693226.773100734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-35693226.773100734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-148721.77822125304</v>
      </c>
      <c r="L1313" s="444">
        <f t="shared" ca="1" si="127"/>
        <v>-35841948.551321983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-35841948.551321983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-149341.45229717492</v>
      </c>
      <c r="L1314" s="444">
        <f t="shared" ca="1" si="127"/>
        <v>-35991290.003619157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-35991290.003619157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-149963.70834841314</v>
      </c>
      <c r="L1315" s="444">
        <f t="shared" ca="1" si="127"/>
        <v>-36141253.711967573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-36141253.711967573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-150588.55713319822</v>
      </c>
      <c r="L1316" s="444">
        <f t="shared" ca="1" si="127"/>
        <v>-36291842.26910077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-36291842.26910077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-151216.00945458654</v>
      </c>
      <c r="L1317" s="444">
        <f t="shared" ca="1" si="127"/>
        <v>-36443058.278555356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-36443058.278555356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-151846.07616064732</v>
      </c>
      <c r="L1318" s="444">
        <f t="shared" ca="1" si="127"/>
        <v>-36594904.354716003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-36594904.354716003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-152478.76814465001</v>
      </c>
      <c r="L1319" s="444">
        <f t="shared" ca="1" si="127"/>
        <v>-36747383.122860655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-36747383.122860655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-153114.09634525274</v>
      </c>
      <c r="L1320" s="444">
        <f t="shared" ca="1" si="127"/>
        <v>-36900497.219205908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-36900497.219205908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-153752.07174669128</v>
      </c>
      <c r="L1321" s="444">
        <f t="shared" ca="1" si="127"/>
        <v>-37054249.290952601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-37054249.290952601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-154392.70537896917</v>
      </c>
      <c r="L1322" s="444">
        <f t="shared" ca="1" si="127"/>
        <v>-37208641.996331573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-37208641.996331573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-155036.0083180482</v>
      </c>
      <c r="L1323" s="444">
        <f t="shared" ca="1" si="127"/>
        <v>-37363678.004649624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-37363678.004649624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-155681.9916860401</v>
      </c>
      <c r="L1324" s="444">
        <f t="shared" ca="1" si="127"/>
        <v>-37519359.996335663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-37519359.996335663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-156330.66665139858</v>
      </c>
      <c r="L1325" s="444">
        <f t="shared" ca="1" si="127"/>
        <v>-37675690.662987061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-37675690.662987061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-156982.04442911275</v>
      </c>
      <c r="L1326" s="444">
        <f t="shared" ca="1" si="127"/>
        <v>-37832672.707416177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-37832672.707416177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-157636.13628090074</v>
      </c>
      <c r="L1327" s="444">
        <f t="shared" ca="1" si="127"/>
        <v>-37990308.843697079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-37990308.843697079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-158292.95351540449</v>
      </c>
      <c r="L1328" s="444">
        <f t="shared" ca="1" si="127"/>
        <v>-38148601.797212481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-38148601.797212481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-158952.50748838534</v>
      </c>
      <c r="L1329" s="444">
        <f t="shared" ca="1" si="127"/>
        <v>-38307554.304700866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-38307554.304700866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-159614.80960292029</v>
      </c>
      <c r="L1330" s="444">
        <f t="shared" ca="1" si="127"/>
        <v>-38467169.11430379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-38467169.11430379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-160279.87130959911</v>
      </c>
      <c r="L1331" s="444">
        <f t="shared" ca="1" si="127"/>
        <v>-38627448.985613391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-38627448.985613391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-160947.70410672246</v>
      </c>
      <c r="L1332" s="444">
        <f t="shared" ca="1" si="127"/>
        <v>-38788396.689720117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-38788396.689720117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-161618.3195405005</v>
      </c>
      <c r="L1333" s="444">
        <f t="shared" ca="1" si="127"/>
        <v>-38950015.009260617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-38950015.009260617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-162291.72920525257</v>
      </c>
      <c r="L1334" s="444">
        <f t="shared" ca="1" si="127"/>
        <v>-39112306.738465868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-39112306.738465868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-162967.94474360778</v>
      </c>
      <c r="L1335" s="444">
        <f t="shared" ca="1" si="127"/>
        <v>-39275274.683209479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-39275274.683209479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-163646.97784670617</v>
      </c>
      <c r="L1336" s="444">
        <f t="shared" ca="1" si="127"/>
        <v>-39438921.661056183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-39438921.661056183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-164328.84025440077</v>
      </c>
      <c r="L1337" s="444">
        <f t="shared" ca="1" si="127"/>
        <v>-39603250.501310587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-39603250.501310587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-165013.54375546076</v>
      </c>
      <c r="L1338" s="444">
        <f t="shared" ca="1" si="127"/>
        <v>-39768264.045066051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-39768264.045066051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-165701.10018777521</v>
      </c>
      <c r="L1339" s="444">
        <f t="shared" ca="1" si="127"/>
        <v>-39933965.14525383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-39933965.14525383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-166391.52143855763</v>
      </c>
      <c r="L1340" s="444">
        <f t="shared" ca="1" si="127"/>
        <v>-40100356.666692384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-40100356.666692384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-167084.8194445516</v>
      </c>
      <c r="L1341" s="444">
        <f t="shared" ca="1" si="127"/>
        <v>-40267441.486136936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-40267441.486136936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-167781.00619223723</v>
      </c>
      <c r="L1342" s="444">
        <f t="shared" ca="1" si="127"/>
        <v>-40435222.492329173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-40435222.492329173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-168480.09371803823</v>
      </c>
      <c r="L1343" s="444">
        <f t="shared" ca="1" si="127"/>
        <v>-40603702.58604721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-40603702.58604721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-169182.09410853003</v>
      </c>
      <c r="L1344" s="444">
        <f t="shared" ca="1" si="127"/>
        <v>-40772884.680155739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-40772884.680155739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-169887.01950064892</v>
      </c>
      <c r="L1345" s="444">
        <f t="shared" ca="1" si="127"/>
        <v>-40942771.69965639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-40942771.69965639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-170594.88208190163</v>
      </c>
      <c r="L1346" s="444">
        <f t="shared" ca="1" si="127"/>
        <v>-41113366.581738293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-41113366.581738293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-171305.69409057623</v>
      </c>
      <c r="L1347" s="444">
        <f t="shared" ca="1" si="127"/>
        <v>-41284672.275828868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-41284672.275828868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-172019.46781595363</v>
      </c>
      <c r="L1348" s="444">
        <f t="shared" ca="1" si="127"/>
        <v>-41456691.743644819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-41456691.743644819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-172736.21559852007</v>
      </c>
      <c r="L1349" s="444">
        <f t="shared" ca="1" si="127"/>
        <v>-41629427.959243342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-41629427.959243342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-173455.94983018059</v>
      </c>
      <c r="L1350" s="444">
        <f t="shared" ca="1" si="127"/>
        <v>-41802883.909073524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-41802883.909073524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-174178.68295447301</v>
      </c>
      <c r="L1351" s="444">
        <f t="shared" ca="1" si="127"/>
        <v>-41977062.592027999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-41977062.592027999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-174904.42746678332</v>
      </c>
      <c r="L1352" s="444">
        <f t="shared" ca="1" si="127"/>
        <v>-42151967.019494779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-42151967.019494779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-175633.19591456157</v>
      </c>
      <c r="L1353" s="444">
        <f t="shared" ca="1" si="127"/>
        <v>-42327600.215409338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-42327600.215409338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-176365.00089753891</v>
      </c>
      <c r="L1354" s="444">
        <f t="shared" ca="1" si="127"/>
        <v>-42503965.21630688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-42503965.21630688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-177099.85506794532</v>
      </c>
      <c r="L1355" s="444">
        <f t="shared" ca="1" si="127"/>
        <v>-42681065.071374826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-42681065.071374826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-177837.77113072845</v>
      </c>
      <c r="L1356" s="444">
        <f t="shared" ca="1" si="127"/>
        <v>-42858902.842505552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-42858902.842505552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-178578.76184377313</v>
      </c>
      <c r="L1357" s="444">
        <f t="shared" ca="1" si="127"/>
        <v>-43037481.604349323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-43037481.604349323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-179322.84001812217</v>
      </c>
      <c r="L1358" s="444">
        <f t="shared" ca="1" si="127"/>
        <v>-43216804.444367446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-43216804.444367446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-180070.0185181977</v>
      </c>
      <c r="L1359" s="444">
        <f t="shared" ca="1" si="127"/>
        <v>-43396874.462885641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-43396874.462885641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-180820.3102620235</v>
      </c>
      <c r="L1360" s="444">
        <f t="shared" ca="1" si="127"/>
        <v>-43577694.773147665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-43577694.773147665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-181573.7282214486</v>
      </c>
      <c r="L1361" s="444">
        <f t="shared" ca="1" si="127"/>
        <v>-43759268.501369111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-43759268.501369111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-182330.28542237129</v>
      </c>
      <c r="L1362" s="444">
        <f t="shared" ca="1" si="127"/>
        <v>-43941598.786791481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-43941598.786791481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-183089.99494496451</v>
      </c>
      <c r="L1363" s="444">
        <f t="shared" ca="1" si="127"/>
        <v>-44124688.781736448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-44124688.781736448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-183852.86992390186</v>
      </c>
      <c r="L1364" s="444">
        <f t="shared" ca="1" si="127"/>
        <v>-44308541.651660353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-44308541.651660353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-184618.9235485848</v>
      </c>
      <c r="L1365" s="444">
        <f t="shared" ca="1" si="127"/>
        <v>-44493160.57520894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-44493160.57520894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-185388.16906337059</v>
      </c>
      <c r="L1366" s="444">
        <f t="shared" ca="1" si="127"/>
        <v>-44678548.744272307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-44678548.744272307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-186160.61976780128</v>
      </c>
      <c r="L1367" s="444">
        <f t="shared" ca="1" si="127"/>
        <v>-44864709.364040107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-44864709.364040107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-186936.28901683376</v>
      </c>
      <c r="L1368" s="444">
        <f t="shared" ca="1" si="127"/>
        <v>-45051645.653056942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-45051645.653056942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-187715.1902210706</v>
      </c>
      <c r="L1369" s="444">
        <f t="shared" ca="1" si="127"/>
        <v>-45239360.843278013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-45239360.843278013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-188497.33684699173</v>
      </c>
      <c r="L1370" s="444">
        <f t="shared" ca="1" si="127"/>
        <v>-45427858.180125006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-45427858.180125006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-189282.74241718752</v>
      </c>
      <c r="L1371" s="444">
        <f t="shared" ca="1" si="127"/>
        <v>-45617140.922542192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-45617140.922542192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-190071.42051059246</v>
      </c>
      <c r="L1372" s="444">
        <f t="shared" ca="1" si="127"/>
        <v>-45807212.343052782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-45807212.343052782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-190863.38476271991</v>
      </c>
      <c r="L1373" s="444">
        <f t="shared" ca="1" si="127"/>
        <v>-45998075.727815501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-45998075.727815501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-191658.64886589791</v>
      </c>
      <c r="L1374" s="444">
        <f t="shared" ca="1" si="127"/>
        <v>-46189734.376681402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-46189734.376681402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-192457.22656950584</v>
      </c>
      <c r="L1375" s="444">
        <f t="shared" ca="1" si="127"/>
        <v>-46382191.603250906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-46382191.603250906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-193259.1316802121</v>
      </c>
      <c r="L1376" s="444">
        <f t="shared" ca="1" si="127"/>
        <v>-46575450.734931119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-46575450.734931119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-194064.37806221299</v>
      </c>
      <c r="L1377" s="444">
        <f t="shared" ca="1" si="127"/>
        <v>-46769515.11299333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-46769515.11299333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-194872.97963747219</v>
      </c>
      <c r="L1378" s="444">
        <f t="shared" ca="1" si="127"/>
        <v>-46964388.092630804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-46964388.092630804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-195684.95038596168</v>
      </c>
      <c r="L1379" s="444">
        <f t="shared" ca="1" si="127"/>
        <v>-47160073.043016762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-47160073.043016762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-196500.30434590316</v>
      </c>
      <c r="L1380" s="444">
        <f t="shared" ca="1" si="127"/>
        <v>-47356573.347362667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-47356573.347362667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-197319.0556140111</v>
      </c>
      <c r="L1381" s="444">
        <f t="shared" ca="1" si="127"/>
        <v>-47553892.402976677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-47553892.402976677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-198141.21834573615</v>
      </c>
      <c r="L1382" s="444">
        <f t="shared" ca="1" si="127"/>
        <v>-47752033.621322416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-47752033.621322416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-198966.80675551007</v>
      </c>
      <c r="L1383" s="444">
        <f t="shared" ca="1" si="127"/>
        <v>-47951000.428077929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-47951000.428077929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-199795.83511699137</v>
      </c>
      <c r="L1384" s="444">
        <f t="shared" ca="1" si="127"/>
        <v>-48150796.263194919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-48150796.263194919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-200628.31776331217</v>
      </c>
      <c r="L1385" s="444">
        <f t="shared" ca="1" si="127"/>
        <v>-48351424.580958232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-48351424.580958232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-201464.26908732596</v>
      </c>
      <c r="L1386" s="444">
        <f t="shared" ca="1" si="127"/>
        <v>-48552888.850045562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-48552888.850045562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-202303.70354185649</v>
      </c>
      <c r="L1387" s="444">
        <f t="shared" ca="1" si="127"/>
        <v>-48755192.553587422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-48755192.553587422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-203146.63563994758</v>
      </c>
      <c r="L1388" s="444">
        <f t="shared" ca="1" si="127"/>
        <v>-48958339.189227372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-48958339.189227372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-203993.07995511405</v>
      </c>
      <c r="L1389" s="444">
        <f t="shared" ca="1" si="127"/>
        <v>-49162332.269182488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-49162332.269182488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-204843.05112159369</v>
      </c>
      <c r="L1390" s="444">
        <f t="shared" ca="1" si="127"/>
        <v>-49367175.320304081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-49367175.320304081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-205696.56383460033</v>
      </c>
      <c r="L1391" s="444">
        <f t="shared" ca="1" si="127"/>
        <v>-49572871.884138681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-49572871.884138681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-206553.63285057782</v>
      </c>
      <c r="L1392" s="444">
        <f t="shared" ca="1" si="127"/>
        <v>-49779425.516989261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-49779425.516989261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-207414.27298745525</v>
      </c>
      <c r="L1393" s="444">
        <f t="shared" ca="1" si="127"/>
        <v>-49986839.789976716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-49986839.789976716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-208278.49912490297</v>
      </c>
      <c r="L1394" s="444">
        <f t="shared" ca="1" si="127"/>
        <v>-50195118.289101616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-50195118.289101616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-209146.32620459006</v>
      </c>
      <c r="L1395" s="444">
        <f t="shared" ca="1" si="127"/>
        <v>-50404264.615306206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-50404264.615306206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-210017.76923044253</v>
      </c>
      <c r="L1396" s="444">
        <f t="shared" ca="1" si="127"/>
        <v>-50614282.384536646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-50614282.384536646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-210892.84326890268</v>
      </c>
      <c r="L1397" s="444">
        <f t="shared" ca="1" si="127"/>
        <v>-50825175.227805547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-50825175.227805547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-211771.56344918977</v>
      </c>
      <c r="L1398" s="444">
        <f t="shared" ca="1" si="127"/>
        <v>-51036946.791254736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-51036946.791254736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-212653.9449635614</v>
      </c>
      <c r="L1399" s="444">
        <f t="shared" ca="1" si="127"/>
        <v>-51249600.736218296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-51249600.736218296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-213540.00306757624</v>
      </c>
      <c r="L1400" s="444">
        <f t="shared" ca="1" si="127"/>
        <v>-51463140.739285871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-51463140.739285871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-214429.7530803578</v>
      </c>
      <c r="L1401" s="444">
        <f t="shared" ca="1" si="127"/>
        <v>-51677570.492366232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-51677570.492366232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-215323.2103848593</v>
      </c>
      <c r="L1402" s="444">
        <f t="shared" ca="1" si="127"/>
        <v>-51892893.702751093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-51892893.702751093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-216220.39042812955</v>
      </c>
      <c r="L1403" s="444">
        <f t="shared" ca="1" si="127"/>
        <v>-52109114.093179218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-52109114.093179218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-217121.30872158008</v>
      </c>
      <c r="L1404" s="444">
        <f t="shared" ca="1" si="127"/>
        <v>-52326235.401900798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-52326235.401900798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-218025.98084125333</v>
      </c>
      <c r="L1405" s="444">
        <f t="shared" ca="1" si="127"/>
        <v>-52544261.382742055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-52544261.382742055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-218934.4224280919</v>
      </c>
      <c r="L1406" s="444">
        <f t="shared" ca="1" si="127"/>
        <v>-52763195.805170149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-52763195.805170149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-219846.64918820898</v>
      </c>
      <c r="L1407" s="444">
        <f t="shared" ca="1" si="127"/>
        <v>-52983042.454358354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-52983042.454358354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-220762.67689315981</v>
      </c>
      <c r="L1408" s="444">
        <f t="shared" ca="1" si="127"/>
        <v>-53203805.131251514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-53203805.131251514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-221682.52138021463</v>
      </c>
      <c r="L1409" s="444">
        <f t="shared" ca="1" si="127"/>
        <v>-53425487.65263173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-53425487.65263173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-222606.19855263221</v>
      </c>
      <c r="L1410" s="444">
        <f t="shared" ca="1" si="127"/>
        <v>-53648093.851184361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-53648093.851184361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-223533.72437993487</v>
      </c>
      <c r="L1411" s="444">
        <f t="shared" ca="1" si="127"/>
        <v>-53871627.575564295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-53871627.575564295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-224465.11489818455</v>
      </c>
      <c r="L1412" s="444">
        <f t="shared" ca="1" si="127"/>
        <v>-54096092.690462478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-54096092.690462478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-225400.3862102603</v>
      </c>
      <c r="L1413" s="444">
        <f t="shared" ca="1" si="127"/>
        <v>-54321493.07667274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-54321493.07667274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-226339.55448613642</v>
      </c>
      <c r="L1414" s="444">
        <f t="shared" ca="1" si="127"/>
        <v>-54547832.631158873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-54547832.631158873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-227282.63596316197</v>
      </c>
      <c r="L1415" s="444">
        <f t="shared" ca="1" si="127"/>
        <v>-54775115.267122038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-54775115.267122038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-228229.64694634182</v>
      </c>
      <c r="L1416" s="444">
        <f t="shared" ca="1" si="127"/>
        <v>-55003344.914068379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-55003344.914068379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-229180.60380861824</v>
      </c>
      <c r="L1417" s="444">
        <f t="shared" ca="1" si="127"/>
        <v>-55232525.517876998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-55232525.517876998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-230135.52299115414</v>
      </c>
      <c r="L1418" s="444">
        <f t="shared" ca="1" si="127"/>
        <v>-55462661.040868148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-55462661.040868148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-231094.42100361726</v>
      </c>
      <c r="L1419" s="444">
        <f t="shared" ca="1" si="127"/>
        <v>-55693755.461871766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-55693755.461871766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-232057.31442446567</v>
      </c>
      <c r="L1420" s="444">
        <f t="shared" ca="1" si="127"/>
        <v>-55925812.776296228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-55925812.776296228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-233024.21990123429</v>
      </c>
      <c r="L1421" s="444">
        <f t="shared" ca="1" si="127"/>
        <v>-56158836.996197462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-56158836.996197462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-233995.15415082275</v>
      </c>
      <c r="L1422" s="444">
        <f t="shared" ca="1" si="127"/>
        <v>-56392832.150348283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-56392832.150348283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-234970.13395978452</v>
      </c>
      <c r="L1423" s="444">
        <f t="shared" ca="1" si="127"/>
        <v>-56627802.284308068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-56627802.284308068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-235949.17618461698</v>
      </c>
      <c r="L1424" s="444">
        <f t="shared" ca="1" si="127"/>
        <v>-56863751.460492685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-56863751.460492685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-236932.29775205287</v>
      </c>
      <c r="L1425" s="444">
        <f t="shared" ca="1" si="127"/>
        <v>-57100683.758244738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-57100683.758244738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-237919.51565935308</v>
      </c>
      <c r="L1426" s="444">
        <f t="shared" ca="1" si="127"/>
        <v>-57338603.273904093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-57338603.273904093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-238910.84697460034</v>
      </c>
      <c r="L1427" s="444">
        <f t="shared" ca="1" si="127"/>
        <v>-57577514.120878696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-57577514.120878696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-239906.30883699458</v>
      </c>
      <c r="L1428" s="444">
        <f t="shared" ca="1" si="127"/>
        <v>-57817420.429715693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-57817420.429715693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-240905.91845714871</v>
      </c>
      <c r="L1429" s="444">
        <f t="shared" ca="1" si="127"/>
        <v>-58058326.348172843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-58058326.348172843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-241909.69311738684</v>
      </c>
      <c r="L1430" s="444">
        <f t="shared" ca="1" si="127"/>
        <v>-58300236.041290231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-58300236.041290231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-242917.65017204266</v>
      </c>
      <c r="L1431" s="444">
        <f t="shared" ca="1" si="127"/>
        <v>-58543153.691462271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-58543153.691462271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-243929.80704775942</v>
      </c>
      <c r="L1432" s="444">
        <f t="shared" ca="1" si="127"/>
        <v>-58787083.498510033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-58787083.498510033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-244946.1812437918</v>
      </c>
      <c r="L1433" s="444">
        <f t="shared" ca="1" si="127"/>
        <v>-59032029.679753825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-59032029.679753825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-245966.7903323076</v>
      </c>
      <c r="L1434" s="444">
        <f t="shared" ca="1" si="127"/>
        <v>-59277996.470086135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-59277996.470086135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-246991.65195869221</v>
      </c>
      <c r="L1435" s="444">
        <f t="shared" ca="1" si="127"/>
        <v>-59524988.122044824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-59524988.122044824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-248020.78384185341</v>
      </c>
      <c r="L1436" s="444">
        <f t="shared" ca="1" si="127"/>
        <v>-59773008.90588668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-59773008.90588668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-249054.20377452782</v>
      </c>
      <c r="L1437" s="444">
        <f t="shared" ca="1" si="127"/>
        <v>-60022063.109661207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-60022063.109661207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-250091.92962358834</v>
      </c>
      <c r="L1438" s="444">
        <f t="shared" ca="1" si="127"/>
        <v>-60272155.039284796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-60272155.039284796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-251133.97933035335</v>
      </c>
      <c r="L1439" s="444">
        <f t="shared" ca="1" si="127"/>
        <v>-60523289.018615149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-60523289.018615149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-252180.37091089645</v>
      </c>
      <c r="L1440" s="444">
        <f t="shared" ca="1" si="127"/>
        <v>-60775469.389526047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-60775469.389526047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-253231.12245635851</v>
      </c>
      <c r="L1441" s="444">
        <f t="shared" ca="1" si="127"/>
        <v>-61028700.511982404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-61028700.511982404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-254286.25213326002</v>
      </c>
      <c r="L1442" s="444">
        <f t="shared" ca="1" si="127"/>
        <v>-61282986.764115661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-61282986.764115661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-255345.77818381524</v>
      </c>
      <c r="L1443" s="444">
        <f t="shared" ca="1" si="127"/>
        <v>-61538332.542299479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-61538332.542299479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-256409.71892624785</v>
      </c>
      <c r="L1444" s="444">
        <f t="shared" ca="1" si="127"/>
        <v>-61794742.26122573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-61794742.26122573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-257478.09275510724</v>
      </c>
      <c r="L1445" s="444">
        <f t="shared" ca="1" si="127"/>
        <v>-62052220.353980839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-62052220.353980839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-258550.91814158682</v>
      </c>
      <c r="L1446" s="444">
        <f t="shared" ca="1" si="127"/>
        <v>-62310771.272122428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-62310771.272122428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-259628.21363384344</v>
      </c>
      <c r="L1447" s="444">
        <f t="shared" ca="1" si="127"/>
        <v>-62570399.485756271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-62570399.485756271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-260709.99785731782</v>
      </c>
      <c r="L1448" s="444">
        <f t="shared" ca="1" si="127"/>
        <v>-62831109.483613588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-62831109.483613588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-261796.28951505662</v>
      </c>
      <c r="L1449" s="444">
        <f t="shared" ca="1" si="127"/>
        <v>-63092905.773128644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-63092905.773128644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-262887.10738803598</v>
      </c>
      <c r="L1450" s="444">
        <f t="shared" ca="1" si="127"/>
        <v>-63355792.880516678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-63355792.880516678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-263982.47033548617</v>
      </c>
      <c r="L1451" s="444">
        <f t="shared" ca="1" si="127"/>
        <v>-63619775.350852162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-63619775.350852162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-265082.39729521738</v>
      </c>
      <c r="L1452" s="444">
        <f t="shared" ca="1" si="127"/>
        <v>-63884857.748147376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-63884857.748147376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-266186.90728394745</v>
      </c>
      <c r="L1453" s="444">
        <f t="shared" ca="1" si="127"/>
        <v>-64151044.655431323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-64151044.655431323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-267296.01939763053</v>
      </c>
      <c r="L1454" s="444">
        <f t="shared" ca="1" si="127"/>
        <v>-64418340.674828954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-64418340.674828954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-268409.7528117873</v>
      </c>
      <c r="L1455" s="444">
        <f t="shared" ca="1" si="127"/>
        <v>-64686750.427640744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-64686750.427640744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-269528.12678183644</v>
      </c>
      <c r="L1456" s="444">
        <f t="shared" ca="1" si="127"/>
        <v>-64956278.55442258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-64956278.55442258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-270651.1606434274</v>
      </c>
      <c r="L1457" s="444">
        <f t="shared" ca="1" si="127"/>
        <v>-65226929.715066008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-65226929.715066008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-271778.87381277501</v>
      </c>
      <c r="L1458" s="444">
        <f t="shared" ca="1" si="127"/>
        <v>-65498708.588878781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-65498708.588878781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-272911.28578699491</v>
      </c>
      <c r="L1459" s="444">
        <f t="shared" ca="1" si="127"/>
        <v>-65771619.874665774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-65771619.874665774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-274048.41614444071</v>
      </c>
      <c r="L1460" s="444">
        <f t="shared" ca="1" si="127"/>
        <v>-66045668.290810212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-66045668.290810212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-275190.28454504255</v>
      </c>
      <c r="L1461" s="444">
        <f t="shared" ca="1" si="127"/>
        <v>-66320858.575355254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-66320858.575355254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-276336.91073064686</v>
      </c>
      <c r="L1462" s="444">
        <f t="shared" ca="1" si="127"/>
        <v>-66597195.486085899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-66597195.486085899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-277488.31452535791</v>
      </c>
      <c r="L1463" s="444">
        <f t="shared" ca="1" si="127"/>
        <v>-66874683.800611258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-66874683.800611258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-278644.51583588024</v>
      </c>
      <c r="L1464" s="444">
        <f t="shared" ca="1" si="127"/>
        <v>-67153328.316447139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-67153328.316447139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-279805.5346518631</v>
      </c>
      <c r="L1465" s="444">
        <f t="shared" ca="1" si="127"/>
        <v>-67433133.851098999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-67433133.851098999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-280971.39104624582</v>
      </c>
      <c r="L1466" s="444">
        <f t="shared" ca="1" si="127"/>
        <v>-67714105.24214524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-67714105.24214524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-282142.10517560516</v>
      </c>
      <c r="L1467" s="444">
        <f t="shared" ca="1" si="127"/>
        <v>-67996247.34732084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-67996247.34732084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-283317.69728050352</v>
      </c>
      <c r="L1468" s="444">
        <f t="shared" ca="1" si="127"/>
        <v>-68279565.044601336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-68279565.044601336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-284498.1876858389</v>
      </c>
      <c r="L1469" s="444">
        <f t="shared" ca="1" si="127"/>
        <v>-68564063.232287169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-68564063.232287169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-285683.59680119652</v>
      </c>
      <c r="L1470" s="444">
        <f t="shared" ca="1" si="127"/>
        <v>-68849746.82908836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-68849746.82908836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-286873.94512120151</v>
      </c>
      <c r="L1471" s="444">
        <f t="shared" ca="1" si="127"/>
        <v>-69136620.774209559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-69136620.774209559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-288069.25322587317</v>
      </c>
      <c r="L1472" s="444">
        <f t="shared" ca="1" si="127"/>
        <v>-69424690.027435437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-69424690.027435437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-289269.541780981</v>
      </c>
      <c r="L1473" s="444">
        <f t="shared" ca="1" si="127"/>
        <v>-69713959.569216415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-69713959.569216415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-290474.83153840172</v>
      </c>
      <c r="L1474" s="444">
        <f t="shared" ca="1" si="127"/>
        <v>-70004434.400754824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-70004434.400754824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-291685.14333647845</v>
      </c>
      <c r="L1475" s="444">
        <f t="shared" ca="1" si="127"/>
        <v>-70296119.544091299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-70296119.544091299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-292900.49810038041</v>
      </c>
      <c r="L1476" s="444">
        <f t="shared" ca="1" si="127"/>
        <v>-70589020.042191684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-70589020.042191684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-294120.91684246535</v>
      </c>
      <c r="L1477" s="444">
        <f t="shared" ca="1" si="127"/>
        <v>-70883140.959034145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-70883140.959034145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-295346.42066264228</v>
      </c>
      <c r="L1478" s="444">
        <f t="shared" ca="1" si="127"/>
        <v>-71178487.379696786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-71178487.379696786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-296577.03074873658</v>
      </c>
      <c r="L1479" s="444">
        <f t="shared" ca="1" si="127"/>
        <v>-71475064.410445526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-71475064.410445526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-297812.76837685634</v>
      </c>
      <c r="L1480" s="444">
        <f t="shared" ca="1" si="127"/>
        <v>-71772877.178822383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-71772877.178822383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-299053.65491175995</v>
      </c>
      <c r="L1481" s="444">
        <f t="shared" ca="1" si="127"/>
        <v>-72071930.83373414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-72071930.83373414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-300299.7118072256</v>
      </c>
      <c r="L1482" s="444">
        <f t="shared" ca="1" si="127"/>
        <v>-72372230.545541361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-72372230.545541361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-301550.96060642233</v>
      </c>
      <c r="L1483" s="444">
        <f t="shared" ca="1" si="127"/>
        <v>-72673781.506147787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-72673781.506147787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-302807.42294228246</v>
      </c>
      <c r="L1484" s="444">
        <f t="shared" ca="1" si="127"/>
        <v>-72976588.929090068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-72976588.929090068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-304069.12053787528</v>
      </c>
      <c r="L1485" s="444">
        <f t="shared" ca="1" si="127"/>
        <v>-73280658.049627945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-73280658.049627945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-305336.07520678308</v>
      </c>
      <c r="L1486" s="444">
        <f t="shared" ca="1" si="127"/>
        <v>-73585994.124834731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-73585994.124834731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-306608.30885347805</v>
      </c>
      <c r="L1487" s="444">
        <f t="shared" ca="1" si="127"/>
        <v>-73892602.433688208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-73892602.433688208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-307885.84347370086</v>
      </c>
      <c r="L1488" s="444">
        <f t="shared" ca="1" si="127"/>
        <v>-74200488.277161911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-74200488.277161911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-309168.70115484128</v>
      </c>
      <c r="L1489" s="444">
        <f t="shared" ca="1" si="127"/>
        <v>-74509656.978316754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-74509656.978316754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-310456.90407631983</v>
      </c>
      <c r="L1490" s="444">
        <f t="shared" ca="1" si="127"/>
        <v>-74820113.882393077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-74820113.882393077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-311750.47450997116</v>
      </c>
      <c r="L1491" s="444">
        <f t="shared" ca="1" si="127"/>
        <v>-75131864.356903046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-75131864.356903046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-313049.43482042936</v>
      </c>
      <c r="L1492" s="444">
        <f t="shared" ca="1" si="127"/>
        <v>-75444913.791723475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-75444913.791723475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-314353.80746551446</v>
      </c>
      <c r="L1493" s="444">
        <f t="shared" ca="1" si="127"/>
        <v>-75759267.599188983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-75759267.599188983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-315663.61499662074</v>
      </c>
      <c r="L1494" s="444">
        <f t="shared" ca="1" si="127"/>
        <v>-76074931.21418561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-76074931.21418561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-316978.88005910668</v>
      </c>
      <c r="L1495" s="444">
        <f t="shared" ca="1" si="127"/>
        <v>-76391910.094244719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-76391910.094244719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-318299.62539268634</v>
      </c>
      <c r="L1496" s="444">
        <f t="shared" ca="1" si="127"/>
        <v>-76710209.719637409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-76710209.719637409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-319625.87383182254</v>
      </c>
      <c r="L1497" s="444">
        <f t="shared" ca="1" si="127"/>
        <v>-77029835.593469232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-77029835.593469232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-320957.64830612182</v>
      </c>
      <c r="L1498" s="444">
        <f t="shared" ca="1" si="127"/>
        <v>-77350793.241775349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-77350793.241775349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-322294.97184073064</v>
      </c>
      <c r="L1499" s="444">
        <f t="shared" ca="1" si="127"/>
        <v>-77673088.213616073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-77673088.213616073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-323637.86755673366</v>
      </c>
      <c r="L1500" s="444">
        <f t="shared" ca="1" si="127"/>
        <v>-77996726.081172809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-77996726.081172809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-324986.35867155337</v>
      </c>
      <c r="L1501" s="444">
        <f t="shared" ca="1" si="127"/>
        <v>-78321712.439844355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-78321712.439844355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-326340.46849935147</v>
      </c>
      <c r="L1502" s="444">
        <f t="shared" ca="1" si="127"/>
        <v>-78648052.908343703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-78648052.908343703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-327700.22045143211</v>
      </c>
      <c r="L1503" s="444">
        <f t="shared" ca="1" si="127"/>
        <v>-78975753.128795132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-78975753.128795132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-329065.63803664636</v>
      </c>
      <c r="L1504" s="444">
        <f t="shared" ca="1" si="127"/>
        <v>-79304818.766831785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-79304818.766831785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-330436.74486179912</v>
      </c>
      <c r="L1505" s="444">
        <f t="shared" ca="1" si="127"/>
        <v>-79635255.511693582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-79635255.511693582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-331813.56463205657</v>
      </c>
      <c r="L1506" s="444">
        <f t="shared" ca="1" si="127"/>
        <v>-79967069.07632564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-79967069.07632564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-333196.12115135684</v>
      </c>
      <c r="L1507" s="444">
        <f t="shared" ca="1" si="127"/>
        <v>-80300265.197476998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-80300265.197476998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-334584.43832282082</v>
      </c>
      <c r="L1508" s="444">
        <f t="shared" ca="1" si="127"/>
        <v>-80634849.635799825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-80634849.635799825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-335978.54014916596</v>
      </c>
      <c r="L1509" s="444">
        <f t="shared" ca="1" si="127"/>
        <v>-80970828.175948992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-80970828.175948992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-337378.45073312079</v>
      </c>
      <c r="L1510" s="444">
        <f t="shared" ca="1" si="127"/>
        <v>-81308206.626682118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-81308206.626682118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-338784.19427784218</v>
      </c>
      <c r="L1511" s="444">
        <f t="shared" ca="1" si="127"/>
        <v>-81646990.820959955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-81646990.820959955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-340195.79508733313</v>
      </c>
      <c r="L1512" s="444">
        <f t="shared" ca="1" si="127"/>
        <v>-81987186.616047293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-81987186.616047293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-341613.27756686369</v>
      </c>
      <c r="L1513" s="444">
        <f t="shared" ca="1" si="127"/>
        <v>-82328799.893614158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-82328799.893614158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-343036.6662233923</v>
      </c>
      <c r="L1514" s="444">
        <f t="shared" ca="1" si="127"/>
        <v>-82671836.55983755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-82671836.55983755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-344465.98566598981</v>
      </c>
      <c r="L1515" s="444">
        <f t="shared" ca="1" si="127"/>
        <v>-83016302.545503542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-83016302.545503542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-345901.26060626475</v>
      </c>
      <c r="L1516" s="444">
        <f t="shared" ca="1" si="127"/>
        <v>-83362203.806109801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-83362203.806109801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-347342.51585879084</v>
      </c>
      <c r="L1517" s="444">
        <f t="shared" ca="1" si="127"/>
        <v>-83709546.321968585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-83709546.321968585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-348789.77634153579</v>
      </c>
      <c r="L1518" s="444">
        <f t="shared" ca="1" si="127"/>
        <v>-84058336.098310128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-84058336.098310128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-350243.06707629218</v>
      </c>
      <c r="L1519" s="444">
        <f t="shared" ca="1" si="127"/>
        <v>-84408579.165386423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-84408579.165386423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-351702.41318911011</v>
      </c>
      <c r="L1520" s="444">
        <f t="shared" ca="1" si="127"/>
        <v>-84760281.578575537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-84760281.578575537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-353167.83991073142</v>
      </c>
      <c r="L1521" s="444">
        <f t="shared" ca="1" si="127"/>
        <v>-85113449.418486267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-85113449.418486267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-354639.37257702614</v>
      </c>
      <c r="L1522" s="444">
        <f t="shared" ca="1" si="127"/>
        <v>-85468088.791063294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-85468088.791063294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-356117.03662943037</v>
      </c>
      <c r="L1523" s="444">
        <f t="shared" ca="1" si="127"/>
        <v>-85824205.827692717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-85824205.827692717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-357600.85761538631</v>
      </c>
      <c r="L1524" s="444">
        <f t="shared" ca="1" si="127"/>
        <v>-86181806.685308099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-86181806.685308099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-359090.86118878372</v>
      </c>
      <c r="L1525" s="444">
        <f t="shared" ca="1" si="127"/>
        <v>-86540897.546496883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-86540897.546496883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-360587.07311040367</v>
      </c>
      <c r="L1526" s="444">
        <f t="shared" ca="1" si="127"/>
        <v>-86901484.619607285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-86901484.619607285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-362089.51924836368</v>
      </c>
      <c r="L1527" s="444">
        <f t="shared" ca="1" si="127"/>
        <v>-87263574.138855651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-87263574.138855651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-363598.22557856521</v>
      </c>
      <c r="L1528" s="444">
        <f t="shared" ca="1" si="127"/>
        <v>-87627172.364434212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-87627172.364434212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-365113.21818514256</v>
      </c>
      <c r="L1529" s="444">
        <f t="shared" ca="1" si="127"/>
        <v>-87992285.582619354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-87992285.582619354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-366634.52326091396</v>
      </c>
      <c r="L1530" s="444">
        <f t="shared" ca="1" si="127"/>
        <v>-88358920.105880275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-88358920.105880275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-368162.16710783448</v>
      </c>
      <c r="L1531" s="444">
        <f t="shared" ca="1" si="127"/>
        <v>-88727082.272988111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-88727082.272988111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-369696.17613745044</v>
      </c>
      <c r="L1532" s="444">
        <f t="shared" ca="1" si="127"/>
        <v>-89096778.449125558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-89096778.449125558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-371236.57687135646</v>
      </c>
      <c r="L1533" s="444">
        <f t="shared" ca="1" si="127"/>
        <v>-89468015.025996909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-89468015.025996909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-372783.39594165375</v>
      </c>
      <c r="L1534" s="444">
        <f t="shared" ca="1" si="127"/>
        <v>-89840798.421938568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-89840798.421938568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-374336.66009141068</v>
      </c>
      <c r="L1535" s="444">
        <f t="shared" ca="1" si="127"/>
        <v>-90215135.082029983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-90215135.082029983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-375896.39617512492</v>
      </c>
      <c r="L1536" s="444">
        <f t="shared" ca="1" si="127"/>
        <v>-90591031.478205115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-90591031.478205115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-377462.63115918799</v>
      </c>
      <c r="L1537" s="444">
        <f t="shared" ca="1" si="127"/>
        <v>-90968494.109364301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-90968494.109364301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-379035.39212235127</v>
      </c>
      <c r="L1538" s="444">
        <f t="shared" ref="L1538:L1792" ca="1" si="132">I1538-J1538+K1538</f>
        <v>-91347529.501486659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-91347529.501486659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-380614.70625619439</v>
      </c>
      <c r="L1539" s="444">
        <f t="shared" ca="1" si="132"/>
        <v>-91728144.207742855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-91728144.207742855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-382200.60086559522</v>
      </c>
      <c r="L1540" s="444">
        <f t="shared" ca="1" si="132"/>
        <v>-92110344.808608457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-92110344.808608457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-383793.10336920188</v>
      </c>
      <c r="L1541" s="444">
        <f t="shared" ca="1" si="132"/>
        <v>-92494137.911977664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-92494137.911977664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-385392.24129990692</v>
      </c>
      <c r="L1542" s="444">
        <f t="shared" ca="1" si="132"/>
        <v>-92879530.153277576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-92879530.153277576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-386998.04230532324</v>
      </c>
      <c r="L1543" s="444">
        <f t="shared" ca="1" si="132"/>
        <v>-93266528.195582896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-93266528.195582896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-388610.53414826206</v>
      </c>
      <c r="L1544" s="444">
        <f t="shared" ca="1" si="132"/>
        <v>-93655138.729731157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-93655138.729731157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-390229.74470721313</v>
      </c>
      <c r="L1545" s="444">
        <f t="shared" ca="1" si="132"/>
        <v>-94045368.474438369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-94045368.474438369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-391855.70197682653</v>
      </c>
      <c r="L1546" s="444">
        <f t="shared" ca="1" si="132"/>
        <v>-94437224.17641519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-94437224.17641519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-393488.43406839663</v>
      </c>
      <c r="L1547" s="444">
        <f t="shared" ca="1" si="132"/>
        <v>-94830712.610483587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-94830712.610483587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-395127.96921034827</v>
      </c>
      <c r="L1548" s="444">
        <f t="shared" ca="1" si="132"/>
        <v>-95225840.579693928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-95225840.579693928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-396774.3357487247</v>
      </c>
      <c r="L1549" s="444">
        <f t="shared" ca="1" si="132"/>
        <v>-95622614.91544266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-95622614.91544266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-398427.56214767776</v>
      </c>
      <c r="L1550" s="444">
        <f t="shared" ca="1" si="132"/>
        <v>-96021042.477590337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-96021042.477590337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-400087.67698995973</v>
      </c>
      <c r="L1551" s="444">
        <f t="shared" ca="1" si="132"/>
        <v>-96421130.154580295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-96421130.154580295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-401754.7089774179</v>
      </c>
      <c r="L1552" s="444">
        <f t="shared" ca="1" si="132"/>
        <v>-96822884.863557711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-96822884.863557711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-403428.68693149043</v>
      </c>
      <c r="L1553" s="444">
        <f t="shared" ca="1" si="132"/>
        <v>-97226313.550489202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-97226313.550489202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-405109.63979370502</v>
      </c>
      <c r="L1554" s="444">
        <f t="shared" ca="1" si="132"/>
        <v>-97631423.190282911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-97631423.190282911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-406797.59662617877</v>
      </c>
      <c r="L1555" s="444">
        <f t="shared" ca="1" si="132"/>
        <v>-98038220.786909088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-98038220.786909088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-408492.5866121212</v>
      </c>
      <c r="L1556" s="444">
        <f t="shared" ca="1" si="132"/>
        <v>-98446713.373521209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-98446713.373521209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-410194.63905633835</v>
      </c>
      <c r="L1557" s="444">
        <f t="shared" ca="1" si="132"/>
        <v>-98856908.012577549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-98856908.012577549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-411903.78338573978</v>
      </c>
      <c r="L1558" s="444">
        <f t="shared" ca="1" si="132"/>
        <v>-99268811.795963287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-99268811.795963287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-413620.04914984701</v>
      </c>
      <c r="L1559" s="444">
        <f t="shared" ca="1" si="132"/>
        <v>-99682431.845113128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-99682431.845113128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-415343.46602130472</v>
      </c>
      <c r="L1560" s="444">
        <f t="shared" ca="1" si="132"/>
        <v>-100097775.31113443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-100097775.31113443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-417074.06379639346</v>
      </c>
      <c r="L1561" s="444">
        <f t="shared" ca="1" si="132"/>
        <v>-100514849.37493081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-100514849.37493081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-418811.87239554507</v>
      </c>
      <c r="L1562" s="444">
        <f t="shared" ca="1" si="132"/>
        <v>-100933661.24732636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-100933661.24732636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-420556.92186385981</v>
      </c>
      <c r="L1563" s="444">
        <f t="shared" ca="1" si="132"/>
        <v>-101354218.16919021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-101354218.16919021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-422309.24237162591</v>
      </c>
      <c r="L1564" s="444">
        <f t="shared" ca="1" si="132"/>
        <v>-101776527.41156183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-101776527.41156183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-424068.86421484099</v>
      </c>
      <c r="L1565" s="444">
        <f t="shared" ca="1" si="132"/>
        <v>-102200596.27577667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-102200596.27577667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-425835.81781573611</v>
      </c>
      <c r="L1566" s="444">
        <f t="shared" ca="1" si="132"/>
        <v>-102626432.09359241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-102626432.09359241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-427610.1337233017</v>
      </c>
      <c r="L1567" s="444">
        <f t="shared" ca="1" si="132"/>
        <v>-103054042.22731571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-103054042.22731571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-429391.84261381545</v>
      </c>
      <c r="L1568" s="444">
        <f t="shared" ca="1" si="132"/>
        <v>-103483434.06992953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-103483434.06992953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-431180.97529137303</v>
      </c>
      <c r="L1569" s="444">
        <f t="shared" ca="1" si="132"/>
        <v>-103914615.0452209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-103914615.0452209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-432977.56268842041</v>
      </c>
      <c r="L1570" s="444">
        <f t="shared" ca="1" si="132"/>
        <v>-104347592.60790932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-104347592.60790932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-434781.63586628885</v>
      </c>
      <c r="L1571" s="444">
        <f t="shared" ca="1" si="132"/>
        <v>-104782374.24377561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-104782374.24377561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-436593.22601573163</v>
      </c>
      <c r="L1572" s="444">
        <f t="shared" ca="1" si="132"/>
        <v>-105218967.46979134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-105218967.46979134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-438412.3644574639</v>
      </c>
      <c r="L1573" s="444">
        <f t="shared" ca="1" si="132"/>
        <v>-105657379.8342488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-105657379.8342488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-440239.08264270332</v>
      </c>
      <c r="L1574" s="444">
        <f t="shared" ca="1" si="132"/>
        <v>-106097618.9168915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-106097618.9168915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-442073.41215371457</v>
      </c>
      <c r="L1575" s="444">
        <f t="shared" ca="1" si="132"/>
        <v>-106539692.32904522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-106539692.32904522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-443915.38470435509</v>
      </c>
      <c r="L1576" s="444">
        <f t="shared" ca="1" si="132"/>
        <v>-106983607.71374957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-106983607.71374957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-445765.03214062325</v>
      </c>
      <c r="L1577" s="444">
        <f t="shared" ca="1" si="132"/>
        <v>-107429372.7458902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-107429372.7458902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-447622.38644120918</v>
      </c>
      <c r="L1578" s="444">
        <f t="shared" ca="1" si="132"/>
        <v>-107876995.13233142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-107876995.13233142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-449487.47971804754</v>
      </c>
      <c r="L1579" s="444">
        <f t="shared" ca="1" si="132"/>
        <v>-108326482.61204946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-108326482.61204946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-451360.34421687271</v>
      </c>
      <c r="L1580" s="444">
        <f t="shared" ca="1" si="132"/>
        <v>-108777842.95626633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-108777842.95626633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-453241.01231777639</v>
      </c>
      <c r="L1581" s="444">
        <f t="shared" ca="1" si="132"/>
        <v>-109231083.96858411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-109231083.96858411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-455129.51653576712</v>
      </c>
      <c r="L1582" s="444">
        <f t="shared" ca="1" si="132"/>
        <v>-109686213.48511988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-109686213.48511988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-457025.88952133281</v>
      </c>
      <c r="L1583" s="444">
        <f t="shared" ca="1" si="132"/>
        <v>-110143239.37464121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-110143239.37464121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-458930.16406100505</v>
      </c>
      <c r="L1584" s="444">
        <f t="shared" ca="1" si="132"/>
        <v>-110602169.53870222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-110602169.53870222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-460842.37307792593</v>
      </c>
      <c r="L1585" s="444">
        <f t="shared" ca="1" si="132"/>
        <v>-111063011.91178015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-111063011.91178015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-462762.54963241727</v>
      </c>
      <c r="L1586" s="444">
        <f t="shared" ca="1" si="132"/>
        <v>-111525774.46141256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-111525774.46141256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-464690.72692255233</v>
      </c>
      <c r="L1587" s="444">
        <f t="shared" ca="1" si="132"/>
        <v>-111990465.18833512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-111990465.18833512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-466626.93828472967</v>
      </c>
      <c r="L1588" s="444">
        <f t="shared" ca="1" si="132"/>
        <v>-112457092.12661985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-112457092.12661985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-468571.21719424927</v>
      </c>
      <c r="L1589" s="444">
        <f t="shared" ca="1" si="132"/>
        <v>-112925663.34381409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-112925663.34381409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-470523.59726589202</v>
      </c>
      <c r="L1590" s="444">
        <f t="shared" ca="1" si="132"/>
        <v>-113396186.94107999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-113396186.94107999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-472484.11225449992</v>
      </c>
      <c r="L1591" s="444">
        <f t="shared" ca="1" si="132"/>
        <v>-113868671.05333449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-113868671.05333449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-474452.79605556029</v>
      </c>
      <c r="L1592" s="444">
        <f t="shared" ca="1" si="132"/>
        <v>-114343123.84939004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-114343123.84939004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-476429.68270579184</v>
      </c>
      <c r="L1593" s="444">
        <f t="shared" ca="1" si="132"/>
        <v>-114819553.53209583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-114819553.53209583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-478414.80638373265</v>
      </c>
      <c r="L1594" s="444">
        <f t="shared" ca="1" si="132"/>
        <v>-115297968.33847956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-115297968.33847956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-480408.20141033153</v>
      </c>
      <c r="L1595" s="444">
        <f t="shared" ca="1" si="132"/>
        <v>-115778376.5398899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-115778376.5398899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-482409.90224954125</v>
      </c>
      <c r="L1596" s="444">
        <f t="shared" ca="1" si="132"/>
        <v>-116260786.44213945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-116260786.44213945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-484419.94350891444</v>
      </c>
      <c r="L1597" s="444">
        <f t="shared" ca="1" si="132"/>
        <v>-116745206.38564835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-116745206.38564835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-486438.35994020145</v>
      </c>
      <c r="L1598" s="444">
        <f t="shared" ca="1" si="132"/>
        <v>-117231644.74558856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-117231644.74558856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-488465.18643995229</v>
      </c>
      <c r="L1599" s="444">
        <f t="shared" ca="1" si="132"/>
        <v>-117720109.9320285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-117720109.9320285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-490500.45805011876</v>
      </c>
      <c r="L1600" s="444">
        <f t="shared" ca="1" si="132"/>
        <v>-118210610.39007862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-118210610.39007862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-492544.20995866088</v>
      </c>
      <c r="L1601" s="444">
        <f t="shared" ca="1" si="132"/>
        <v>-118703154.60003728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-118703154.60003728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-494596.47750015534</v>
      </c>
      <c r="L1602" s="444">
        <f t="shared" ca="1" si="132"/>
        <v>-119197751.07753743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-119197751.07753743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-496657.29615640594</v>
      </c>
      <c r="L1603" s="444">
        <f t="shared" ca="1" si="132"/>
        <v>-119694408.37369384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-119694408.37369384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-498726.70155705762</v>
      </c>
      <c r="L1604" s="444">
        <f t="shared" ca="1" si="132"/>
        <v>-120193135.07525089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-120193135.07525089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-500804.72948021203</v>
      </c>
      <c r="L1605" s="444">
        <f t="shared" ca="1" si="132"/>
        <v>-120693939.8047311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-120693939.8047311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-502891.41585304623</v>
      </c>
      <c r="L1606" s="444">
        <f t="shared" ca="1" si="132"/>
        <v>-121196831.22058415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-121196831.22058415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-504986.79675243399</v>
      </c>
      <c r="L1607" s="444">
        <f t="shared" ca="1" si="132"/>
        <v>-121701818.01733659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-121701818.01733659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-507090.90840556915</v>
      </c>
      <c r="L1608" s="444">
        <f t="shared" ca="1" si="132"/>
        <v>-122208908.92574216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-122208908.92574216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-509203.78719059232</v>
      </c>
      <c r="L1609" s="444">
        <f t="shared" ca="1" si="132"/>
        <v>-122718112.71293275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-122718112.71293275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-511325.46963721985</v>
      </c>
      <c r="L1610" s="444">
        <f t="shared" ca="1" si="132"/>
        <v>-123229438.18256997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-123229438.18256997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-513455.99242737493</v>
      </c>
      <c r="L1611" s="444">
        <f t="shared" ca="1" si="132"/>
        <v>-123742894.17499734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-123742894.17499734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-515595.39239582227</v>
      </c>
      <c r="L1612" s="444">
        <f t="shared" ca="1" si="132"/>
        <v>-124258489.56739317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-124258489.56739317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-517743.70653080486</v>
      </c>
      <c r="L1613" s="444">
        <f t="shared" ca="1" si="132"/>
        <v>-124776233.27392398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-124776233.27392398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-519900.97197468317</v>
      </c>
      <c r="L1614" s="444">
        <f t="shared" ca="1" si="132"/>
        <v>-125296134.24589866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-125296134.24589866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-522067.2260245778</v>
      </c>
      <c r="L1615" s="444">
        <f t="shared" ca="1" si="132"/>
        <v>-125818201.47192325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-125818201.47192325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-524242.50613301352</v>
      </c>
      <c r="L1616" s="444">
        <f t="shared" ca="1" si="132"/>
        <v>-126342443.97805627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-126342443.97805627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-526426.84990856773</v>
      </c>
      <c r="L1617" s="444">
        <f t="shared" ca="1" si="132"/>
        <v>-126868870.82796483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-126868870.82796483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-528620.29511652014</v>
      </c>
      <c r="L1618" s="444">
        <f t="shared" ca="1" si="132"/>
        <v>-127397491.12308134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-127397491.12308134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-530822.8796795056</v>
      </c>
      <c r="L1619" s="444">
        <f t="shared" ca="1" si="132"/>
        <v>-127928314.00276084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-127928314.00276084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-533034.64167817018</v>
      </c>
      <c r="L1620" s="444">
        <f t="shared" ca="1" si="132"/>
        <v>-128461348.64443901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-128461348.64443901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-535255.61935182917</v>
      </c>
      <c r="L1621" s="444">
        <f t="shared" ca="1" si="132"/>
        <v>-128996604.26379085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-128996604.26379085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-537485.85109912849</v>
      </c>
      <c r="L1622" s="444">
        <f t="shared" ca="1" si="132"/>
        <v>-129534090.11488998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-129534090.11488998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-539725.37547870819</v>
      </c>
      <c r="L1623" s="444">
        <f t="shared" ca="1" si="132"/>
        <v>-130073815.49036869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-130073815.49036869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-541974.2312098695</v>
      </c>
      <c r="L1624" s="444">
        <f t="shared" ca="1" si="132"/>
        <v>-130615789.72157857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-130615789.72157857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-544232.4571732441</v>
      </c>
      <c r="L1625" s="444">
        <f t="shared" ca="1" si="132"/>
        <v>-131160022.17875181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-131160022.17875181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-546500.09241146583</v>
      </c>
      <c r="L1626" s="444">
        <f t="shared" ca="1" si="132"/>
        <v>-131706522.27116327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-131706522.27116327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-548777.17612984683</v>
      </c>
      <c r="L1627" s="444">
        <f t="shared" ca="1" si="132"/>
        <v>-132255299.44729312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-132255299.44729312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-551063.74769705476</v>
      </c>
      <c r="L1628" s="444">
        <f t="shared" ca="1" si="132"/>
        <v>-132806363.19499017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-132806363.19499017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-553359.84664579236</v>
      </c>
      <c r="L1629" s="444">
        <f t="shared" ca="1" si="132"/>
        <v>-133359723.04163596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-133359723.04163596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-555665.51267348311</v>
      </c>
      <c r="L1630" s="444">
        <f t="shared" ca="1" si="132"/>
        <v>-133915388.55430944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-133915388.55430944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-557980.78564295603</v>
      </c>
      <c r="L1631" s="444">
        <f t="shared" ca="1" si="132"/>
        <v>-134473369.33995241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-134473369.33995241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-560305.70558313502</v>
      </c>
      <c r="L1632" s="444">
        <f t="shared" ca="1" si="132"/>
        <v>-135033675.04553553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-135033675.04553553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-562640.31268973136</v>
      </c>
      <c r="L1633" s="444">
        <f t="shared" ca="1" si="132"/>
        <v>-135596315.35822526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-135596315.35822526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-564984.64732593857</v>
      </c>
      <c r="L1634" s="444">
        <f t="shared" ca="1" si="132"/>
        <v>-136161300.00555119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-136161300.00555119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-567338.75002312998</v>
      </c>
      <c r="L1635" s="444">
        <f t="shared" ca="1" si="132"/>
        <v>-136728638.75557432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-136728638.75557432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-569702.66148155963</v>
      </c>
      <c r="L1636" s="444">
        <f t="shared" ca="1" si="132"/>
        <v>-137298341.41705588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-137298341.41705588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-572076.42257106618</v>
      </c>
      <c r="L1637" s="444">
        <f t="shared" ca="1" si="132"/>
        <v>-137870417.83962694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-137870417.83962694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-574460.07433177892</v>
      </c>
      <c r="L1638" s="444">
        <f t="shared" ca="1" si="132"/>
        <v>-138444877.91395873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-138444877.91395873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-576853.65797482803</v>
      </c>
      <c r="L1639" s="444">
        <f t="shared" ca="1" si="132"/>
        <v>-139021731.57193357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-139021731.57193357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-579257.21488305647</v>
      </c>
      <c r="L1640" s="444">
        <f t="shared" ca="1" si="132"/>
        <v>-139600988.78681663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-139600988.78681663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-581670.78661173594</v>
      </c>
      <c r="L1641" s="444">
        <f t="shared" ca="1" si="132"/>
        <v>-140182659.57342836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-140182659.57342836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-584094.41488928488</v>
      </c>
      <c r="L1642" s="444">
        <f t="shared" ca="1" si="132"/>
        <v>-140766753.98831764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-140766753.98831764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-586528.1416179901</v>
      </c>
      <c r="L1643" s="444">
        <f t="shared" ca="1" si="132"/>
        <v>-141353282.12993562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-141353282.12993562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-588972.00887473172</v>
      </c>
      <c r="L1644" s="444">
        <f t="shared" ca="1" si="132"/>
        <v>-141942254.13881037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-141942254.13881037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-591426.05891170981</v>
      </c>
      <c r="L1645" s="444">
        <f t="shared" ca="1" si="132"/>
        <v>-142533680.19772208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-142533680.19772208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-593890.33415717527</v>
      </c>
      <c r="L1646" s="444">
        <f t="shared" ca="1" si="132"/>
        <v>-143127570.53187925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-143127570.53187925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-596364.87721616356</v>
      </c>
      <c r="L1647" s="444">
        <f t="shared" ca="1" si="132"/>
        <v>-143723935.40909541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-143723935.40909541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-598849.73087123083</v>
      </c>
      <c r="L1648" s="444">
        <f t="shared" ca="1" si="132"/>
        <v>-144322785.13996664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-144322785.13996664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-601344.93808319431</v>
      </c>
      <c r="L1649" s="444">
        <f t="shared" ca="1" si="132"/>
        <v>-144924130.07804984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-144924130.07804984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-603850.54199187434</v>
      </c>
      <c r="L1650" s="444">
        <f t="shared" ca="1" si="132"/>
        <v>-145527980.6200417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-145527980.6200417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-606366.58591684035</v>
      </c>
      <c r="L1651" s="444">
        <f t="shared" ca="1" si="132"/>
        <v>-146134347.20595855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-146134347.20595855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-608893.1133581606</v>
      </c>
      <c r="L1652" s="444">
        <f t="shared" ca="1" si="132"/>
        <v>-146743240.31931672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-146743240.31931672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-611430.16799715301</v>
      </c>
      <c r="L1653" s="444">
        <f t="shared" ca="1" si="132"/>
        <v>-147354670.48731387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-147354670.48731387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-613977.79369714111</v>
      </c>
      <c r="L1654" s="444">
        <f t="shared" ca="1" si="132"/>
        <v>-147968648.28101102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-147968648.28101102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-616536.03450421256</v>
      </c>
      <c r="L1655" s="444">
        <f t="shared" ca="1" si="132"/>
        <v>-148585184.31551522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-148585184.31551522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-619104.93464798003</v>
      </c>
      <c r="L1656" s="444">
        <f t="shared" ca="1" si="132"/>
        <v>-149204289.2501632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-149204289.2501632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-621684.53854234668</v>
      </c>
      <c r="L1657" s="444">
        <f t="shared" ca="1" si="132"/>
        <v>-149825973.78870556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-149825973.78870556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-624274.89078627317</v>
      </c>
      <c r="L1658" s="444">
        <f t="shared" ca="1" si="132"/>
        <v>-150450248.67949182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-150450248.67949182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-626876.03616454918</v>
      </c>
      <c r="L1659" s="444">
        <f t="shared" ca="1" si="132"/>
        <v>-151077124.71565637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-151077124.71565637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-629488.01964856824</v>
      </c>
      <c r="L1660" s="444">
        <f t="shared" ca="1" si="132"/>
        <v>-151706612.73530495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-151706612.73530495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-632110.88639710401</v>
      </c>
      <c r="L1661" s="444">
        <f t="shared" ca="1" si="132"/>
        <v>-152338723.62170205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-152338723.62170205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-634744.68175709189</v>
      </c>
      <c r="L1662" s="444">
        <f t="shared" ca="1" si="132"/>
        <v>-152973468.30345914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-152973468.30345914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-637389.45126441307</v>
      </c>
      <c r="L1663" s="444">
        <f t="shared" ca="1" si="132"/>
        <v>-153610857.75472355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-153610857.75472355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-640045.2406446815</v>
      </c>
      <c r="L1664" s="444">
        <f t="shared" ca="1" si="132"/>
        <v>-154250902.99536824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-154250902.99536824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-642712.09581403434</v>
      </c>
      <c r="L1665" s="444">
        <f t="shared" ca="1" si="132"/>
        <v>-154893615.09118229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-154893615.09118229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-645390.06287992618</v>
      </c>
      <c r="L1666" s="444">
        <f t="shared" ca="1" si="132"/>
        <v>-155539005.15406221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-155539005.15406221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-648079.18814192584</v>
      </c>
      <c r="L1667" s="444">
        <f t="shared" ca="1" si="132"/>
        <v>-156187084.34220412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-156187084.34220412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-650779.51809251716</v>
      </c>
      <c r="L1668" s="444">
        <f t="shared" ca="1" si="132"/>
        <v>-156837863.86029664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-156837863.86029664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-653491.09941790265</v>
      </c>
      <c r="L1669" s="444">
        <f t="shared" ca="1" si="132"/>
        <v>-157491354.95971453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-157491354.95971453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-656213.97899881052</v>
      </c>
      <c r="L1670" s="444">
        <f t="shared" ca="1" si="132"/>
        <v>-158147568.93871334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-158147568.93871334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-658948.20391130564</v>
      </c>
      <c r="L1671" s="444">
        <f t="shared" ca="1" si="132"/>
        <v>-158806517.14262465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-158806517.14262465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-661693.82142760267</v>
      </c>
      <c r="L1672" s="444">
        <f t="shared" ca="1" si="132"/>
        <v>-159468210.96405226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-159468210.96405226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-664450.87901688437</v>
      </c>
      <c r="L1673" s="444">
        <f t="shared" ca="1" si="132"/>
        <v>-160132661.84306914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-160132661.84306914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-667219.42434612138</v>
      </c>
      <c r="L1674" s="444">
        <f t="shared" ca="1" si="132"/>
        <v>-160799881.26741526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-160799881.26741526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-669999.5052808969</v>
      </c>
      <c r="L1675" s="444">
        <f t="shared" ca="1" si="132"/>
        <v>-161469880.77269614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-161469880.77269614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-672791.16988623387</v>
      </c>
      <c r="L1676" s="444">
        <f t="shared" ca="1" si="132"/>
        <v>-162142671.94258237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-162142671.94258237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-675594.46642742655</v>
      </c>
      <c r="L1677" s="444">
        <f t="shared" ca="1" si="132"/>
        <v>-162818266.40900978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-162818266.40900978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-678409.44337087404</v>
      </c>
      <c r="L1678" s="444">
        <f t="shared" ca="1" si="132"/>
        <v>-163496675.85238066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-163496675.85238066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-681236.14938491944</v>
      </c>
      <c r="L1679" s="444">
        <f t="shared" ca="1" si="132"/>
        <v>-164177912.00176558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-164177912.00176558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-684074.63334068994</v>
      </c>
      <c r="L1680" s="444">
        <f t="shared" ca="1" si="132"/>
        <v>-164861986.63510627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-164861986.63510627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-686924.9443129428</v>
      </c>
      <c r="L1681" s="444">
        <f t="shared" ca="1" si="132"/>
        <v>-165548911.5794192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-165548911.5794192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-689787.13158091332</v>
      </c>
      <c r="L1682" s="444">
        <f t="shared" ca="1" si="132"/>
        <v>-166238698.71100011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-166238698.71100011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-692661.24462916714</v>
      </c>
      <c r="L1683" s="444">
        <f t="shared" ca="1" si="132"/>
        <v>-166931359.95562929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-166931359.95562929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-695547.33314845536</v>
      </c>
      <c r="L1684" s="444">
        <f t="shared" ca="1" si="132"/>
        <v>-167626907.28877774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-167626907.28877774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-698445.4470365739</v>
      </c>
      <c r="L1685" s="444">
        <f t="shared" ca="1" si="132"/>
        <v>-168325352.7358143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-168325352.7358143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-701355.63639922626</v>
      </c>
      <c r="L1686" s="444">
        <f t="shared" ca="1" si="132"/>
        <v>-169026708.37221354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-169026708.37221354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-704277.95155088976</v>
      </c>
      <c r="L1687" s="444">
        <f t="shared" ca="1" si="132"/>
        <v>-169730986.32376444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-169730986.32376444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-707212.44301568519</v>
      </c>
      <c r="L1688" s="444">
        <f t="shared" ca="1" si="132"/>
        <v>-170438198.76678014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-170438198.76678014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-710159.16152825055</v>
      </c>
      <c r="L1689" s="444">
        <f t="shared" ca="1" si="132"/>
        <v>-171148357.9283084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-171148357.9283084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-713118.15803461836</v>
      </c>
      <c r="L1690" s="444">
        <f t="shared" ca="1" si="132"/>
        <v>-171861476.08634302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-171861476.08634302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-716089.48369309586</v>
      </c>
      <c r="L1691" s="444">
        <f t="shared" ca="1" si="132"/>
        <v>-172577565.57003611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-172577565.57003611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-719073.18987515045</v>
      </c>
      <c r="L1692" s="444">
        <f t="shared" ca="1" si="132"/>
        <v>-173296638.75991127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-173296638.75991127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-722069.32816629694</v>
      </c>
      <c r="L1693" s="444">
        <f t="shared" ca="1" si="132"/>
        <v>-174018708.08807757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-174018708.08807757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-725077.95036698994</v>
      </c>
      <c r="L1694" s="444">
        <f t="shared" ca="1" si="132"/>
        <v>-174743786.03844458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-174743786.03844458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-728099.10849351902</v>
      </c>
      <c r="L1695" s="444">
        <f t="shared" ca="1" si="132"/>
        <v>-175471885.14693809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-175471885.14693809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-731132.85477890866</v>
      </c>
      <c r="L1696" s="444">
        <f t="shared" ca="1" si="132"/>
        <v>-176203018.001717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-176203018.001717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-734179.24167382088</v>
      </c>
      <c r="L1697" s="444">
        <f t="shared" ca="1" si="132"/>
        <v>-176937197.24339083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-176937197.24339083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-737238.32184746175</v>
      </c>
      <c r="L1698" s="444">
        <f t="shared" ca="1" si="132"/>
        <v>-177674435.5652383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-177674435.5652383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-740310.14818849287</v>
      </c>
      <c r="L1699" s="444">
        <f t="shared" ca="1" si="132"/>
        <v>-178414745.7134268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-178414745.7134268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-743394.77380594495</v>
      </c>
      <c r="L1700" s="444">
        <f t="shared" ca="1" si="132"/>
        <v>-179158140.48723274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-179158140.48723274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-746492.25203013641</v>
      </c>
      <c r="L1701" s="444">
        <f t="shared" ca="1" si="132"/>
        <v>-179904632.73926288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-179904632.73926288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-749602.63641359529</v>
      </c>
      <c r="L1702" s="444">
        <f t="shared" ca="1" si="132"/>
        <v>-180654235.37567648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-180654235.37567648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-752725.9807319853</v>
      </c>
      <c r="L1703" s="444">
        <f t="shared" ca="1" si="132"/>
        <v>-181406961.35640848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-181406961.35640848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-755862.33898503531</v>
      </c>
      <c r="L1704" s="444">
        <f t="shared" ca="1" si="132"/>
        <v>-182162823.6953935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-182162823.6953935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-759011.76539747289</v>
      </c>
      <c r="L1705" s="444">
        <f t="shared" ca="1" si="132"/>
        <v>-182921835.46079096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-182921835.46079096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-762174.31441996235</v>
      </c>
      <c r="L1706" s="444">
        <f t="shared" ca="1" si="132"/>
        <v>-183684009.77521092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-183684009.77521092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-765350.04073004553</v>
      </c>
      <c r="L1707" s="444">
        <f t="shared" ca="1" si="132"/>
        <v>-184449359.81594098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-184449359.81594098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-768538.99923308741</v>
      </c>
      <c r="L1708" s="444">
        <f t="shared" ca="1" si="132"/>
        <v>-185217898.81517407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-185217898.81517407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-771741.24506322527</v>
      </c>
      <c r="L1709" s="444">
        <f t="shared" ca="1" si="132"/>
        <v>-185989640.06023729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-185989640.06023729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-774956.83358432201</v>
      </c>
      <c r="L1710" s="444">
        <f t="shared" ca="1" si="132"/>
        <v>-186764596.8938216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-186764596.8938216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-778185.8203909233</v>
      </c>
      <c r="L1711" s="444">
        <f t="shared" ca="1" si="132"/>
        <v>-187542782.71421251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-187542782.71421251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-781428.26130921883</v>
      </c>
      <c r="L1712" s="444">
        <f t="shared" ca="1" si="132"/>
        <v>-188324210.97552171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-188324210.97552171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-784684.21239800716</v>
      </c>
      <c r="L1713" s="444">
        <f t="shared" ca="1" si="132"/>
        <v>-189108895.18791971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-189108895.18791971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-787953.72994966549</v>
      </c>
      <c r="L1714" s="444">
        <f t="shared" ca="1" si="132"/>
        <v>-189896848.91786936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-189896848.91786936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-791236.87049112236</v>
      </c>
      <c r="L1715" s="444">
        <f t="shared" ca="1" si="132"/>
        <v>-190688085.78836048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-190688085.78836048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-794533.69078483526</v>
      </c>
      <c r="L1716" s="444">
        <f t="shared" ca="1" si="132"/>
        <v>-191482619.47914532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-191482619.47914532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-797844.24782977218</v>
      </c>
      <c r="L1717" s="444">
        <f t="shared" ca="1" si="132"/>
        <v>-192280463.72697508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-192280463.72697508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-801168.5988623962</v>
      </c>
      <c r="L1718" s="444">
        <f t="shared" ca="1" si="132"/>
        <v>-193081632.32583749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-193081632.32583749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-804506.80135765625</v>
      </c>
      <c r="L1719" s="444">
        <f t="shared" ca="1" si="132"/>
        <v>-193886139.12719515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-193886139.12719515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-807858.9130299798</v>
      </c>
      <c r="L1720" s="444">
        <f t="shared" ca="1" si="132"/>
        <v>-194693998.04022512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-194693998.04022512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-811224.99183427135</v>
      </c>
      <c r="L1721" s="444">
        <f t="shared" ca="1" si="132"/>
        <v>-195505223.0320594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-195505223.0320594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-814605.0959669142</v>
      </c>
      <c r="L1722" s="444">
        <f t="shared" ca="1" si="132"/>
        <v>-196319828.12802631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-196319828.12802631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-817999.28386677627</v>
      </c>
      <c r="L1723" s="444">
        <f t="shared" ca="1" si="132"/>
        <v>-197137827.41189307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-197137827.41189307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-821407.61421622115</v>
      </c>
      <c r="L1724" s="444">
        <f t="shared" ca="1" si="132"/>
        <v>-197959235.02610928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-197959235.02610928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-824830.14594212198</v>
      </c>
      <c r="L1725" s="444">
        <f t="shared" ca="1" si="132"/>
        <v>-198784065.1720514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-198784065.1720514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-828266.93821688078</v>
      </c>
      <c r="L1726" s="444">
        <f t="shared" ca="1" si="132"/>
        <v>-199612332.11026829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-199612332.11026829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-831718.05045945127</v>
      </c>
      <c r="L1727" s="444">
        <f t="shared" ca="1" si="132"/>
        <v>-200444050.16072774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-200444050.16072774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-835183.54233636556</v>
      </c>
      <c r="L1728" s="444">
        <f t="shared" ca="1" si="132"/>
        <v>-201279233.70306411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-201279233.70306411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-838663.47376276716</v>
      </c>
      <c r="L1729" s="444">
        <f t="shared" ca="1" si="132"/>
        <v>-202117897.17682689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-202117897.17682689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-842157.90490344539</v>
      </c>
      <c r="L1730" s="444">
        <f t="shared" ca="1" si="132"/>
        <v>-202960055.08173034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-202960055.08173034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-845666.89617387636</v>
      </c>
      <c r="L1731" s="444">
        <f t="shared" ca="1" si="132"/>
        <v>-203805721.9779042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-203805721.9779042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-849190.50824126753</v>
      </c>
      <c r="L1732" s="444">
        <f t="shared" ca="1" si="132"/>
        <v>-204654912.48614547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-204654912.48614547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-852728.80202560604</v>
      </c>
      <c r="L1733" s="444">
        <f t="shared" ca="1" si="132"/>
        <v>-205507641.28817108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-205507641.28817108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-856281.83870071277</v>
      </c>
      <c r="L1734" s="444">
        <f t="shared" ca="1" si="132"/>
        <v>-206363923.12687179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-206363923.12687179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-859849.67969529913</v>
      </c>
      <c r="L1735" s="444">
        <f t="shared" ca="1" si="132"/>
        <v>-207223772.8065671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-207223772.8065671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-863432.38669402956</v>
      </c>
      <c r="L1736" s="444">
        <f t="shared" ca="1" si="132"/>
        <v>-208087205.19326115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-208087205.19326115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-867030.02163858805</v>
      </c>
      <c r="L1737" s="444">
        <f t="shared" ca="1" si="132"/>
        <v>-208954235.21489975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-208954235.21489975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-870642.64672874892</v>
      </c>
      <c r="L1738" s="444">
        <f t="shared" ca="1" si="132"/>
        <v>-209824877.8616285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-209824877.8616285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-874270.32442345191</v>
      </c>
      <c r="L1739" s="444">
        <f t="shared" ca="1" si="132"/>
        <v>-210699148.18605196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-210699148.18605196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-877913.11744188308</v>
      </c>
      <c r="L1740" s="444">
        <f t="shared" ca="1" si="132"/>
        <v>-211577061.30349386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-211577061.30349386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-881571.08876455773</v>
      </c>
      <c r="L1741" s="444">
        <f t="shared" ca="1" si="132"/>
        <v>-212458632.39225841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-212458632.39225841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-885244.30163441016</v>
      </c>
      <c r="L1742" s="444">
        <f t="shared" ca="1" si="132"/>
        <v>-213343876.69389281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-213343876.69389281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-888932.81955788669</v>
      </c>
      <c r="L1743" s="444">
        <f t="shared" ca="1" si="132"/>
        <v>-214232809.51345068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-214232809.51345068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-892636.70630604436</v>
      </c>
      <c r="L1744" s="444">
        <f t="shared" ca="1" si="132"/>
        <v>-215125446.21975672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-215125446.21975672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-896356.02591565286</v>
      </c>
      <c r="L1745" s="444">
        <f t="shared" ca="1" si="132"/>
        <v>-216021802.24567237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-216021802.24567237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-900090.84269030159</v>
      </c>
      <c r="L1746" s="444">
        <f t="shared" ca="1" si="132"/>
        <v>-216921893.08836266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-216921893.08836266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-903841.22120151122</v>
      </c>
      <c r="L1747" s="444">
        <f t="shared" ca="1" si="132"/>
        <v>-217825734.30956417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-217825734.30956417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-907607.22628985054</v>
      </c>
      <c r="L1748" s="444">
        <f t="shared" ca="1" si="132"/>
        <v>-218733341.53585401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-218733341.53585401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-911388.92306605831</v>
      </c>
      <c r="L1749" s="444">
        <f t="shared" ca="1" si="132"/>
        <v>-219644730.45892006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-219644730.45892006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-915186.37691216706</v>
      </c>
      <c r="L1750" s="444">
        <f t="shared" ca="1" si="132"/>
        <v>-220559916.83583224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-220559916.83583224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-918999.65348263434</v>
      </c>
      <c r="L1751" s="444">
        <f t="shared" ca="1" si="132"/>
        <v>-221478916.48931488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-221478916.48931488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-922828.81870547857</v>
      </c>
      <c r="L1752" s="444">
        <f t="shared" ca="1" si="132"/>
        <v>-222401745.30802035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-222401745.30802035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-926673.93878341815</v>
      </c>
      <c r="L1753" s="444">
        <f t="shared" ca="1" si="132"/>
        <v>-223328419.24680376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-223328419.24680376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-930535.08019501565</v>
      </c>
      <c r="L1754" s="444">
        <f t="shared" ca="1" si="132"/>
        <v>-224258954.32699877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-224258954.32699877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-934412.30969582824</v>
      </c>
      <c r="L1755" s="444">
        <f t="shared" ca="1" si="132"/>
        <v>-225193366.63669461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-225193366.63669461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-938305.69431956077</v>
      </c>
      <c r="L1756" s="444">
        <f t="shared" ca="1" si="132"/>
        <v>-226131672.33101416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-226131672.33101416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-942215.30137922568</v>
      </c>
      <c r="L1757" s="444">
        <f t="shared" ca="1" si="132"/>
        <v>-227073887.63239339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-227073887.63239339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-946141.19846830575</v>
      </c>
      <c r="L1758" s="444">
        <f t="shared" ca="1" si="132"/>
        <v>-228020028.83086169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-228020028.83086169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-950083.45346192364</v>
      </c>
      <c r="L1759" s="444">
        <f t="shared" ca="1" si="132"/>
        <v>-228970112.2843236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-228970112.2843236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-954042.13451801485</v>
      </c>
      <c r="L1760" s="444">
        <f t="shared" ca="1" si="132"/>
        <v>-229924154.41884163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-229924154.41884163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-958017.31007850682</v>
      </c>
      <c r="L1761" s="444">
        <f t="shared" ca="1" si="132"/>
        <v>-230882171.72892013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-230882171.72892013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-962009.04887050064</v>
      </c>
      <c r="L1762" s="444">
        <f t="shared" ca="1" si="132"/>
        <v>-231844180.77779064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-231844180.77779064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-966017.41990746104</v>
      </c>
      <c r="L1763" s="444">
        <f t="shared" ca="1" si="132"/>
        <v>-232810198.19769809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-232810198.19769809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-970042.49249040871</v>
      </c>
      <c r="L1764" s="444">
        <f t="shared" ca="1" si="132"/>
        <v>-233780240.6901885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-233780240.6901885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-974084.3362091186</v>
      </c>
      <c r="L1765" s="444">
        <f t="shared" ca="1" si="132"/>
        <v>-234754325.02639762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-234754325.02639762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-978143.0209433235</v>
      </c>
      <c r="L1766" s="444">
        <f t="shared" ca="1" si="132"/>
        <v>-235732468.04734093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-235732468.04734093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-982218.61686392047</v>
      </c>
      <c r="L1767" s="444">
        <f t="shared" ca="1" si="132"/>
        <v>-236714686.66420484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-236714686.66420484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-986311.19443418679</v>
      </c>
      <c r="L1768" s="444">
        <f t="shared" ca="1" si="132"/>
        <v>-237700997.85863903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-237700997.85863903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-990420.82441099593</v>
      </c>
      <c r="L1769" s="444">
        <f t="shared" ca="1" si="132"/>
        <v>-238691418.68305004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-238691418.68305004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-994547.57784604165</v>
      </c>
      <c r="L1770" s="444">
        <f t="shared" ca="1" si="132"/>
        <v>-239685966.26089609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-239685966.26089609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-998691.52608706697</v>
      </c>
      <c r="L1771" s="444">
        <f t="shared" ca="1" si="132"/>
        <v>-240684657.78698316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-240684657.78698316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-1002852.7407790964</v>
      </c>
      <c r="L1772" s="444">
        <f t="shared" ca="1" si="132"/>
        <v>-241687510.52776226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-241687510.52776226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-1007031.293865676</v>
      </c>
      <c r="L1773" s="444">
        <f t="shared" ca="1" si="132"/>
        <v>-242694541.82162794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-242694541.82162794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-1011227.2575901164</v>
      </c>
      <c r="L1774" s="444">
        <f t="shared" ca="1" si="132"/>
        <v>-243705769.07921806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-243705769.07921806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-1015440.7044967419</v>
      </c>
      <c r="L1775" s="444">
        <f t="shared" ca="1" si="132"/>
        <v>-244721209.7837148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-244721209.7837148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-1019671.707432145</v>
      </c>
      <c r="L1776" s="444">
        <f t="shared" ca="1" si="132"/>
        <v>-245740881.49114695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-245740881.49114695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-1023920.3395464456</v>
      </c>
      <c r="L1777" s="444">
        <f t="shared" ca="1" si="132"/>
        <v>-246764801.83069339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-246764801.83069339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-1028186.6742945558</v>
      </c>
      <c r="L1778" s="444">
        <f t="shared" ca="1" si="132"/>
        <v>-247792988.50498796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-247792988.50498796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-1032470.7854374498</v>
      </c>
      <c r="L1779" s="444">
        <f t="shared" ca="1" si="132"/>
        <v>-248825459.29042542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-248825459.29042542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-1036772.7470434391</v>
      </c>
      <c r="L1780" s="444">
        <f t="shared" ca="1" si="132"/>
        <v>-249862232.03746885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-249862232.03746885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-1041092.6334894536</v>
      </c>
      <c r="L1781" s="444">
        <f t="shared" ca="1" si="132"/>
        <v>-250903324.67095831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-250903324.67095831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-1045430.5194623263</v>
      </c>
      <c r="L1782" s="444">
        <f t="shared" ca="1" si="132"/>
        <v>-251948755.19042063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-251948755.19042063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-1049786.4799600858</v>
      </c>
      <c r="L1783" s="444">
        <f t="shared" ca="1" si="132"/>
        <v>-252998541.67038071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-252998541.67038071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-1054160.5902932528</v>
      </c>
      <c r="L1784" s="444">
        <f t="shared" ca="1" si="132"/>
        <v>-254052702.26067397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-254052702.26067397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-1058552.9260861417</v>
      </c>
      <c r="L1785" s="444">
        <f t="shared" ca="1" si="132"/>
        <v>-255111255.1867601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-255111255.1867601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-1062963.5632781673</v>
      </c>
      <c r="L1786" s="444">
        <f t="shared" ca="1" si="132"/>
        <v>-256174218.75003827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-256174218.75003827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-1067392.5781251595</v>
      </c>
      <c r="L1787" s="444">
        <f t="shared" ca="1" si="132"/>
        <v>-257241611.32816342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-257241611.32816342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-1071840.0472006807</v>
      </c>
      <c r="L1788" s="444">
        <f t="shared" ca="1" si="132"/>
        <v>-258313451.37536409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-258313451.37536409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-1076306.0473973502</v>
      </c>
      <c r="L1789" s="444">
        <f t="shared" ca="1" si="132"/>
        <v>-259389757.42276144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-259389757.42276144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-1080790.6559281726</v>
      </c>
      <c r="L1790" s="444">
        <f t="shared" ca="1" si="132"/>
        <v>-260470548.0786896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-260470548.0786896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-1085293.9503278732</v>
      </c>
      <c r="L1791" s="444">
        <f t="shared" ca="1" si="132"/>
        <v>-261555842.02901748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-261555842.02901748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-1089816.0084542395</v>
      </c>
      <c r="L1792" s="444">
        <f t="shared" ca="1" si="132"/>
        <v>-262645658.03747171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-262645658.03747171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-1094356.9084894655</v>
      </c>
      <c r="L1793" s="444">
        <f t="shared" ref="L1793:L2047" ca="1" si="137">I1793-J1793+K1793</f>
        <v>-263740014.94596118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-263740014.94596118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-1098916.7289415048</v>
      </c>
      <c r="L1794" s="444">
        <f t="shared" ca="1" si="137"/>
        <v>-264838931.67490268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-264838931.67490268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-1103495.5486454279</v>
      </c>
      <c r="L1795" s="444">
        <f t="shared" ca="1" si="137"/>
        <v>-265942427.22354811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-265942427.22354811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-1108093.4467647839</v>
      </c>
      <c r="L1796" s="444">
        <f t="shared" ca="1" si="137"/>
        <v>-267050520.67031291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-267050520.67031291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-1112710.5027929705</v>
      </c>
      <c r="L1797" s="444">
        <f t="shared" ca="1" si="137"/>
        <v>-268163231.1731059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-268163231.1731059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-1117346.7965546078</v>
      </c>
      <c r="L1798" s="444">
        <f t="shared" ca="1" si="137"/>
        <v>-269280577.96966052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-269280577.96966052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-1122002.4082069187</v>
      </c>
      <c r="L1799" s="444">
        <f t="shared" ca="1" si="137"/>
        <v>-270402580.37786746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-270402580.37786746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-1126677.4182411144</v>
      </c>
      <c r="L1800" s="444">
        <f t="shared" ca="1" si="137"/>
        <v>-271529257.7961086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-271529257.7961086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-1131371.9074837859</v>
      </c>
      <c r="L1801" s="444">
        <f t="shared" ca="1" si="137"/>
        <v>-272660629.70359236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-272660629.70359236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-1136085.9570983015</v>
      </c>
      <c r="L1802" s="444">
        <f t="shared" ca="1" si="137"/>
        <v>-273796715.66069067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-273796715.66069067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-1140819.648586211</v>
      </c>
      <c r="L1803" s="444">
        <f t="shared" ca="1" si="137"/>
        <v>-274937535.30927688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-274937535.30927688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-1145573.0637886536</v>
      </c>
      <c r="L1804" s="444">
        <f t="shared" ca="1" si="137"/>
        <v>-276083108.37306553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-276083108.37306553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-1150346.284887773</v>
      </c>
      <c r="L1805" s="444">
        <f t="shared" ca="1" si="137"/>
        <v>-277233454.65795332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-277233454.65795332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-1155139.3944081389</v>
      </c>
      <c r="L1806" s="444">
        <f t="shared" ca="1" si="137"/>
        <v>-278388594.05236149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-278388594.05236149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-1159952.4752181729</v>
      </c>
      <c r="L1807" s="444">
        <f t="shared" ca="1" si="137"/>
        <v>-279548546.52757967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-279548546.52757967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-1164785.610531582</v>
      </c>
      <c r="L1808" s="444">
        <f t="shared" ca="1" si="137"/>
        <v>-280713332.13811123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-280713332.13811123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-1169638.8839087968</v>
      </c>
      <c r="L1809" s="444">
        <f t="shared" ca="1" si="137"/>
        <v>-281882971.02202004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-281882971.02202004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-1174512.3792584168</v>
      </c>
      <c r="L1810" s="444">
        <f t="shared" ca="1" si="137"/>
        <v>-283057483.40127844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-283057483.40127844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-1179406.1808386601</v>
      </c>
      <c r="L1811" s="444">
        <f t="shared" ca="1" si="137"/>
        <v>-284236889.58211708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-284236889.58211708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-1184320.3732588212</v>
      </c>
      <c r="L1812" s="444">
        <f t="shared" ca="1" si="137"/>
        <v>-285421209.95537591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-285421209.95537591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-1189255.0414807328</v>
      </c>
      <c r="L1813" s="444">
        <f t="shared" ca="1" si="137"/>
        <v>-286610464.99685663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-286610464.99685663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-1194210.2708202358</v>
      </c>
      <c r="L1814" s="444">
        <f t="shared" ca="1" si="137"/>
        <v>-287804675.26767689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-287804675.26767689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-1199186.1469486537</v>
      </c>
      <c r="L1815" s="444">
        <f t="shared" ca="1" si="137"/>
        <v>-289003861.41462553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-289003861.41462553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-1204182.7558942731</v>
      </c>
      <c r="L1816" s="444">
        <f t="shared" ca="1" si="137"/>
        <v>-290208044.17051977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-290208044.17051977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-1209200.1840438324</v>
      </c>
      <c r="L1817" s="444">
        <f t="shared" ca="1" si="137"/>
        <v>-291417244.35456359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-291417244.35456359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-1214238.518144015</v>
      </c>
      <c r="L1818" s="444">
        <f t="shared" ca="1" si="137"/>
        <v>-292631482.87270761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-292631482.87270761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-1219297.8453029483</v>
      </c>
      <c r="L1819" s="444">
        <f t="shared" ca="1" si="137"/>
        <v>-293850780.71801054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-293850780.71801054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-1224378.2529917106</v>
      </c>
      <c r="L1820" s="444">
        <f t="shared" ca="1" si="137"/>
        <v>-295075158.97100228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-295075158.97100228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-1229479.8290458429</v>
      </c>
      <c r="L1821" s="444">
        <f t="shared" ca="1" si="137"/>
        <v>-296304638.80004811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-296304638.80004811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-1234602.6616668671</v>
      </c>
      <c r="L1822" s="444">
        <f t="shared" ca="1" si="137"/>
        <v>-297539241.46171498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-297539241.46171498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-1239746.8394238125</v>
      </c>
      <c r="L1823" s="444">
        <f t="shared" ca="1" si="137"/>
        <v>-298778988.30113882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-298778988.30113882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-1244912.451254745</v>
      </c>
      <c r="L1824" s="444">
        <f t="shared" ca="1" si="137"/>
        <v>-300023900.75239354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-300023900.75239354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-1250099.5864683064</v>
      </c>
      <c r="L1825" s="444">
        <f t="shared" ca="1" si="137"/>
        <v>-301274000.33886182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-301274000.33886182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-1255308.3347452576</v>
      </c>
      <c r="L1826" s="444">
        <f t="shared" ca="1" si="137"/>
        <v>-302529308.67360705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-302529308.67360705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-1260538.7861400293</v>
      </c>
      <c r="L1827" s="444">
        <f t="shared" ca="1" si="137"/>
        <v>-303789847.45974708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-303789847.45974708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-1265791.0310822795</v>
      </c>
      <c r="L1828" s="444">
        <f t="shared" ca="1" si="137"/>
        <v>-305055638.49082935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-305055638.49082935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-1271065.1603784557</v>
      </c>
      <c r="L1829" s="444">
        <f t="shared" ca="1" si="137"/>
        <v>-306326703.6512078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-306326703.6512078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-1276361.2652133659</v>
      </c>
      <c r="L1830" s="444">
        <f t="shared" ca="1" si="137"/>
        <v>-307603064.91642118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-307603064.91642118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-1281679.437151755</v>
      </c>
      <c r="L1831" s="444">
        <f t="shared" ca="1" si="137"/>
        <v>-308884744.35357291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-308884744.35357291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-1287019.7681398871</v>
      </c>
      <c r="L1832" s="444">
        <f t="shared" ca="1" si="137"/>
        <v>-310171764.1217128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-310171764.1217128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-1292382.3505071367</v>
      </c>
      <c r="L1833" s="444">
        <f t="shared" ca="1" si="137"/>
        <v>-311464146.47221994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-311464146.47221994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-1297767.276967583</v>
      </c>
      <c r="L1834" s="444">
        <f t="shared" ca="1" si="137"/>
        <v>-312761913.74918753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-312761913.74918753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-1303174.6406216146</v>
      </c>
      <c r="L1835" s="444">
        <f t="shared" ca="1" si="137"/>
        <v>-314065088.38980913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-314065088.38980913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-1308604.5349575381</v>
      </c>
      <c r="L1836" s="444">
        <f t="shared" ca="1" si="137"/>
        <v>-315373692.92476666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-315373692.92476666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-1314057.0538531945</v>
      </c>
      <c r="L1837" s="444">
        <f t="shared" ca="1" si="137"/>
        <v>-316687749.97861987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-316687749.97861987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-1319532.2915775827</v>
      </c>
      <c r="L1838" s="444">
        <f t="shared" ca="1" si="137"/>
        <v>-318007282.27019745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-318007282.27019745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-1325030.3427924893</v>
      </c>
      <c r="L1839" s="444">
        <f t="shared" ca="1" si="137"/>
        <v>-319332312.61298996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-319332312.61298996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-1330551.3025541247</v>
      </c>
      <c r="L1840" s="444">
        <f t="shared" ca="1" si="137"/>
        <v>-320662863.91554409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-320662863.91554409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-1336095.2663147671</v>
      </c>
      <c r="L1841" s="444">
        <f t="shared" ca="1" si="137"/>
        <v>-321998959.18185884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-321998959.18185884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-1341662.3299244118</v>
      </c>
      <c r="L1842" s="444">
        <f t="shared" ca="1" si="137"/>
        <v>-323340621.51178324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-323340621.51178324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-1347252.5896324301</v>
      </c>
      <c r="L1843" s="444">
        <f t="shared" ca="1" si="137"/>
        <v>-324687874.10141569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-324687874.10141569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-1352866.1420892321</v>
      </c>
      <c r="L1844" s="444">
        <f t="shared" ca="1" si="137"/>
        <v>-326040740.24350494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-326040740.24350494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-1358503.0843479373</v>
      </c>
      <c r="L1845" s="444">
        <f t="shared" ca="1" si="137"/>
        <v>-327399243.3278529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-327399243.3278529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-1364163.5138660537</v>
      </c>
      <c r="L1846" s="444">
        <f t="shared" ca="1" si="137"/>
        <v>-328763406.84171897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-328763406.84171897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-1369847.5285071624</v>
      </c>
      <c r="L1847" s="444">
        <f t="shared" ca="1" si="137"/>
        <v>-330133254.37022614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-330133254.37022614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-1375555.2265426088</v>
      </c>
      <c r="L1848" s="444">
        <f t="shared" ca="1" si="137"/>
        <v>-331508809.59676874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-331508809.59676874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-1381286.7066532031</v>
      </c>
      <c r="L1849" s="444">
        <f t="shared" ca="1" si="137"/>
        <v>-332890096.30342191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-332890096.30342191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-1387042.0679309247</v>
      </c>
      <c r="L1850" s="444">
        <f t="shared" ca="1" si="137"/>
        <v>-334277138.37135285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-334277138.37135285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-1392821.409880637</v>
      </c>
      <c r="L1851" s="444">
        <f t="shared" ca="1" si="137"/>
        <v>-335669959.78123349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-335669959.78123349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-1398624.8324218062</v>
      </c>
      <c r="L1852" s="444">
        <f t="shared" ca="1" si="137"/>
        <v>-337068584.61365527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-337068584.61365527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-1404452.4358902304</v>
      </c>
      <c r="L1853" s="444">
        <f t="shared" ca="1" si="137"/>
        <v>-338473037.04954553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-338473037.04954553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-1410304.3210397731</v>
      </c>
      <c r="L1854" s="444">
        <f t="shared" ca="1" si="137"/>
        <v>-339883341.37058532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-339883341.37058532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-1416180.5890441055</v>
      </c>
      <c r="L1855" s="444">
        <f t="shared" ca="1" si="137"/>
        <v>-341299521.95962942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-341299521.95962942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-1422081.341498456</v>
      </c>
      <c r="L1856" s="444">
        <f t="shared" ca="1" si="137"/>
        <v>-342721603.30112785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-342721603.30112785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-1428006.6804213661</v>
      </c>
      <c r="L1857" s="444">
        <f t="shared" ca="1" si="137"/>
        <v>-344149609.9815492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-344149609.9815492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-1433956.7082564549</v>
      </c>
      <c r="L1858" s="444">
        <f t="shared" ca="1" si="137"/>
        <v>-345583566.68980569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-345583566.68980569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-1439931.5278741904</v>
      </c>
      <c r="L1859" s="444">
        <f t="shared" ca="1" si="137"/>
        <v>-347023498.21767986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-347023498.21767986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-1445931.2425736662</v>
      </c>
      <c r="L1860" s="444">
        <f t="shared" ca="1" si="137"/>
        <v>-348469429.46025354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-348469429.46025354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-1451955.9560843897</v>
      </c>
      <c r="L1861" s="444">
        <f t="shared" ca="1" si="137"/>
        <v>-349921385.41633791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-349921385.41633791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-1458005.7725680745</v>
      </c>
      <c r="L1862" s="444">
        <f t="shared" ca="1" si="137"/>
        <v>-351379391.18890595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-351379391.18890595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-1464080.7966204414</v>
      </c>
      <c r="L1863" s="444">
        <f t="shared" ca="1" si="137"/>
        <v>-352843471.98552638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-352843471.98552638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-1470181.1332730267</v>
      </c>
      <c r="L1864" s="444">
        <f t="shared" ca="1" si="137"/>
        <v>-354313653.11879939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-354313653.11879939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-1476306.8879949974</v>
      </c>
      <c r="L1865" s="444">
        <f t="shared" ca="1" si="137"/>
        <v>-355789960.00679439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-355789960.00679439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-1482458.1666949766</v>
      </c>
      <c r="L1866" s="444">
        <f t="shared" ca="1" si="137"/>
        <v>-357272418.17348939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-357272418.17348939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-1488635.0757228725</v>
      </c>
      <c r="L1867" s="444">
        <f t="shared" ca="1" si="137"/>
        <v>-358761053.24921227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-358761053.24921227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-1494837.7218717178</v>
      </c>
      <c r="L1868" s="444">
        <f t="shared" ca="1" si="137"/>
        <v>-360255890.971084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-360255890.971084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-1501066.2123795166</v>
      </c>
      <c r="L1869" s="444">
        <f t="shared" ca="1" si="137"/>
        <v>-361756957.18346351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-361756957.18346351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-1507320.654931098</v>
      </c>
      <c r="L1870" s="444">
        <f t="shared" ca="1" si="137"/>
        <v>-363264277.83839458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-363264277.83839458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-1513601.1576599774</v>
      </c>
      <c r="L1871" s="444">
        <f t="shared" ca="1" si="137"/>
        <v>-364777878.99605453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-364777878.99605453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-1519907.8291502271</v>
      </c>
      <c r="L1872" s="444">
        <f t="shared" ca="1" si="137"/>
        <v>-366297786.82520473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-366297786.82520473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-1526240.778438353</v>
      </c>
      <c r="L1873" s="444">
        <f t="shared" ca="1" si="137"/>
        <v>-367824027.60364306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-367824027.60364306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-1532600.1150151794</v>
      </c>
      <c r="L1874" s="444">
        <f t="shared" ca="1" si="137"/>
        <v>-369356627.71865827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-369356627.71865827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-1538985.9488277428</v>
      </c>
      <c r="L1875" s="444">
        <f t="shared" ca="1" si="137"/>
        <v>-370895613.66748601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-370895613.66748601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-1545398.3902811918</v>
      </c>
      <c r="L1876" s="444">
        <f t="shared" ca="1" si="137"/>
        <v>-372441012.05776721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-372441012.05776721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-1551837.5502406966</v>
      </c>
      <c r="L1877" s="444">
        <f t="shared" ca="1" si="137"/>
        <v>-373992849.60800791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-373992849.60800791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-1558303.5400333663</v>
      </c>
      <c r="L1878" s="444">
        <f t="shared" ca="1" si="137"/>
        <v>-375551153.14804125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-375551153.14804125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-1564796.4714501719</v>
      </c>
      <c r="L1879" s="444">
        <f t="shared" ca="1" si="137"/>
        <v>-377115949.6194914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-377115949.6194914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-1571316.4567478809</v>
      </c>
      <c r="L1880" s="444">
        <f t="shared" ca="1" si="137"/>
        <v>-378687266.07623929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-378687266.07623929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-1577863.608650997</v>
      </c>
      <c r="L1881" s="444">
        <f t="shared" ca="1" si="137"/>
        <v>-380265129.68489027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-380265129.68489027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-1584438.0403537094</v>
      </c>
      <c r="L1882" s="444">
        <f t="shared" ca="1" si="137"/>
        <v>-381849567.72524399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-381849567.72524399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-1591039.8655218498</v>
      </c>
      <c r="L1883" s="444">
        <f t="shared" ca="1" si="137"/>
        <v>-383440607.59076583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-383440607.59076583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-1597669.1982948575</v>
      </c>
      <c r="L1884" s="444">
        <f t="shared" ca="1" si="137"/>
        <v>-385038276.78906071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-385038276.78906071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-1604326.153287753</v>
      </c>
      <c r="L1885" s="444">
        <f t="shared" ca="1" si="137"/>
        <v>-386642602.94234848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-386642602.94234848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-1611010.8455931186</v>
      </c>
      <c r="L1886" s="444">
        <f t="shared" ca="1" si="137"/>
        <v>-388253613.78794158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-388253613.78794158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-1617723.3907830899</v>
      </c>
      <c r="L1887" s="444">
        <f t="shared" ca="1" si="137"/>
        <v>-389871337.17872465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-389871337.17872465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-1624463.9049113528</v>
      </c>
      <c r="L1888" s="444">
        <f t="shared" ca="1" si="137"/>
        <v>-391495801.08363599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-391495801.08363599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-1631232.5045151499</v>
      </c>
      <c r="L1889" s="444">
        <f t="shared" ca="1" si="137"/>
        <v>-393127033.58815116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-393127033.58815116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-1638029.3066172965</v>
      </c>
      <c r="L1890" s="444">
        <f t="shared" ca="1" si="137"/>
        <v>-394765062.89476848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-394765062.89476848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-1644854.4287282019</v>
      </c>
      <c r="L1891" s="444">
        <f t="shared" ca="1" si="137"/>
        <v>-396409917.3234967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-396409917.3234967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-1651707.988847903</v>
      </c>
      <c r="L1892" s="444">
        <f t="shared" ca="1" si="137"/>
        <v>-398061625.31234461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-398061625.31234461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-1658590.1054681025</v>
      </c>
      <c r="L1893" s="444">
        <f t="shared" ca="1" si="137"/>
        <v>-399720215.41781271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-399720215.41781271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-1665500.8975742196</v>
      </c>
      <c r="L1894" s="444">
        <f t="shared" ca="1" si="137"/>
        <v>-401385716.31538695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-401385716.31538695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-1672440.4846474456</v>
      </c>
      <c r="L1895" s="444">
        <f t="shared" ca="1" si="137"/>
        <v>-403058156.8000344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-403058156.8000344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-1679408.98666681</v>
      </c>
      <c r="L1896" s="444">
        <f t="shared" ca="1" si="137"/>
        <v>-404737565.7867012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-404737565.7867012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-1686406.5241112551</v>
      </c>
      <c r="L1897" s="444">
        <f t="shared" ca="1" si="137"/>
        <v>-406423972.31081247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-406423972.31081247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-1693433.2179617186</v>
      </c>
      <c r="L1898" s="444">
        <f t="shared" ca="1" si="137"/>
        <v>-408117405.5287742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-408117405.5287742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-1700489.1897032259</v>
      </c>
      <c r="L1899" s="444">
        <f t="shared" ca="1" si="137"/>
        <v>-409817894.71847743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-409817894.71847743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-1707574.5613269892</v>
      </c>
      <c r="L1900" s="444">
        <f t="shared" ca="1" si="137"/>
        <v>-411525469.27980441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-411525469.27980441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-1714689.4553325183</v>
      </c>
      <c r="L1901" s="444">
        <f t="shared" ca="1" si="137"/>
        <v>-413240158.73513693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-413240158.73513693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-1721833.9947297371</v>
      </c>
      <c r="L1902" s="444">
        <f t="shared" ca="1" si="137"/>
        <v>-414961992.72986668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-414961992.72986668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-1729008.3030411112</v>
      </c>
      <c r="L1903" s="444">
        <f t="shared" ca="1" si="137"/>
        <v>-416691001.03290778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-416691001.03290778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-1736212.5043037825</v>
      </c>
      <c r="L1904" s="444">
        <f t="shared" ca="1" si="137"/>
        <v>-418427213.53721154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-418427213.53721154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-1743446.7230717149</v>
      </c>
      <c r="L1905" s="444">
        <f t="shared" ca="1" si="137"/>
        <v>-420170660.26028323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-420170660.26028323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-1750711.0844178468</v>
      </c>
      <c r="L1906" s="444">
        <f t="shared" ca="1" si="137"/>
        <v>-421921371.34470105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-421921371.34470105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-1758005.7139362546</v>
      </c>
      <c r="L1907" s="444">
        <f t="shared" ca="1" si="137"/>
        <v>-423679377.05863732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-423679377.05863732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-1765330.737744322</v>
      </c>
      <c r="L1908" s="444">
        <f t="shared" ca="1" si="137"/>
        <v>-425444707.79638165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-425444707.79638165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-1772686.2824849235</v>
      </c>
      <c r="L1909" s="444">
        <f t="shared" ca="1" si="137"/>
        <v>-427217394.0788666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-427217394.0788666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-1780072.4753286105</v>
      </c>
      <c r="L1910" s="444">
        <f t="shared" ca="1" si="137"/>
        <v>-428997466.55419523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-428997466.55419523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-1787489.4439758132</v>
      </c>
      <c r="L1911" s="444">
        <f t="shared" ca="1" si="137"/>
        <v>-430784955.99817103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-430784955.99817103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-1794937.3166590459</v>
      </c>
      <c r="L1912" s="444">
        <f t="shared" ca="1" si="137"/>
        <v>-432579893.31483006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-432579893.31483006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-1802416.2221451253</v>
      </c>
      <c r="L1913" s="444">
        <f t="shared" ca="1" si="137"/>
        <v>-434382309.5369752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-434382309.5369752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-1809926.2897373966</v>
      </c>
      <c r="L1914" s="444">
        <f t="shared" ca="1" si="137"/>
        <v>-436192235.82671261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-436192235.82671261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-1817467.6492779693</v>
      </c>
      <c r="L1915" s="444">
        <f t="shared" ca="1" si="137"/>
        <v>-438009703.47599059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-438009703.47599059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-1825040.4311499607</v>
      </c>
      <c r="L1916" s="444">
        <f t="shared" ca="1" si="137"/>
        <v>-439834743.90714055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-439834743.90714055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-1832644.7662797524</v>
      </c>
      <c r="L1917" s="444">
        <f t="shared" ca="1" si="137"/>
        <v>-441667388.67342031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-441667388.67342031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-1840280.7861392514</v>
      </c>
      <c r="L1918" s="444">
        <f t="shared" ca="1" si="137"/>
        <v>-443507669.45955956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-443507669.45955956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-1847948.6227481647</v>
      </c>
      <c r="L1919" s="444">
        <f t="shared" ca="1" si="137"/>
        <v>-445355618.0823077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-445355618.0823077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-1855648.4086762818</v>
      </c>
      <c r="L1920" s="444">
        <f t="shared" ca="1" si="137"/>
        <v>-447211266.49098396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-447211266.49098396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-1863380.2770457661</v>
      </c>
      <c r="L1921" s="444">
        <f t="shared" ca="1" si="137"/>
        <v>-449074646.76802975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-449074646.76802975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-1871144.3615334569</v>
      </c>
      <c r="L1922" s="444">
        <f t="shared" ca="1" si="137"/>
        <v>-450945791.12956321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-450945791.12956321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-1878940.7963731801</v>
      </c>
      <c r="L1923" s="444">
        <f t="shared" ca="1" si="137"/>
        <v>-452824731.9259364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-452824731.9259364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-1886769.7163580684</v>
      </c>
      <c r="L1924" s="444">
        <f t="shared" ca="1" si="137"/>
        <v>-454711501.64229447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-454711501.64229447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-1894631.2568428938</v>
      </c>
      <c r="L1925" s="444">
        <f t="shared" ca="1" si="137"/>
        <v>-456606132.89913738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-456606132.89913738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-1902525.5537464055</v>
      </c>
      <c r="L1926" s="444">
        <f t="shared" ca="1" si="137"/>
        <v>-458508658.45288378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-458508658.45288378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-1910452.7435536827</v>
      </c>
      <c r="L1927" s="444">
        <f t="shared" ca="1" si="137"/>
        <v>-460419111.19643748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-460419111.19643748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-1918412.9633184895</v>
      </c>
      <c r="L1928" s="444">
        <f t="shared" ca="1" si="137"/>
        <v>-462337524.15975595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-462337524.15975595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-1926406.3506656496</v>
      </c>
      <c r="L1929" s="444">
        <f t="shared" ca="1" si="137"/>
        <v>-464263930.51042157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-464263930.51042157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-1934433.0437934231</v>
      </c>
      <c r="L1930" s="444">
        <f t="shared" ca="1" si="137"/>
        <v>-466198363.55421501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-466198363.55421501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-1942493.1814758959</v>
      </c>
      <c r="L1931" s="444">
        <f t="shared" ca="1" si="137"/>
        <v>-468140856.73569089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-468140856.73569089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-1950586.9030653785</v>
      </c>
      <c r="L1932" s="444">
        <f t="shared" ca="1" si="137"/>
        <v>-470091443.63875628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-470091443.63875628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-1958714.3484948177</v>
      </c>
      <c r="L1933" s="444">
        <f t="shared" ca="1" si="137"/>
        <v>-472050157.9872511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-472050157.9872511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-1966875.6582802127</v>
      </c>
      <c r="L1934" s="444">
        <f t="shared" ca="1" si="137"/>
        <v>-474017033.6455313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-474017033.6455313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-1975070.9735230471</v>
      </c>
      <c r="L1935" s="444">
        <f t="shared" ca="1" si="137"/>
        <v>-475992104.61905432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-475992104.61905432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-1983300.4359127264</v>
      </c>
      <c r="L1936" s="444">
        <f t="shared" ca="1" si="137"/>
        <v>-477975405.05496705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-477975405.05496705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-1991564.1877290292</v>
      </c>
      <c r="L1937" s="444">
        <f t="shared" ca="1" si="137"/>
        <v>-479966969.24269605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-479966969.24269605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-1999862.3718445669</v>
      </c>
      <c r="L1938" s="444">
        <f t="shared" ca="1" si="137"/>
        <v>-481966831.61454064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-481966831.61454064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-2008195.1317272526</v>
      </c>
      <c r="L1939" s="444">
        <f t="shared" ca="1" si="137"/>
        <v>-483975026.74626791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-483975026.74626791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-2016562.6114427829</v>
      </c>
      <c r="L1940" s="444">
        <f t="shared" ca="1" si="137"/>
        <v>-485991589.35771072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-485991589.35771072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-2024964.9556571278</v>
      </c>
      <c r="L1941" s="444">
        <f t="shared" ca="1" si="137"/>
        <v>-488016554.31336784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-488016554.31336784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-2033402.3096390325</v>
      </c>
      <c r="L1942" s="444">
        <f t="shared" ca="1" si="137"/>
        <v>-490049956.62300688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-490049956.62300688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-2041874.8192625286</v>
      </c>
      <c r="L1943" s="444">
        <f t="shared" ca="1" si="137"/>
        <v>-492091831.44226938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-492091831.44226938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-2050382.6310094558</v>
      </c>
      <c r="L1944" s="444">
        <f t="shared" ca="1" si="137"/>
        <v>-494142214.07327884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-494142214.07327884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-2058925.8919719951</v>
      </c>
      <c r="L1945" s="444">
        <f t="shared" ca="1" si="137"/>
        <v>-496201139.96525085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-496201139.96525085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-2067504.7498552119</v>
      </c>
      <c r="L1946" s="444">
        <f t="shared" ca="1" si="137"/>
        <v>-498268644.71510607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-498268644.71510607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-2076119.3529796086</v>
      </c>
      <c r="L1947" s="444">
        <f t="shared" ca="1" si="137"/>
        <v>-500344764.06808567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-500344764.06808567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-2084769.85028369</v>
      </c>
      <c r="L1948" s="444">
        <f t="shared" ca="1" si="137"/>
        <v>-502429533.91836935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-502429533.91836935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-2093456.391326539</v>
      </c>
      <c r="L1949" s="444">
        <f t="shared" ca="1" si="137"/>
        <v>-504522990.3096959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-504522990.3096959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-2102179.1262903996</v>
      </c>
      <c r="L1950" s="444">
        <f t="shared" ca="1" si="137"/>
        <v>-506625169.43598628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-506625169.43598628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-2110938.205983276</v>
      </c>
      <c r="L1951" s="444">
        <f t="shared" ca="1" si="137"/>
        <v>-508736107.64196956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-508736107.64196956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-2119733.7818415398</v>
      </c>
      <c r="L1952" s="444">
        <f t="shared" ca="1" si="137"/>
        <v>-510855841.42381108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-510855841.42381108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-2128566.0059325462</v>
      </c>
      <c r="L1953" s="444">
        <f t="shared" ca="1" si="137"/>
        <v>-512984407.42974365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-512984407.42974365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-2137435.0309572653</v>
      </c>
      <c r="L1954" s="444">
        <f t="shared" ca="1" si="137"/>
        <v>-515121842.46070093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-515121842.46070093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-2146341.0102529204</v>
      </c>
      <c r="L1955" s="444">
        <f t="shared" ca="1" si="137"/>
        <v>-517268183.47095382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-517268183.47095382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-2155284.097795641</v>
      </c>
      <c r="L1956" s="444">
        <f t="shared" ca="1" si="137"/>
        <v>-519423467.56874949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-519423467.56874949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-2164264.4482031232</v>
      </c>
      <c r="L1957" s="444">
        <f t="shared" ca="1" si="137"/>
        <v>-521587732.01695263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-521587732.01695263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-2173282.2167373025</v>
      </c>
      <c r="L1958" s="444">
        <f t="shared" ca="1" si="137"/>
        <v>-523761014.23368996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-523761014.23368996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-2182337.5593070416</v>
      </c>
      <c r="L1959" s="444">
        <f t="shared" ca="1" si="137"/>
        <v>-525943351.792997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-525943351.792997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-2191430.632470821</v>
      </c>
      <c r="L1960" s="444">
        <f t="shared" ca="1" si="137"/>
        <v>-528134782.42546785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-528134782.42546785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-2200561.5934394496</v>
      </c>
      <c r="L1961" s="444">
        <f t="shared" ca="1" si="137"/>
        <v>-530335344.01890731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-530335344.01890731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-2209730.6000787802</v>
      </c>
      <c r="L1962" s="444">
        <f t="shared" ca="1" si="137"/>
        <v>-532545074.61898607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-532545074.61898607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-2218937.8109124419</v>
      </c>
      <c r="L1963" s="444">
        <f t="shared" ca="1" si="137"/>
        <v>-534764012.4298985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-534764012.4298985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-2228183.3851245772</v>
      </c>
      <c r="L1964" s="444">
        <f t="shared" ca="1" si="137"/>
        <v>-536992195.81502306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-536992195.81502306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-2237467.482562596</v>
      </c>
      <c r="L1965" s="444">
        <f t="shared" ca="1" si="137"/>
        <v>-539229663.29758561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-539229663.29758561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-2246790.2637399398</v>
      </c>
      <c r="L1966" s="444">
        <f t="shared" ca="1" si="137"/>
        <v>-541476453.56132555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-541476453.56132555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-2256151.8898388566</v>
      </c>
      <c r="L1967" s="444">
        <f t="shared" ca="1" si="137"/>
        <v>-543732605.45116436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-543732605.45116436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-2265552.5227131848</v>
      </c>
      <c r="L1968" s="444">
        <f t="shared" ca="1" si="137"/>
        <v>-545998157.97387755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-545998157.97387755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-2274992.3248911565</v>
      </c>
      <c r="L1969" s="444">
        <f t="shared" ca="1" si="137"/>
        <v>-548273150.29876876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-548273150.29876876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-2284471.459578203</v>
      </c>
      <c r="L1970" s="444">
        <f t="shared" ca="1" si="137"/>
        <v>-550557621.75834692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-550557621.75834692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-2293990.0906597786</v>
      </c>
      <c r="L1971" s="444">
        <f t="shared" ca="1" si="137"/>
        <v>-552851611.84900665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-552851611.84900665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-2303548.3827041942</v>
      </c>
      <c r="L1972" s="444">
        <f t="shared" ca="1" si="137"/>
        <v>-555155160.23171079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-555155160.23171079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-2313146.5009654616</v>
      </c>
      <c r="L1973" s="444">
        <f t="shared" ca="1" si="137"/>
        <v>-557468306.73267627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-557468306.73267627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-2322784.6113861511</v>
      </c>
      <c r="L1974" s="444">
        <f t="shared" ca="1" si="137"/>
        <v>-559791091.34406245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-559791091.34406245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-2332462.8806002601</v>
      </c>
      <c r="L1975" s="444">
        <f t="shared" ca="1" si="137"/>
        <v>-562123554.22466266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-562123554.22466266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-2342181.4759360943</v>
      </c>
      <c r="L1976" s="444">
        <f t="shared" ca="1" si="137"/>
        <v>-564465735.70059872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-564465735.70059872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-2351940.5654191612</v>
      </c>
      <c r="L1977" s="444">
        <f t="shared" ca="1" si="137"/>
        <v>-566817676.26601791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-566817676.26601791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-2361740.3177750744</v>
      </c>
      <c r="L1978" s="444">
        <f t="shared" ca="1" si="137"/>
        <v>-569179416.58379304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-569179416.58379304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-2371580.902432471</v>
      </c>
      <c r="L1979" s="444">
        <f t="shared" ca="1" si="137"/>
        <v>-571550997.48622549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-571550997.48622549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-2381462.4895259393</v>
      </c>
      <c r="L1980" s="444">
        <f t="shared" ca="1" si="137"/>
        <v>-573932459.9757514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-573932459.9757514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-2391385.2498989641</v>
      </c>
      <c r="L1981" s="444">
        <f t="shared" ca="1" si="137"/>
        <v>-576323845.22565031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-576323845.22565031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-2401349.3551068762</v>
      </c>
      <c r="L1982" s="444">
        <f t="shared" ca="1" si="137"/>
        <v>-578725194.58075714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-578725194.58075714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-2411354.9774198215</v>
      </c>
      <c r="L1983" s="444">
        <f t="shared" ca="1" si="137"/>
        <v>-581136549.55817699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-581136549.55817699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-2421402.2898257375</v>
      </c>
      <c r="L1984" s="444">
        <f t="shared" ca="1" si="137"/>
        <v>-583557951.84800267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-583557951.84800267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-2431491.4660333446</v>
      </c>
      <c r="L1985" s="444">
        <f t="shared" ca="1" si="137"/>
        <v>-585989443.31403601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-585989443.31403601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-2441622.6804751502</v>
      </c>
      <c r="L1986" s="444">
        <f t="shared" ca="1" si="137"/>
        <v>-588431065.99451113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-588431065.99451113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-2451796.1083104629</v>
      </c>
      <c r="L1987" s="444">
        <f t="shared" ca="1" si="137"/>
        <v>-590882862.10282159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-590882862.10282159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-2462011.9254284231</v>
      </c>
      <c r="L1988" s="444">
        <f t="shared" ca="1" si="137"/>
        <v>-593344874.02824998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-593344874.02824998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-2472270.3084510416</v>
      </c>
      <c r="L1989" s="444">
        <f t="shared" ca="1" si="137"/>
        <v>-595817144.33670104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-595817144.33670104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-2482571.4347362542</v>
      </c>
      <c r="L1990" s="444">
        <f t="shared" ca="1" si="137"/>
        <v>-598299715.77143729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-598299715.77143729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-2492915.4823809885</v>
      </c>
      <c r="L1991" s="444">
        <f t="shared" ca="1" si="137"/>
        <v>-600792631.25381827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-600792631.25381827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-2503302.6302242428</v>
      </c>
      <c r="L1992" s="444">
        <f t="shared" ca="1" si="137"/>
        <v>-603295933.8840425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-603295933.8840425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-2513733.0578501769</v>
      </c>
      <c r="L1993" s="444">
        <f t="shared" ca="1" si="137"/>
        <v>-605809666.94189262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-605809666.94189262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-2524206.9455912192</v>
      </c>
      <c r="L1994" s="444">
        <f t="shared" ca="1" si="137"/>
        <v>-608333873.88748384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-608333873.88748384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-2534724.4745311826</v>
      </c>
      <c r="L1995" s="444">
        <f t="shared" ca="1" si="137"/>
        <v>-610868598.36201501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-610868598.36201501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-2545285.8265083958</v>
      </c>
      <c r="L1996" s="444">
        <f t="shared" ca="1" si="137"/>
        <v>-613413884.18852341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-613413884.18852341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-2555891.1841188474</v>
      </c>
      <c r="L1997" s="444">
        <f t="shared" ca="1" si="137"/>
        <v>-615969775.37264228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-615969775.37264228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-2566540.7307193428</v>
      </c>
      <c r="L1998" s="444">
        <f t="shared" ca="1" si="137"/>
        <v>-618536316.10336161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-618536316.10336161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-2577234.6504306733</v>
      </c>
      <c r="L1999" s="444">
        <f t="shared" ca="1" si="137"/>
        <v>-621113550.75379229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-621113550.75379229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-2587973.1281408011</v>
      </c>
      <c r="L2000" s="444">
        <f t="shared" ca="1" si="137"/>
        <v>-623701523.88193309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-623701523.88193309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-2598756.3495080546</v>
      </c>
      <c r="L2001" s="444">
        <f t="shared" ca="1" si="137"/>
        <v>-626300280.23144114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-626300280.23144114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-2609584.500964338</v>
      </c>
      <c r="L2002" s="444">
        <f t="shared" ca="1" si="137"/>
        <v>-628909864.73240542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-628909864.73240542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-2620457.769718356</v>
      </c>
      <c r="L2003" s="444">
        <f t="shared" ca="1" si="137"/>
        <v>-631530322.50212383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-631530322.50212383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-2631376.3437588494</v>
      </c>
      <c r="L2004" s="444">
        <f t="shared" ca="1" si="137"/>
        <v>-634161698.84588265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-634161698.84588265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-2642340.4118578443</v>
      </c>
      <c r="L2005" s="444">
        <f t="shared" ca="1" si="137"/>
        <v>-636804039.2577405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-636804039.2577405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-2653350.1635739189</v>
      </c>
      <c r="L2006" s="444">
        <f t="shared" ca="1" si="137"/>
        <v>-639457389.42131436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-639457389.42131436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-2664405.7892554766</v>
      </c>
      <c r="L2007" s="444">
        <f t="shared" ca="1" si="137"/>
        <v>-642121795.21056986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-642121795.21056986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-2675507.4800440408</v>
      </c>
      <c r="L2008" s="444">
        <f t="shared" ca="1" si="137"/>
        <v>-644797302.69061387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-644797302.69061387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-2686655.4278775579</v>
      </c>
      <c r="L2009" s="444">
        <f t="shared" ca="1" si="137"/>
        <v>-647483958.11849141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-647483958.11849141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-2697849.8254937143</v>
      </c>
      <c r="L2010" s="444">
        <f t="shared" ca="1" si="137"/>
        <v>-650181807.9439851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-650181807.9439851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-2709090.8664332712</v>
      </c>
      <c r="L2011" s="444">
        <f t="shared" ca="1" si="137"/>
        <v>-652890898.81041837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-652890898.81041837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-2720378.74504341</v>
      </c>
      <c r="L2012" s="444">
        <f t="shared" ca="1" si="137"/>
        <v>-655611277.55546176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-655611277.55546176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-2731713.6564810905</v>
      </c>
      <c r="L2013" s="444">
        <f t="shared" ca="1" si="137"/>
        <v>-658342991.21194291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-658342991.21194291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-2743095.7967164288</v>
      </c>
      <c r="L2014" s="444">
        <f t="shared" ca="1" si="137"/>
        <v>-661086087.00865936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-661086087.00865936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-2754525.3625360806</v>
      </c>
      <c r="L2015" s="444">
        <f t="shared" ca="1" si="137"/>
        <v>-663840612.37119544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-663840612.37119544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-2766002.5515466477</v>
      </c>
      <c r="L2016" s="444">
        <f t="shared" ca="1" si="137"/>
        <v>-666606614.92274213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-666606614.92274213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-2777527.5621780921</v>
      </c>
      <c r="L2017" s="444">
        <f t="shared" ca="1" si="137"/>
        <v>-669384142.48492026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-669384142.48492026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-2789100.5936871679</v>
      </c>
      <c r="L2018" s="444">
        <f t="shared" ca="1" si="137"/>
        <v>-672173243.07860744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-672173243.07860744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-2800721.8461608645</v>
      </c>
      <c r="L2019" s="444">
        <f t="shared" ca="1" si="137"/>
        <v>-674973964.92476833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-674973964.92476833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-2812391.520519868</v>
      </c>
      <c r="L2020" s="444">
        <f t="shared" ca="1" si="137"/>
        <v>-677786356.44528818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-677786356.44528818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-2824109.8185220342</v>
      </c>
      <c r="L2021" s="444">
        <f t="shared" ca="1" si="137"/>
        <v>-680610466.26381016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-680610466.26381016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-2835876.9427658757</v>
      </c>
      <c r="L2022" s="444">
        <f t="shared" ca="1" si="137"/>
        <v>-683446343.20657599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-683446343.20657599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-2847693.0966940667</v>
      </c>
      <c r="L2023" s="444">
        <f t="shared" ca="1" si="137"/>
        <v>-686294036.3032701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-686294036.3032701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-2859558.4845969588</v>
      </c>
      <c r="L2024" s="444">
        <f t="shared" ca="1" si="137"/>
        <v>-689153594.78786707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-689153594.78786707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-2871473.3116161129</v>
      </c>
      <c r="L2025" s="444">
        <f t="shared" ca="1" si="137"/>
        <v>-692025068.09948313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-692025068.09948313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-2883437.7837478463</v>
      </c>
      <c r="L2026" s="444">
        <f t="shared" ca="1" si="137"/>
        <v>-694908505.88323092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-694908505.88323092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-2895452.1078467956</v>
      </c>
      <c r="L2027" s="444">
        <f t="shared" ca="1" si="137"/>
        <v>-697803957.99107766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-697803957.99107766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-2907516.4916294902</v>
      </c>
      <c r="L2028" s="444">
        <f t="shared" ca="1" si="137"/>
        <v>-700711474.48270714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-700711474.48270714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-2919631.1436779462</v>
      </c>
      <c r="L2029" s="444">
        <f t="shared" ca="1" si="137"/>
        <v>-703631105.62638509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-703631105.62638509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-2931796.2734432714</v>
      </c>
      <c r="L2030" s="444">
        <f t="shared" ca="1" si="137"/>
        <v>-706562901.89982831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-706562901.89982831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-2944012.0912492848</v>
      </c>
      <c r="L2031" s="444">
        <f t="shared" ca="1" si="137"/>
        <v>-709506913.99107754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-709506913.99107754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-2956278.8082961566</v>
      </c>
      <c r="L2032" s="444">
        <f t="shared" ca="1" si="137"/>
        <v>-712463192.79937375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-712463192.79937375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-2968596.6366640572</v>
      </c>
      <c r="L2033" s="444">
        <f t="shared" ca="1" si="137"/>
        <v>-715431789.43603778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-715431789.43603778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-2980965.7893168242</v>
      </c>
      <c r="L2034" s="444">
        <f t="shared" ca="1" si="137"/>
        <v>-718412755.22535455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-718412755.22535455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-2993386.4801056441</v>
      </c>
      <c r="L2035" s="444">
        <f t="shared" ca="1" si="137"/>
        <v>-721406141.70546019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-721406141.70546019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-3005858.9237727509</v>
      </c>
      <c r="L2036" s="444">
        <f t="shared" ca="1" si="137"/>
        <v>-724412000.62923288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-724412000.62923288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-3018383.3359551369</v>
      </c>
      <c r="L2037" s="444">
        <f t="shared" ca="1" si="137"/>
        <v>-727430383.96518803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-727430383.96518803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-3030959.9331882834</v>
      </c>
      <c r="L2038" s="444">
        <f t="shared" ca="1" si="137"/>
        <v>-730461343.89837635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-730461343.89837635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-3043588.9329099013</v>
      </c>
      <c r="L2039" s="444">
        <f t="shared" ca="1" si="137"/>
        <v>-733504932.83128619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-733504932.83128619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-3056270.5534636923</v>
      </c>
      <c r="L2040" s="444">
        <f t="shared" ca="1" si="137"/>
        <v>-736561203.38474989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-736561203.38474989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-3069005.0141031244</v>
      </c>
      <c r="L2041" s="444">
        <f t="shared" ca="1" si="137"/>
        <v>-739630208.39885306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-739630208.39885306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-3081792.5349952211</v>
      </c>
      <c r="L2042" s="444">
        <f t="shared" ca="1" si="137"/>
        <v>-742712000.93384826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-742712000.93384826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-3094633.3372243675</v>
      </c>
      <c r="L2043" s="444">
        <f t="shared" ca="1" si="137"/>
        <v>-745806634.27107263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-745806634.27107263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-3107527.642796136</v>
      </c>
      <c r="L2044" s="444">
        <f t="shared" ca="1" si="137"/>
        <v>-748914161.91386878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-748914161.91386878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-3120475.6746411198</v>
      </c>
      <c r="L2045" s="444">
        <f t="shared" ca="1" si="137"/>
        <v>-752034637.58850992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-752034637.58850992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-3133477.6566187912</v>
      </c>
      <c r="L2046" s="444">
        <f t="shared" ca="1" si="137"/>
        <v>-755168115.24512875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-755168115.24512875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-3146533.8135213698</v>
      </c>
      <c r="L2047" s="444">
        <f t="shared" ca="1" si="137"/>
        <v>-758314649.05865014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-758314649.05865014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-3159644.3710777089</v>
      </c>
      <c r="L2048" s="444">
        <f t="shared" ref="L2048:L2302" ca="1" si="142">I2048-J2048+K2048</f>
        <v>-761474293.42972779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-761474293.42972779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-3172809.5559571991</v>
      </c>
      <c r="L2049" s="444">
        <f t="shared" ca="1" si="142"/>
        <v>-764647102.98568499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-764647102.98568499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-3186029.5957736876</v>
      </c>
      <c r="L2050" s="444">
        <f t="shared" ca="1" si="142"/>
        <v>-767833132.58145869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-767833132.58145869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-3199304.7190894112</v>
      </c>
      <c r="L2051" s="444">
        <f t="shared" ca="1" si="142"/>
        <v>-771032437.30054808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-771032437.30054808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-3212635.1554189501</v>
      </c>
      <c r="L2052" s="444">
        <f t="shared" ca="1" si="142"/>
        <v>-774245072.45596707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-774245072.45596707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-3226021.135233196</v>
      </c>
      <c r="L2053" s="444">
        <f t="shared" ca="1" si="142"/>
        <v>-777471093.59120023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-777471093.59120023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-3239462.8899633344</v>
      </c>
      <c r="L2054" s="444">
        <f t="shared" ca="1" si="142"/>
        <v>-780710556.48116362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-780710556.48116362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-3252960.6520048482</v>
      </c>
      <c r="L2055" s="444">
        <f t="shared" ca="1" si="142"/>
        <v>-783963517.13316846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-783963517.13316846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-3266514.6547215353</v>
      </c>
      <c r="L2056" s="444">
        <f t="shared" ca="1" si="142"/>
        <v>-787230031.78788996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-787230031.78788996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-3280125.1324495412</v>
      </c>
      <c r="L2057" s="444">
        <f t="shared" ca="1" si="142"/>
        <v>-790510156.92033947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-790510156.92033947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-3293792.3205014146</v>
      </c>
      <c r="L2058" s="444">
        <f t="shared" ca="1" si="142"/>
        <v>-793803949.24084091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-793803949.24084091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-3307516.4551701704</v>
      </c>
      <c r="L2059" s="444">
        <f t="shared" ca="1" si="142"/>
        <v>-797111465.69601107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-797111465.69601107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-3321297.7737333793</v>
      </c>
      <c r="L2060" s="444">
        <f t="shared" ca="1" si="142"/>
        <v>-800432763.46974444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-800432763.46974444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-3335136.5144572686</v>
      </c>
      <c r="L2061" s="444">
        <f t="shared" ca="1" si="142"/>
        <v>-803767899.98420167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-803767899.98420167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-3349032.9166008402</v>
      </c>
      <c r="L2062" s="444">
        <f t="shared" ca="1" si="142"/>
        <v>-807116932.90080249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-807116932.90080249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-3362987.2204200104</v>
      </c>
      <c r="L2063" s="444">
        <f t="shared" ca="1" si="142"/>
        <v>-810479920.1212225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-810479920.1212225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-3376999.6671717605</v>
      </c>
      <c r="L2064" s="444">
        <f t="shared" ca="1" si="142"/>
        <v>-813856919.78839421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-813856919.78839421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-3391070.499118309</v>
      </c>
      <c r="L2065" s="444">
        <f t="shared" ca="1" si="142"/>
        <v>-817247990.28751254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-817247990.28751254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-3405199.9595313021</v>
      </c>
      <c r="L2066" s="444">
        <f t="shared" ca="1" si="142"/>
        <v>-820653190.24704385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-820653190.24704385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-3419388.2926960159</v>
      </c>
      <c r="L2067" s="444">
        <f t="shared" ca="1" si="142"/>
        <v>-824072578.53973985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-824072578.53973985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-3433635.7439155825</v>
      </c>
      <c r="L2068" s="444">
        <f t="shared" ca="1" si="142"/>
        <v>-827506214.28365541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-827506214.28365541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-3447942.5595152308</v>
      </c>
      <c r="L2069" s="444">
        <f t="shared" ca="1" si="142"/>
        <v>-830954156.84317064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-830954156.84317064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-3462308.9868465443</v>
      </c>
      <c r="L2070" s="444">
        <f t="shared" ca="1" si="142"/>
        <v>-834416465.83001721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-834416465.83001721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-3476735.2742917384</v>
      </c>
      <c r="L2071" s="444">
        <f t="shared" ca="1" si="142"/>
        <v>-837893201.10430896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-837893201.10430896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-3491221.6712679546</v>
      </c>
      <c r="L2072" s="444">
        <f t="shared" ca="1" si="142"/>
        <v>-841384422.77557695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-841384422.77557695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-3505768.4282315704</v>
      </c>
      <c r="L2073" s="444">
        <f t="shared" ca="1" si="142"/>
        <v>-844890191.20380855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-844890191.20380855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-3520375.7966825357</v>
      </c>
      <c r="L2074" s="444">
        <f t="shared" ca="1" si="142"/>
        <v>-848410567.00049102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-848410567.00049102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-3535044.0291687124</v>
      </c>
      <c r="L2075" s="444">
        <f t="shared" ca="1" si="142"/>
        <v>-851945611.02965975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-851945611.02965975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-3549773.3792902487</v>
      </c>
      <c r="L2076" s="444">
        <f t="shared" ca="1" si="142"/>
        <v>-855495384.40894997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-855495384.40894997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-3564564.1017039581</v>
      </c>
      <c r="L2077" s="444">
        <f t="shared" ca="1" si="142"/>
        <v>-859059948.51065397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-859059948.51065397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-3579416.4521277254</v>
      </c>
      <c r="L2078" s="444">
        <f t="shared" ca="1" si="142"/>
        <v>-862639364.96278167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-862639364.96278167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-3594330.6873449236</v>
      </c>
      <c r="L2079" s="444">
        <f t="shared" ca="1" si="142"/>
        <v>-866233695.65012658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-866233695.65012658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-3609307.0652088607</v>
      </c>
      <c r="L2080" s="444">
        <f t="shared" ca="1" si="142"/>
        <v>-869843002.71533549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-869843002.71533549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-3624345.8446472306</v>
      </c>
      <c r="L2081" s="444">
        <f t="shared" ca="1" si="142"/>
        <v>-873467348.55998278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-873467348.55998278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-3639447.2856665947</v>
      </c>
      <c r="L2082" s="444">
        <f t="shared" ca="1" si="142"/>
        <v>-877106795.84564936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-877106795.84564936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-3654611.6493568728</v>
      </c>
      <c r="L2083" s="444">
        <f t="shared" ca="1" si="142"/>
        <v>-880761407.4950062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-880761407.4950062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-3669839.1978958589</v>
      </c>
      <c r="L2084" s="444">
        <f t="shared" ca="1" si="142"/>
        <v>-884431246.69290209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-884431246.69290209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-3685130.1945537589</v>
      </c>
      <c r="L2085" s="444">
        <f t="shared" ca="1" si="142"/>
        <v>-888116376.88745582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-888116376.88745582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-3700484.9036977328</v>
      </c>
      <c r="L2086" s="444">
        <f t="shared" ca="1" si="142"/>
        <v>-891816861.79115355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-891816861.79115355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-3715903.5907964725</v>
      </c>
      <c r="L2087" s="444">
        <f t="shared" ca="1" si="142"/>
        <v>-895532765.38195002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-895532765.38195002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-3731386.5224247915</v>
      </c>
      <c r="L2088" s="444">
        <f t="shared" ca="1" si="142"/>
        <v>-899264151.90437484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-899264151.90437484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-3746933.9662682284</v>
      </c>
      <c r="L2089" s="444">
        <f t="shared" ca="1" si="142"/>
        <v>-903011085.87064302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-903011085.87064302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-3762546.1911276788</v>
      </c>
      <c r="L2090" s="444">
        <f t="shared" ca="1" si="142"/>
        <v>-906773632.06177068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-906773632.06177068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-3778223.4669240443</v>
      </c>
      <c r="L2091" s="444">
        <f t="shared" ca="1" si="142"/>
        <v>-910551855.52869475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-910551855.52869475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-3793966.064702895</v>
      </c>
      <c r="L2092" s="444">
        <f t="shared" ca="1" si="142"/>
        <v>-914345821.59339762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-914345821.59339762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-3809774.2566391565</v>
      </c>
      <c r="L2093" s="444">
        <f t="shared" ca="1" si="142"/>
        <v>-918155595.85003674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-918155595.85003674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-3825648.3160418198</v>
      </c>
      <c r="L2094" s="444">
        <f t="shared" ca="1" si="142"/>
        <v>-921981244.16607857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-921981244.16607857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-3841588.5173586602</v>
      </c>
      <c r="L2095" s="444">
        <f t="shared" ca="1" si="142"/>
        <v>-925822832.68343723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-925822832.68343723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-3857595.136180989</v>
      </c>
      <c r="L2096" s="444">
        <f t="shared" ca="1" si="142"/>
        <v>-929680427.81961823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-929680427.81961823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-3873668.4492484094</v>
      </c>
      <c r="L2097" s="444">
        <f t="shared" ca="1" si="142"/>
        <v>-933554096.26886666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-933554096.26886666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-3889808.7344536111</v>
      </c>
      <c r="L2098" s="444">
        <f t="shared" ca="1" si="142"/>
        <v>-937443905.00332022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-937443905.00332022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-3906016.2708471669</v>
      </c>
      <c r="L2099" s="444">
        <f t="shared" ca="1" si="142"/>
        <v>-941349921.27416742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-941349921.27416742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-3922291.3386423644</v>
      </c>
      <c r="L2100" s="444">
        <f t="shared" ca="1" si="142"/>
        <v>-945272212.61280978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-945272212.61280978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-3938634.2192200408</v>
      </c>
      <c r="L2101" s="444">
        <f t="shared" ca="1" si="142"/>
        <v>-949210846.83202982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-949210846.83202982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-3955045.1951334574</v>
      </c>
      <c r="L2102" s="444">
        <f t="shared" ca="1" si="142"/>
        <v>-953165892.02716327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-953165892.02716327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-3971524.5501131802</v>
      </c>
      <c r="L2103" s="444">
        <f t="shared" ca="1" si="142"/>
        <v>-957137416.57727647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-957137416.57727647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-3988072.5690719853</v>
      </c>
      <c r="L2104" s="444">
        <f t="shared" ca="1" si="142"/>
        <v>-961125489.14634848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-961125489.14634848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-4004689.5381097859</v>
      </c>
      <c r="L2105" s="444">
        <f t="shared" ca="1" si="142"/>
        <v>-965130178.68445826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-965130178.68445826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-4021375.7445185762</v>
      </c>
      <c r="L2106" s="444">
        <f t="shared" ca="1" si="142"/>
        <v>-969151554.42897677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-969151554.42897677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-4038131.4767874032</v>
      </c>
      <c r="L2107" s="444">
        <f t="shared" ca="1" si="142"/>
        <v>-973189685.90576422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-973189685.90576422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-4054957.0246073506</v>
      </c>
      <c r="L2108" s="444">
        <f t="shared" ca="1" si="142"/>
        <v>-977244642.93037152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-977244642.93037152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-4071852.6788765476</v>
      </c>
      <c r="L2109" s="444">
        <f t="shared" ca="1" si="142"/>
        <v>-981316495.60924804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-981316495.60924804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-4088818.7317051995</v>
      </c>
      <c r="L2110" s="444">
        <f t="shared" ca="1" si="142"/>
        <v>-985405314.34095323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-985405314.34095323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-4105855.4764206386</v>
      </c>
      <c r="L2111" s="444">
        <f t="shared" ca="1" si="142"/>
        <v>-989511169.81737387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-989511169.81737387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-4122963.2075723913</v>
      </c>
      <c r="L2112" s="444">
        <f t="shared" ca="1" si="142"/>
        <v>-993634133.02494621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-993634133.02494621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-4140142.2209372763</v>
      </c>
      <c r="L2113" s="444">
        <f t="shared" ca="1" si="142"/>
        <v>-997774275.24588346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-997774275.24588346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-4157392.8135245144</v>
      </c>
      <c r="L2114" s="444">
        <f t="shared" ca="1" si="142"/>
        <v>-1001931668.0594079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-1001931668.0594079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-4174715.2835808657</v>
      </c>
      <c r="L2115" s="444">
        <f t="shared" ca="1" si="142"/>
        <v>-1006106383.3429888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-1006106383.3429888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-4192109.9305957868</v>
      </c>
      <c r="L2116" s="444">
        <f t="shared" ca="1" si="142"/>
        <v>-1010298493.2735846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-1010298493.2735846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-4209577.0553066023</v>
      </c>
      <c r="L2117" s="444">
        <f t="shared" ca="1" si="142"/>
        <v>-1014508070.3288912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-1014508070.3288912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-4227116.9597037127</v>
      </c>
      <c r="L2118" s="444">
        <f t="shared" ca="1" si="142"/>
        <v>-1018735187.2885948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-1018735187.2885948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-4244729.9470358109</v>
      </c>
      <c r="L2119" s="444">
        <f t="shared" ca="1" si="142"/>
        <v>-1022979917.2356306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-1022979917.2356306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-4262416.3218151275</v>
      </c>
      <c r="L2120" s="444">
        <f t="shared" ca="1" si="142"/>
        <v>-1027242333.5574458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-1027242333.5574458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-4280176.3898226907</v>
      </c>
      <c r="L2121" s="444">
        <f t="shared" ca="1" si="142"/>
        <v>-1031522509.9472685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-1031522509.9472685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-4298010.4581136182</v>
      </c>
      <c r="L2122" s="444">
        <f t="shared" ca="1" si="142"/>
        <v>-1035820520.4053822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-1035820520.4053822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-4315918.8350224253</v>
      </c>
      <c r="L2123" s="444">
        <f t="shared" ca="1" si="142"/>
        <v>-1040136439.2404046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-1040136439.2404046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-4333901.8301683515</v>
      </c>
      <c r="L2124" s="444">
        <f t="shared" ca="1" si="142"/>
        <v>-1044470341.070573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-1044470341.070573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-4351959.7544607203</v>
      </c>
      <c r="L2125" s="444">
        <f t="shared" ca="1" si="142"/>
        <v>-1048822300.8250337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-1048822300.8250337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-4370092.9201043062</v>
      </c>
      <c r="L2126" s="444">
        <f t="shared" ca="1" si="142"/>
        <v>-1053192393.7451379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-1053192393.7451379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-4388301.6406047419</v>
      </c>
      <c r="L2127" s="444">
        <f t="shared" ca="1" si="142"/>
        <v>-1057580695.3857427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-1057580695.3857427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-4406586.2307739276</v>
      </c>
      <c r="L2128" s="444">
        <f t="shared" ca="1" si="142"/>
        <v>-1061987281.6165166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-1061987281.6165166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-4424947.006735486</v>
      </c>
      <c r="L2129" s="444">
        <f t="shared" ca="1" si="142"/>
        <v>-1066412228.623252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-1066412228.623252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-4443384.2859302163</v>
      </c>
      <c r="L2130" s="444">
        <f t="shared" ca="1" si="142"/>
        <v>-1070855612.9091823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-1070855612.9091823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-4461898.3871215926</v>
      </c>
      <c r="L2131" s="444">
        <f t="shared" ca="1" si="142"/>
        <v>-1075317511.296304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-1075317511.296304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-4480489.6304012667</v>
      </c>
      <c r="L2132" s="444">
        <f t="shared" ca="1" si="142"/>
        <v>-1079798000.9267054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-1079798000.9267054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-4499158.3371946057</v>
      </c>
      <c r="L2133" s="444">
        <f t="shared" ca="1" si="142"/>
        <v>-1084297159.2639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-1084297159.2639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-4517904.8302662503</v>
      </c>
      <c r="L2134" s="444">
        <f t="shared" ca="1" si="142"/>
        <v>-1088815064.0941663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-1088815064.0941663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-4536729.4337256923</v>
      </c>
      <c r="L2135" s="444">
        <f t="shared" ca="1" si="142"/>
        <v>-1093351793.5278919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-1093351793.5278919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-4555632.4730328824</v>
      </c>
      <c r="L2136" s="444">
        <f t="shared" ca="1" si="142"/>
        <v>-1097907426.0009248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-1097907426.0009248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-4574614.2750038533</v>
      </c>
      <c r="L2137" s="444">
        <f t="shared" ca="1" si="142"/>
        <v>-1102482040.2759287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-1102482040.2759287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-4593675.1678163698</v>
      </c>
      <c r="L2138" s="444">
        <f t="shared" ca="1" si="142"/>
        <v>-1107075715.4437451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-1107075715.4437451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-4612815.4810156049</v>
      </c>
      <c r="L2139" s="444">
        <f t="shared" ca="1" si="142"/>
        <v>-1111688530.9247608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-1111688530.9247608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-4632035.5455198362</v>
      </c>
      <c r="L2140" s="444">
        <f t="shared" ca="1" si="142"/>
        <v>-1116320566.4702806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-1116320566.4702806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-4651335.6936261691</v>
      </c>
      <c r="L2141" s="444">
        <f t="shared" ca="1" si="142"/>
        <v>-1120971902.1639068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-1120971902.1639068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-4670716.2590162782</v>
      </c>
      <c r="L2142" s="444">
        <f t="shared" ca="1" si="142"/>
        <v>-1125642618.4229231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-1125642618.4229231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-4690177.5767621798</v>
      </c>
      <c r="L2143" s="444">
        <f t="shared" ca="1" si="142"/>
        <v>-1130332795.9996853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-1130332795.9996853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-4709719.9833320221</v>
      </c>
      <c r="L2144" s="444">
        <f t="shared" ca="1" si="142"/>
        <v>-1135042515.9830172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-1135042515.9830172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-4729343.8165959045</v>
      </c>
      <c r="L2145" s="444">
        <f t="shared" ca="1" si="142"/>
        <v>-1139771859.799613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-1139771859.799613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-4749049.4158317205</v>
      </c>
      <c r="L2146" s="444">
        <f t="shared" ca="1" si="142"/>
        <v>-1144520909.2154448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-1144520909.2154448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-4768837.1217310196</v>
      </c>
      <c r="L2147" s="444">
        <f t="shared" ca="1" si="142"/>
        <v>-1149289746.3371758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-1149289746.3371758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-4788707.2764048995</v>
      </c>
      <c r="L2148" s="444">
        <f t="shared" ca="1" si="142"/>
        <v>-1154078453.6135807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-1154078453.6135807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-4808660.2233899198</v>
      </c>
      <c r="L2149" s="444">
        <f t="shared" ca="1" si="142"/>
        <v>-1158887113.8369706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-1158887113.8369706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-4828696.3076540437</v>
      </c>
      <c r="L2150" s="444">
        <f t="shared" ca="1" si="142"/>
        <v>-1163715810.1446247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-1163715810.1446247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-4848815.875602603</v>
      </c>
      <c r="L2151" s="444">
        <f t="shared" ca="1" si="142"/>
        <v>-1168564626.0202274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-1168564626.0202274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-4869019.2750842813</v>
      </c>
      <c r="L2152" s="444">
        <f t="shared" ca="1" si="142"/>
        <v>-1173433645.2953117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-1173433645.2953117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-4889306.8553971322</v>
      </c>
      <c r="L2153" s="444">
        <f t="shared" ca="1" si="142"/>
        <v>-1178322952.1507089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-1178322952.1507089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-4909678.9672946204</v>
      </c>
      <c r="L2154" s="444">
        <f t="shared" ca="1" si="142"/>
        <v>-1183232631.1180036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-1183232631.1180036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-4930135.9629916819</v>
      </c>
      <c r="L2155" s="444">
        <f t="shared" ca="1" si="142"/>
        <v>-1188162767.0809953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-1188162767.0809953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-4950678.1961708134</v>
      </c>
      <c r="L2156" s="444">
        <f t="shared" ca="1" si="142"/>
        <v>-1193113445.2771661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-1193113445.2771661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-4971306.0219881926</v>
      </c>
      <c r="L2157" s="444">
        <f t="shared" ca="1" si="142"/>
        <v>-1198084751.2991543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-1198084751.2991543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-4992019.797079809</v>
      </c>
      <c r="L2158" s="444">
        <f t="shared" ca="1" si="142"/>
        <v>-1203076771.0962341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-1203076771.0962341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-5012819.8795676418</v>
      </c>
      <c r="L2159" s="444">
        <f t="shared" ca="1" si="142"/>
        <v>-1208089590.9758017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-1208089590.9758017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-5033706.6290658405</v>
      </c>
      <c r="L2160" s="444">
        <f t="shared" ca="1" si="142"/>
        <v>-1213123297.6048675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-1213123297.6048675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-5054680.4066869477</v>
      </c>
      <c r="L2161" s="444">
        <f t="shared" ca="1" si="142"/>
        <v>-1218177978.0115545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-1218177978.0115545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-5075741.575048144</v>
      </c>
      <c r="L2162" s="444">
        <f t="shared" ca="1" si="142"/>
        <v>-1223253719.5866027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-1223253719.5866027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-5096890.4982775114</v>
      </c>
      <c r="L2163" s="444">
        <f t="shared" ca="1" si="142"/>
        <v>-1228350610.0848801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-1228350610.0848801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-5118127.5420203339</v>
      </c>
      <c r="L2164" s="444">
        <f t="shared" ca="1" si="142"/>
        <v>-1233468737.6269004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-1233468737.6269004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-5139453.0734454188</v>
      </c>
      <c r="L2165" s="444">
        <f t="shared" ca="1" si="142"/>
        <v>-1238608190.7003458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-1238608190.7003458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-5160867.4612514405</v>
      </c>
      <c r="L2166" s="444">
        <f t="shared" ca="1" si="142"/>
        <v>-1243769058.1615973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-1243769058.1615973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-5182371.0756733222</v>
      </c>
      <c r="L2167" s="444">
        <f t="shared" ca="1" si="142"/>
        <v>-1248951429.2372706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-1248951429.2372706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-5203964.2884886274</v>
      </c>
      <c r="L2168" s="444">
        <f t="shared" ca="1" si="142"/>
        <v>-1254155393.5257592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-1254155393.5257592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-5225647.4730239967</v>
      </c>
      <c r="L2169" s="444">
        <f t="shared" ca="1" si="142"/>
        <v>-1259381040.9987831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-1259381040.9987831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-5247421.0041615963</v>
      </c>
      <c r="L2170" s="444">
        <f t="shared" ca="1" si="142"/>
        <v>-1264628462.0029447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-1264628462.0029447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-5269285.258345603</v>
      </c>
      <c r="L2171" s="444">
        <f t="shared" ca="1" si="142"/>
        <v>-1269897747.2612903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-1269897747.2612903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-5291240.6135887094</v>
      </c>
      <c r="L2172" s="444">
        <f t="shared" ca="1" si="142"/>
        <v>-1275188987.8748791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-1275188987.8748791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-5313287.4494786626</v>
      </c>
      <c r="L2173" s="444">
        <f t="shared" ca="1" si="142"/>
        <v>-1280502275.3243577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-1280502275.3243577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-5335426.1471848236</v>
      </c>
      <c r="L2174" s="444">
        <f t="shared" ca="1" si="142"/>
        <v>-1285837701.4715426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-1285837701.4715426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-5357657.0894647604</v>
      </c>
      <c r="L2175" s="444">
        <f t="shared" ca="1" si="142"/>
        <v>-1291195358.5610073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-1291195358.5610073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-5379980.6606708635</v>
      </c>
      <c r="L2176" s="444">
        <f t="shared" ca="1" si="142"/>
        <v>-1296575339.221678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-1296575339.221678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-5402397.2467569914</v>
      </c>
      <c r="L2177" s="444">
        <f t="shared" ca="1" si="142"/>
        <v>-1301977736.468435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-1301977736.468435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-5424907.2352851462</v>
      </c>
      <c r="L2178" s="444">
        <f t="shared" ca="1" si="142"/>
        <v>-1307402643.7037201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-1307402643.7037201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-5447511.0154321669</v>
      </c>
      <c r="L2179" s="444">
        <f t="shared" ca="1" si="142"/>
        <v>-1312850154.7191522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-1312850154.7191522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-5470208.9779964676</v>
      </c>
      <c r="L2180" s="444">
        <f t="shared" ca="1" si="142"/>
        <v>-1318320363.6971486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-1318320363.6971486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-5493001.515404786</v>
      </c>
      <c r="L2181" s="444">
        <f t="shared" ca="1" si="142"/>
        <v>-1323813365.2125533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-1323813365.2125533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-5515889.0217189714</v>
      </c>
      <c r="L2182" s="444">
        <f t="shared" ca="1" si="142"/>
        <v>-1329329254.2342722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-1329329254.2342722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-5538871.8926428007</v>
      </c>
      <c r="L2183" s="444">
        <f t="shared" ca="1" si="142"/>
        <v>-1334868126.126915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-1334868126.126915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-5561950.5255288128</v>
      </c>
      <c r="L2184" s="444">
        <f t="shared" ca="1" si="142"/>
        <v>-1340430076.6524439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-1340430076.6524439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-5585125.319385183</v>
      </c>
      <c r="L2185" s="444">
        <f t="shared" ca="1" si="142"/>
        <v>-1346015201.9718292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-1346015201.9718292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-5608396.6748826215</v>
      </c>
      <c r="L2186" s="444">
        <f t="shared" ca="1" si="142"/>
        <v>-1351623598.6467118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-1351623598.6467118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-5631764.9943612991</v>
      </c>
      <c r="L2187" s="444">
        <f t="shared" ca="1" si="142"/>
        <v>-1357255363.6410732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-1357255363.6410732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-5655230.6818378046</v>
      </c>
      <c r="L2188" s="444">
        <f t="shared" ca="1" si="142"/>
        <v>-1362910594.322911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-1362910594.322911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-5678794.1430121288</v>
      </c>
      <c r="L2189" s="444">
        <f t="shared" ca="1" si="142"/>
        <v>-1368589388.4659231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-1368589388.4659231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-5702455.7852746798</v>
      </c>
      <c r="L2190" s="444">
        <f t="shared" ca="1" si="142"/>
        <v>-1374291844.2511978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-1374291844.2511978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-5726216.0177133242</v>
      </c>
      <c r="L2191" s="444">
        <f t="shared" ca="1" si="142"/>
        <v>-1380018060.2689111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-1380018060.2689111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-5750075.251120463</v>
      </c>
      <c r="L2192" s="444">
        <f t="shared" ca="1" si="142"/>
        <v>-1385768135.5200317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-1385768135.5200317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-5774033.8980001323</v>
      </c>
      <c r="L2193" s="444">
        <f t="shared" ca="1" si="142"/>
        <v>-1391542169.4180319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-1391542169.4180319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-5798092.3725751331</v>
      </c>
      <c r="L2194" s="444">
        <f t="shared" ca="1" si="142"/>
        <v>-1397340261.790607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-1397340261.790607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-5822251.0907941954</v>
      </c>
      <c r="L2195" s="444">
        <f t="shared" ca="1" si="142"/>
        <v>-1403162512.8814011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-1403162512.8814011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-5846510.4703391707</v>
      </c>
      <c r="L2196" s="444">
        <f t="shared" ca="1" si="142"/>
        <v>-1409009023.3517401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-1409009023.3517401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-5870870.9306322504</v>
      </c>
      <c r="L2197" s="444">
        <f t="shared" ca="1" si="142"/>
        <v>-1414879894.2823725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-1414879894.2823725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-5895332.8928432185</v>
      </c>
      <c r="L2198" s="444">
        <f t="shared" ca="1" si="142"/>
        <v>-1420775227.1752157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-1420775227.1752157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-5919896.7798967324</v>
      </c>
      <c r="L2199" s="444">
        <f t="shared" ca="1" si="142"/>
        <v>-1426695123.9551125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-1426695123.9551125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-5944563.0164796356</v>
      </c>
      <c r="L2200" s="444">
        <f t="shared" ca="1" si="142"/>
        <v>-1432639686.9715922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-1432639686.9715922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-5969332.0290483003</v>
      </c>
      <c r="L2201" s="444">
        <f t="shared" ca="1" si="142"/>
        <v>-1438609019.0006404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-1438609019.0006404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-5994204.2458360018</v>
      </c>
      <c r="L2202" s="444">
        <f t="shared" ca="1" si="142"/>
        <v>-1444603223.2464764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-1444603223.2464764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-6019180.0968603184</v>
      </c>
      <c r="L2203" s="444">
        <f t="shared" ca="1" si="142"/>
        <v>-1450622403.3433368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-1450622403.3433368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-6044260.0139305703</v>
      </c>
      <c r="L2204" s="444">
        <f t="shared" ca="1" si="142"/>
        <v>-1456666663.3572674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-1456666663.3572674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-6069444.4306552811</v>
      </c>
      <c r="L2205" s="444">
        <f t="shared" ca="1" si="142"/>
        <v>-1462736107.7879226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-1462736107.7879226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-6094733.7824496776</v>
      </c>
      <c r="L2206" s="444">
        <f t="shared" ca="1" si="142"/>
        <v>-1468830841.5703723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-1468830841.5703723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-6120128.5065432182</v>
      </c>
      <c r="L2207" s="444">
        <f t="shared" ca="1" si="142"/>
        <v>-1474950970.0769155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-1474950970.0769155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-6145629.0419871481</v>
      </c>
      <c r="L2208" s="444">
        <f t="shared" ca="1" si="142"/>
        <v>-1481096599.1189027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-1481096599.1189027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-6171235.8296620948</v>
      </c>
      <c r="L2209" s="444">
        <f t="shared" ca="1" si="142"/>
        <v>-1487267834.9485648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-1487267834.9485648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-6196949.3122856868</v>
      </c>
      <c r="L2210" s="444">
        <f t="shared" ca="1" si="142"/>
        <v>-1493464784.2608504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-1493464784.2608504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-6222769.9344202103</v>
      </c>
      <c r="L2211" s="444">
        <f t="shared" ca="1" si="142"/>
        <v>-1499687554.1952705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-1499687554.1952705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-6248698.1424802942</v>
      </c>
      <c r="L2212" s="444">
        <f t="shared" ca="1" si="142"/>
        <v>-1505936252.3377509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-1505936252.3377509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-6274734.3847406283</v>
      </c>
      <c r="L2213" s="444">
        <f t="shared" ca="1" si="142"/>
        <v>-1512210986.7224915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-1512210986.7224915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-6300879.1113437144</v>
      </c>
      <c r="L2214" s="444">
        <f t="shared" ca="1" si="142"/>
        <v>-1518511865.8338351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-1518511865.8338351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-6327132.7743076459</v>
      </c>
      <c r="L2215" s="444">
        <f t="shared" ca="1" si="142"/>
        <v>-1524838998.6081429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-1524838998.6081429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-6353495.8275339287</v>
      </c>
      <c r="L2216" s="444">
        <f t="shared" ca="1" si="142"/>
        <v>-1531192494.4356768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-1531192494.4356768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-6379968.7268153196</v>
      </c>
      <c r="L2217" s="444">
        <f t="shared" ca="1" si="142"/>
        <v>-1537572463.162492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-1537572463.162492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-6406551.9298437163</v>
      </c>
      <c r="L2218" s="444">
        <f t="shared" ca="1" si="142"/>
        <v>-1543979015.0923357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-1543979015.0923357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-6433245.8962180652</v>
      </c>
      <c r="L2219" s="444">
        <f t="shared" ca="1" si="142"/>
        <v>-1550412260.9885538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-1550412260.9885538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-6460051.0874523073</v>
      </c>
      <c r="L2220" s="444">
        <f t="shared" ca="1" si="142"/>
        <v>-1556872312.0760062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-1556872312.0760062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-6486967.9669833593</v>
      </c>
      <c r="L2221" s="444">
        <f t="shared" ca="1" si="142"/>
        <v>-1563359280.0429895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-1563359280.0429895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-6513997.0001791231</v>
      </c>
      <c r="L2222" s="444">
        <f t="shared" ca="1" si="142"/>
        <v>-1569873277.0431685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-1569873277.0431685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-6541138.6543465359</v>
      </c>
      <c r="L2223" s="444">
        <f t="shared" ca="1" si="142"/>
        <v>-1576414415.697515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-1576414415.697515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-6568393.3987396462</v>
      </c>
      <c r="L2224" s="444">
        <f t="shared" ca="1" si="142"/>
        <v>-1582982809.0962546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-1582982809.0962546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-6595761.7045677276</v>
      </c>
      <c r="L2225" s="444">
        <f t="shared" ca="1" si="142"/>
        <v>-1589578570.8008223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-1589578570.8008223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-6623244.0450034263</v>
      </c>
      <c r="L2226" s="444">
        <f t="shared" ca="1" si="142"/>
        <v>-1596201814.8458257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-1596201814.8458257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-6650840.8951909402</v>
      </c>
      <c r="L2227" s="444">
        <f t="shared" ca="1" si="142"/>
        <v>-1602852655.7410166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-1602852655.7410166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-6678552.732254236</v>
      </c>
      <c r="L2228" s="444">
        <f t="shared" ca="1" si="142"/>
        <v>-1609531208.4732709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-1609531208.4732709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-6706380.0353052951</v>
      </c>
      <c r="L2229" s="444">
        <f t="shared" ca="1" si="142"/>
        <v>-1616237588.5085762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-1616237588.5085762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-6734323.2854524003</v>
      </c>
      <c r="L2230" s="444">
        <f t="shared" ca="1" si="142"/>
        <v>-1622971911.7940285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-1622971911.7940285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-6762382.9658084521</v>
      </c>
      <c r="L2231" s="444">
        <f t="shared" ca="1" si="142"/>
        <v>-1629734294.7598369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-1629734294.7598369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-6790559.56149932</v>
      </c>
      <c r="L2232" s="444">
        <f t="shared" ca="1" si="142"/>
        <v>-1636524854.3213363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-1636524854.3213363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-6818853.5596722346</v>
      </c>
      <c r="L2233" s="444">
        <f t="shared" ca="1" si="142"/>
        <v>-1643343707.8810084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-1643343707.8810084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-6847265.4495042013</v>
      </c>
      <c r="L2234" s="444">
        <f t="shared" ca="1" si="142"/>
        <v>-1650190973.3305125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-1650190973.3305125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-6875795.7222104687</v>
      </c>
      <c r="L2235" s="444">
        <f t="shared" ca="1" si="142"/>
        <v>-1657066769.0527229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-1657066769.0527229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-6904444.8710530121</v>
      </c>
      <c r="L2236" s="444">
        <f t="shared" ca="1" si="142"/>
        <v>-1663971213.9237759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-1663971213.9237759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-6933213.391349066</v>
      </c>
      <c r="L2237" s="444">
        <f t="shared" ca="1" si="142"/>
        <v>-1670904427.315125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-1670904427.315125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-6962101.7804796873</v>
      </c>
      <c r="L2238" s="444">
        <f t="shared" ca="1" si="142"/>
        <v>-1677866529.0956047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-1677866529.0956047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-6991110.5378983533</v>
      </c>
      <c r="L2239" s="444">
        <f t="shared" ca="1" si="142"/>
        <v>-1684857639.633503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-1684857639.633503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-7020240.1651395941</v>
      </c>
      <c r="L2240" s="444">
        <f t="shared" ca="1" si="142"/>
        <v>-1691877879.7986426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-1691877879.7986426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-7049491.1658276776</v>
      </c>
      <c r="L2241" s="444">
        <f t="shared" ca="1" si="142"/>
        <v>-1698927370.9644704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-1698927370.9644704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-7078864.0456852922</v>
      </c>
      <c r="L2242" s="444">
        <f t="shared" ca="1" si="142"/>
        <v>-1706006235.0101557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-1706006235.0101557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-7108359.3125423156</v>
      </c>
      <c r="L2243" s="444">
        <f t="shared" ca="1" si="142"/>
        <v>-1713114594.3226979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-1713114594.3226979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-7137977.4763445742</v>
      </c>
      <c r="L2244" s="444">
        <f t="shared" ca="1" si="142"/>
        <v>-1720252571.7990425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-1720252571.7990425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-7167719.0491626766</v>
      </c>
      <c r="L2245" s="444">
        <f t="shared" ca="1" si="142"/>
        <v>-1727420290.8482051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-1727420290.8482051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-7197584.5452008545</v>
      </c>
      <c r="L2246" s="444">
        <f t="shared" ca="1" si="142"/>
        <v>-1734617875.3934059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-1734617875.3934059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-7227574.480805858</v>
      </c>
      <c r="L2247" s="444">
        <f t="shared" ca="1" si="142"/>
        <v>-1741845449.8742118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-1741845449.8742118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-7257689.3744758815</v>
      </c>
      <c r="L2248" s="444">
        <f t="shared" ca="1" si="142"/>
        <v>-1749103139.2486877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-1749103139.2486877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-7287929.7468695324</v>
      </c>
      <c r="L2249" s="444">
        <f t="shared" ca="1" si="142"/>
        <v>-1756391068.9955573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-1756391068.9955573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-7318296.1208148226</v>
      </c>
      <c r="L2250" s="444">
        <f t="shared" ca="1" si="142"/>
        <v>-1763709365.1163721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-1763709365.1163721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-7348789.0213182168</v>
      </c>
      <c r="L2251" s="444">
        <f t="shared" ca="1" si="142"/>
        <v>-1771058154.1376903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-1771058154.1376903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-7379408.9755737092</v>
      </c>
      <c r="L2252" s="444">
        <f t="shared" ca="1" si="142"/>
        <v>-1778437563.1132641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-1778437563.1132641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-7410156.5129719339</v>
      </c>
      <c r="L2253" s="444">
        <f t="shared" ca="1" si="142"/>
        <v>-1785847719.626236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-1785847719.626236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-7441032.1651093168</v>
      </c>
      <c r="L2254" s="444">
        <f t="shared" ca="1" si="142"/>
        <v>-1793288751.7913454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-1793288751.7913454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-7472036.4657972725</v>
      </c>
      <c r="L2255" s="444">
        <f t="shared" ca="1" si="142"/>
        <v>-1800760788.2571425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-1800760788.2571425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-7503169.9510714272</v>
      </c>
      <c r="L2256" s="444">
        <f t="shared" ca="1" si="142"/>
        <v>-1808263958.208214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-1808263958.208214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-7534433.1592008928</v>
      </c>
      <c r="L2257" s="444">
        <f t="shared" ca="1" si="142"/>
        <v>-1815798391.367415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-1815798391.367415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-7565826.6306975624</v>
      </c>
      <c r="L2258" s="444">
        <f t="shared" ca="1" si="142"/>
        <v>-1823364217.9981124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-1823364217.9981124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-7597350.9083254682</v>
      </c>
      <c r="L2259" s="444">
        <f t="shared" ca="1" si="142"/>
        <v>-1830961568.9064379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-1830961568.9064379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-7629006.5371101573</v>
      </c>
      <c r="L2260" s="444">
        <f t="shared" ca="1" si="142"/>
        <v>-1838590575.443548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-1838590575.443548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-7660794.0643481165</v>
      </c>
      <c r="L2261" s="444">
        <f t="shared" ca="1" si="142"/>
        <v>-1846251369.5078962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-1846251369.5078962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-7692714.0396162346</v>
      </c>
      <c r="L2262" s="444">
        <f t="shared" ca="1" si="142"/>
        <v>-1853944083.5475125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-1853944083.5475125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-7724767.0147813018</v>
      </c>
      <c r="L2263" s="444">
        <f t="shared" ca="1" si="142"/>
        <v>-1861668850.5622938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-1861668850.5622938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-7756953.544009557</v>
      </c>
      <c r="L2264" s="444">
        <f t="shared" ca="1" si="142"/>
        <v>-1869425804.1063032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-1869425804.1063032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-7789274.1837762631</v>
      </c>
      <c r="L2265" s="444">
        <f t="shared" ca="1" si="142"/>
        <v>-1877215078.2900796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-1877215078.2900796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-7821729.4928753311</v>
      </c>
      <c r="L2266" s="444">
        <f t="shared" ca="1" si="142"/>
        <v>-1885036807.7829549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-1885036807.7829549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-7854320.0324289789</v>
      </c>
      <c r="L2267" s="444">
        <f t="shared" ca="1" si="142"/>
        <v>-1892891127.8153839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-1892891127.8153839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-7887046.3658974338</v>
      </c>
      <c r="L2268" s="444">
        <f t="shared" ca="1" si="142"/>
        <v>-1900778174.1812813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-1900778174.1812813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-7919909.0590886706</v>
      </c>
      <c r="L2269" s="444">
        <f t="shared" ca="1" si="142"/>
        <v>-1908698083.24037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-1908698083.24037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-7952908.6801682087</v>
      </c>
      <c r="L2270" s="444">
        <f t="shared" ca="1" si="142"/>
        <v>-1916650991.9205382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-1916650991.9205382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-7986045.7996689091</v>
      </c>
      <c r="L2271" s="444">
        <f t="shared" ca="1" si="142"/>
        <v>-1924637037.7202072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-1924637037.7202072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-8019320.9905008636</v>
      </c>
      <c r="L2272" s="444">
        <f t="shared" ca="1" si="142"/>
        <v>-1932656358.7107081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-1932656358.7107081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-8052734.8279612847</v>
      </c>
      <c r="L2273" s="444">
        <f t="shared" ca="1" si="142"/>
        <v>-1940709093.5386693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-1940709093.5386693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-8086287.8897444541</v>
      </c>
      <c r="L2274" s="444">
        <f t="shared" ca="1" si="142"/>
        <v>-1948795381.4284139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-1948795381.4284139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-8119980.755951724</v>
      </c>
      <c r="L2275" s="444">
        <f t="shared" ca="1" si="142"/>
        <v>-1956915362.1843655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-1956915362.1843655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-8153814.0091015222</v>
      </c>
      <c r="L2276" s="444">
        <f t="shared" ca="1" si="142"/>
        <v>-1965069176.1934671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-1965069176.1934671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-8187788.2341394462</v>
      </c>
      <c r="L2277" s="444">
        <f t="shared" ca="1" si="142"/>
        <v>-1973256964.4276066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-1973256964.4276066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-8221904.0184483593</v>
      </c>
      <c r="L2278" s="444">
        <f t="shared" ca="1" si="142"/>
        <v>-1981478868.4460549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-1981478868.4460549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-8256161.9518585615</v>
      </c>
      <c r="L2279" s="444">
        <f t="shared" ca="1" si="142"/>
        <v>-1989735030.3979135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-1989735030.3979135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-8290562.626657973</v>
      </c>
      <c r="L2280" s="444">
        <f t="shared" ca="1" si="142"/>
        <v>-1998025593.0245714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-1998025593.0245714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-8325106.6376023795</v>
      </c>
      <c r="L2281" s="444">
        <f t="shared" ca="1" si="142"/>
        <v>-2006350699.6621737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-2006350699.6621737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-8359794.5819257228</v>
      </c>
      <c r="L2282" s="444">
        <f t="shared" ca="1" si="142"/>
        <v>-2014710494.2440994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-2014710494.2440994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-8394627.0593504142</v>
      </c>
      <c r="L2283" s="444">
        <f t="shared" ca="1" si="142"/>
        <v>-2023105121.3034499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-2023105121.3034499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-8429604.6720977072</v>
      </c>
      <c r="L2284" s="444">
        <f t="shared" ca="1" si="142"/>
        <v>-2031534725.9755476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-2031534725.9755476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-8464728.0248981155</v>
      </c>
      <c r="L2285" s="444">
        <f t="shared" ca="1" si="142"/>
        <v>-2039999454.0004456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-2039999454.0004456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-8499997.7250018548</v>
      </c>
      <c r="L2286" s="444">
        <f t="shared" ca="1" si="142"/>
        <v>-2048499451.7254474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-2048499451.7254474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-8535414.3821893632</v>
      </c>
      <c r="L2287" s="444">
        <f t="shared" ca="1" si="142"/>
        <v>-2057034866.1076367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-2057034866.1076367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-8570978.6087818202</v>
      </c>
      <c r="L2288" s="444">
        <f t="shared" ca="1" si="142"/>
        <v>-2065605844.7164185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-2065605844.7164185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-8606691.0196517445</v>
      </c>
      <c r="L2289" s="444">
        <f t="shared" ca="1" si="142"/>
        <v>-2074212535.7360702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-2074212535.7360702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-8642552.2322336268</v>
      </c>
      <c r="L2290" s="444">
        <f t="shared" ca="1" si="142"/>
        <v>-2082855087.9683037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-2082855087.9683037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-8678562.8665346</v>
      </c>
      <c r="L2291" s="444">
        <f t="shared" ca="1" si="142"/>
        <v>-2091533650.8348384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-2091533650.8348384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-8714723.5451451596</v>
      </c>
      <c r="L2292" s="444">
        <f t="shared" ca="1" si="142"/>
        <v>-2100248374.3799837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-2100248374.3799837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-8751034.8932499327</v>
      </c>
      <c r="L2293" s="444">
        <f t="shared" ca="1" si="142"/>
        <v>-2108999409.2732337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-2108999409.2732337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-8787497.5386384726</v>
      </c>
      <c r="L2294" s="444">
        <f t="shared" ca="1" si="142"/>
        <v>-2117786906.811872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-2117786906.811872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-8824112.1117161326</v>
      </c>
      <c r="L2295" s="444">
        <f t="shared" ca="1" si="142"/>
        <v>-2126611018.923588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-2126611018.923588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-8860879.2455149498</v>
      </c>
      <c r="L2296" s="444">
        <f t="shared" ca="1" si="142"/>
        <v>-2135471898.1691029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-2135471898.1691029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-8897799.5757045951</v>
      </c>
      <c r="L2297" s="444">
        <f t="shared" ca="1" si="142"/>
        <v>-2144369697.7448075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-2144369697.7448075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-8934873.740603365</v>
      </c>
      <c r="L2298" s="444">
        <f t="shared" ca="1" si="142"/>
        <v>-2153304571.4854107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-2153304571.4854107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-8972102.3811892103</v>
      </c>
      <c r="L2299" s="444">
        <f t="shared" ca="1" si="142"/>
        <v>-2162276673.8666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-2162276673.8666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-9009486.1411108337</v>
      </c>
      <c r="L2300" s="444">
        <f t="shared" ca="1" si="142"/>
        <v>-2171286160.0077109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-2171286160.0077109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-9047025.6666987948</v>
      </c>
      <c r="L2301" s="444">
        <f t="shared" ca="1" si="142"/>
        <v>-2180333185.6744099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-2180333185.6744099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-9084721.6069767084</v>
      </c>
      <c r="L2302" s="444">
        <f t="shared" ca="1" si="142"/>
        <v>-2189417907.2813864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-2189417907.2813864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-9122574.6136724427</v>
      </c>
      <c r="L2303" s="444">
        <f t="shared" ref="L2303:L2557" ca="1" si="147">I2303-J2303+K2303</f>
        <v>-2198540481.8950586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-2198540481.8950586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-9160585.3412294108</v>
      </c>
      <c r="L2304" s="444">
        <f t="shared" ca="1" si="147"/>
        <v>-2207701067.2362881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-2207701067.2362881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-9198754.4468178675</v>
      </c>
      <c r="L2305" s="444">
        <f t="shared" ca="1" si="147"/>
        <v>-2216899821.6831059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-2216899821.6831059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-9237082.5903462749</v>
      </c>
      <c r="L2306" s="444">
        <f t="shared" ca="1" si="147"/>
        <v>-2226136904.2734523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-2226136904.2734523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-9275570.4344727173</v>
      </c>
      <c r="L2307" s="444">
        <f t="shared" ca="1" si="147"/>
        <v>-2235412474.7079248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-2235412474.7079248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-9314218.6446163543</v>
      </c>
      <c r="L2308" s="444">
        <f t="shared" ca="1" si="147"/>
        <v>-2244726693.352541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-2244726693.352541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-9353027.8889689203</v>
      </c>
      <c r="L2309" s="444">
        <f t="shared" ca="1" si="147"/>
        <v>-2254079721.2415099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-2254079721.2415099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-9391998.8385062907</v>
      </c>
      <c r="L2310" s="444">
        <f t="shared" ca="1" si="147"/>
        <v>-2263471720.0800161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-2263471720.0800161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-9431132.1670000665</v>
      </c>
      <c r="L2311" s="444">
        <f t="shared" ca="1" si="147"/>
        <v>-2272902852.2470164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-2272902852.2470164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-9470428.5510292351</v>
      </c>
      <c r="L2312" s="444">
        <f t="shared" ca="1" si="147"/>
        <v>-2282373280.7980456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-2282373280.7980456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-9509888.6699918564</v>
      </c>
      <c r="L2313" s="444">
        <f t="shared" ca="1" si="147"/>
        <v>-2291883169.4680376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-2291883169.4680376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-9549513.2061168235</v>
      </c>
      <c r="L2314" s="444">
        <f t="shared" ca="1" si="147"/>
        <v>-2301432682.6741543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-2301432682.6741543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-9589302.8444756418</v>
      </c>
      <c r="L2315" s="444">
        <f t="shared" ca="1" si="147"/>
        <v>-2311021985.51863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-2311021985.51863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-9629258.272994291</v>
      </c>
      <c r="L2316" s="444">
        <f t="shared" ca="1" si="147"/>
        <v>-2320651243.7916245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-2320651243.7916245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-9669380.1824651025</v>
      </c>
      <c r="L2317" s="444">
        <f t="shared" ca="1" si="147"/>
        <v>-2330320623.9740896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-2330320623.9740896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-9709669.2665587068</v>
      </c>
      <c r="L2318" s="444">
        <f t="shared" ca="1" si="147"/>
        <v>-2340030293.2406483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-2340030293.2406483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-9750126.2218360342</v>
      </c>
      <c r="L2319" s="444">
        <f t="shared" ca="1" si="147"/>
        <v>-2349780419.4624844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-2349780419.4624844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-9790751.7477603517</v>
      </c>
      <c r="L2320" s="444">
        <f t="shared" ca="1" si="147"/>
        <v>-2359571171.2102447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-2359571171.2102447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-9831546.5467093531</v>
      </c>
      <c r="L2321" s="444">
        <f t="shared" ca="1" si="147"/>
        <v>-2369402717.7569542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-2369402717.7569542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-9872511.3239873089</v>
      </c>
      <c r="L2322" s="444">
        <f t="shared" ca="1" si="147"/>
        <v>-2379275229.0809417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-2379275229.0809417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-9913646.7878372576</v>
      </c>
      <c r="L2323" s="444">
        <f t="shared" ca="1" si="147"/>
        <v>-2389188875.8687787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-2389188875.8687787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-9954953.6494532451</v>
      </c>
      <c r="L2324" s="444">
        <f t="shared" ca="1" si="147"/>
        <v>-2399143829.5182319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-2399143829.5182319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-9996432.6229926329</v>
      </c>
      <c r="L2325" s="444">
        <f t="shared" ca="1" si="147"/>
        <v>-2409140262.1412244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-2409140262.1412244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-10038084.425588435</v>
      </c>
      <c r="L2326" s="444">
        <f t="shared" ca="1" si="147"/>
        <v>-2419178346.566813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-2419178346.566813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-10079909.777361721</v>
      </c>
      <c r="L2327" s="444">
        <f t="shared" ca="1" si="147"/>
        <v>-2429258256.3441749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-2429258256.3441749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-10121909.401434062</v>
      </c>
      <c r="L2328" s="444">
        <f t="shared" ca="1" si="147"/>
        <v>-2439380165.7456088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-2439380165.7456088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-10164084.023940036</v>
      </c>
      <c r="L2329" s="444">
        <f t="shared" ca="1" si="147"/>
        <v>-2449544249.7695489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-2449544249.7695489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-10206434.374039788</v>
      </c>
      <c r="L2330" s="444">
        <f t="shared" ca="1" si="147"/>
        <v>-2459750684.1435885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-2459750684.1435885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-10248961.183931619</v>
      </c>
      <c r="L2331" s="444">
        <f t="shared" ca="1" si="147"/>
        <v>-2469999645.3275204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-2469999645.3275204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-10291665.188864669</v>
      </c>
      <c r="L2332" s="444">
        <f t="shared" ca="1" si="147"/>
        <v>-2480291310.5163851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-2480291310.5163851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-10334547.127151605</v>
      </c>
      <c r="L2333" s="444">
        <f t="shared" ca="1" si="147"/>
        <v>-2490625857.6435366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-2490625857.6435366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-10377607.740181401</v>
      </c>
      <c r="L2334" s="444">
        <f t="shared" ca="1" si="147"/>
        <v>-2501003465.383718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-2501003465.383718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-10420847.772432158</v>
      </c>
      <c r="L2335" s="444">
        <f t="shared" ca="1" si="147"/>
        <v>-2511424313.1561503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-2511424313.1561503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-10464267.971483959</v>
      </c>
      <c r="L2336" s="444">
        <f t="shared" ca="1" si="147"/>
        <v>-2521888581.1276345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-2521888581.1276345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-10507869.08803181</v>
      </c>
      <c r="L2337" s="444">
        <f t="shared" ca="1" si="147"/>
        <v>-2532396450.2156663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-2532396450.2156663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-10551651.875898609</v>
      </c>
      <c r="L2338" s="444">
        <f t="shared" ca="1" si="147"/>
        <v>-2542948102.0915651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-2542948102.0915651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-10595617.092048189</v>
      </c>
      <c r="L2339" s="444">
        <f t="shared" ca="1" si="147"/>
        <v>-2553543719.1836133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-2553543719.1836133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-10639765.496598389</v>
      </c>
      <c r="L2340" s="444">
        <f t="shared" ca="1" si="147"/>
        <v>-2564183484.6802115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-2564183484.6802115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-10684097.852834215</v>
      </c>
      <c r="L2341" s="444">
        <f t="shared" ca="1" si="147"/>
        <v>-2574867582.5330458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-2574867582.5330458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-10728614.927221024</v>
      </c>
      <c r="L2342" s="444">
        <f t="shared" ca="1" si="147"/>
        <v>-2585596197.4602666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-2585596197.4602666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-10773317.489417776</v>
      </c>
      <c r="L2343" s="444">
        <f t="shared" ca="1" si="147"/>
        <v>-2596369514.9496841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-2596369514.9496841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-10818206.31229035</v>
      </c>
      <c r="L2344" s="444">
        <f t="shared" ca="1" si="147"/>
        <v>-2607187721.2619743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-2607187721.2619743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-10863282.171924893</v>
      </c>
      <c r="L2345" s="444">
        <f t="shared" ca="1" si="147"/>
        <v>-2618051003.4338994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-2618051003.4338994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-10908545.847641248</v>
      </c>
      <c r="L2346" s="444">
        <f t="shared" ca="1" si="147"/>
        <v>-2628959549.2815409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-2628959549.2815409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-10953998.12200642</v>
      </c>
      <c r="L2347" s="444">
        <f t="shared" ca="1" si="147"/>
        <v>-2639913547.4035473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-2639913547.4035473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-10999639.780848114</v>
      </c>
      <c r="L2348" s="444">
        <f t="shared" ca="1" si="147"/>
        <v>-2650913187.1843953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-2650913187.1843953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-11045471.613268314</v>
      </c>
      <c r="L2349" s="444">
        <f t="shared" ca="1" si="147"/>
        <v>-2661958658.7976637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-2661958658.7976637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-11091494.411656931</v>
      </c>
      <c r="L2350" s="444">
        <f t="shared" ca="1" si="147"/>
        <v>-2673050153.2093205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-2673050153.2093205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-11137708.971705502</v>
      </c>
      <c r="L2351" s="444">
        <f t="shared" ca="1" si="147"/>
        <v>-2684187862.181026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-2684187862.181026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-11184116.092420941</v>
      </c>
      <c r="L2352" s="444">
        <f t="shared" ca="1" si="147"/>
        <v>-2695371978.273447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-2695371978.273447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-11230716.576139363</v>
      </c>
      <c r="L2353" s="444">
        <f t="shared" ca="1" si="147"/>
        <v>-2706602694.8495865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-2706602694.8495865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-11277511.228539944</v>
      </c>
      <c r="L2354" s="444">
        <f t="shared" ca="1" si="147"/>
        <v>-2717880206.0781264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-2717880206.0781264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-11324500.85865886</v>
      </c>
      <c r="L2355" s="444">
        <f t="shared" ca="1" si="147"/>
        <v>-2729204706.9367852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-2729204706.9367852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-11371686.278903272</v>
      </c>
      <c r="L2356" s="444">
        <f t="shared" ca="1" si="147"/>
        <v>-2740576393.2156887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-2740576393.2156887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-11419068.305065369</v>
      </c>
      <c r="L2357" s="444">
        <f t="shared" ca="1" si="147"/>
        <v>-2751995461.5207539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-2751995461.5207539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-11466647.756336475</v>
      </c>
      <c r="L2358" s="444">
        <f t="shared" ca="1" si="147"/>
        <v>-2763462109.2770905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-2763462109.2770905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-11514425.455321211</v>
      </c>
      <c r="L2359" s="444">
        <f t="shared" ca="1" si="147"/>
        <v>-2774976534.7324119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-2774976534.7324119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-11562402.228051716</v>
      </c>
      <c r="L2360" s="444">
        <f t="shared" ca="1" si="147"/>
        <v>-2786538936.9604635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-2786538936.9604635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-11610578.904001931</v>
      </c>
      <c r="L2361" s="444">
        <f t="shared" ca="1" si="147"/>
        <v>-2798149515.8644652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-2798149515.8644652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-11658956.316101938</v>
      </c>
      <c r="L2362" s="444">
        <f t="shared" ca="1" si="147"/>
        <v>-2809808472.1805673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-2809808472.1805673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-11707535.300752364</v>
      </c>
      <c r="L2363" s="444">
        <f t="shared" ca="1" si="147"/>
        <v>-2821516007.4813194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-2821516007.4813194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-11756316.697838832</v>
      </c>
      <c r="L2364" s="444">
        <f t="shared" ca="1" si="147"/>
        <v>-2833272324.1791582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-2833272324.1791582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-11805301.350746492</v>
      </c>
      <c r="L2365" s="444">
        <f t="shared" ca="1" si="147"/>
        <v>-2845077625.5299048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-2845077625.5299048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-11854490.106374603</v>
      </c>
      <c r="L2366" s="444">
        <f t="shared" ca="1" si="147"/>
        <v>-2856932115.6362796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-2856932115.6362796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-11903883.815151164</v>
      </c>
      <c r="L2367" s="444">
        <f t="shared" ca="1" si="147"/>
        <v>-2868835999.4514308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-2868835999.4514308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-11953483.331047628</v>
      </c>
      <c r="L2368" s="444">
        <f t="shared" ca="1" si="147"/>
        <v>-2880789482.7824783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-2880789482.7824783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-12003289.51159366</v>
      </c>
      <c r="L2369" s="444">
        <f t="shared" ca="1" si="147"/>
        <v>-2892792772.2940722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-2892792772.2940722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-12053303.217891967</v>
      </c>
      <c r="L2370" s="444">
        <f t="shared" ca="1" si="147"/>
        <v>-2904846075.5119643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-2904846075.5119643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-12103525.314633185</v>
      </c>
      <c r="L2371" s="444">
        <f t="shared" ca="1" si="147"/>
        <v>-2916949600.8265977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-2916949600.8265977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-12153956.670110824</v>
      </c>
      <c r="L2372" s="444">
        <f t="shared" ca="1" si="147"/>
        <v>-2929103557.4967084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-2929103557.4967084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-12204598.156236285</v>
      </c>
      <c r="L2373" s="444">
        <f t="shared" ca="1" si="147"/>
        <v>-2941308155.6529446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-2941308155.6529446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-12255450.648553936</v>
      </c>
      <c r="L2374" s="444">
        <f t="shared" ca="1" si="147"/>
        <v>-2953563606.3014984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-2953563606.3014984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-12306515.026256243</v>
      </c>
      <c r="L2375" s="444">
        <f t="shared" ca="1" si="147"/>
        <v>-2965870121.3277545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-2965870121.3277545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-12357792.172198977</v>
      </c>
      <c r="L2376" s="444">
        <f t="shared" ca="1" si="147"/>
        <v>-2978227913.4999533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-2978227913.4999533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-12409282.972916473</v>
      </c>
      <c r="L2377" s="444">
        <f t="shared" ca="1" si="147"/>
        <v>-2990637196.4728699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-2990637196.4728699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-12460988.318636958</v>
      </c>
      <c r="L2378" s="444">
        <f t="shared" ca="1" si="147"/>
        <v>-3003098184.7915068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-3003098184.7915068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-12512909.103297945</v>
      </c>
      <c r="L2379" s="444">
        <f t="shared" ca="1" si="147"/>
        <v>-3015611093.8948045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-3015611093.8948045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-12565046.224561686</v>
      </c>
      <c r="L2380" s="444">
        <f t="shared" ca="1" si="147"/>
        <v>-3028176140.1193662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-3028176140.1193662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-12617400.583830692</v>
      </c>
      <c r="L2381" s="444">
        <f t="shared" ca="1" si="147"/>
        <v>-3040793540.703197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-3040793540.703197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-12669973.086263321</v>
      </c>
      <c r="L2382" s="444">
        <f t="shared" ca="1" si="147"/>
        <v>-3053463513.7894602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-3053463513.7894602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-12722764.640789418</v>
      </c>
      <c r="L2383" s="444">
        <f t="shared" ca="1" si="147"/>
        <v>-3066186278.4302497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-3066186278.4302497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-12775776.16012604</v>
      </c>
      <c r="L2384" s="444">
        <f t="shared" ca="1" si="147"/>
        <v>-3078962054.5903759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-3078962054.5903759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-12829008.560793232</v>
      </c>
      <c r="L2385" s="444">
        <f t="shared" ca="1" si="147"/>
        <v>-3091791063.1511693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-3091791063.1511693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-12882462.763129871</v>
      </c>
      <c r="L2386" s="444">
        <f t="shared" ca="1" si="147"/>
        <v>-3104673525.914299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-3104673525.914299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-12936139.691309579</v>
      </c>
      <c r="L2387" s="444">
        <f t="shared" ca="1" si="147"/>
        <v>-3117609665.6056085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-3117609665.6056085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-12990040.273356702</v>
      </c>
      <c r="L2388" s="444">
        <f t="shared" ca="1" si="147"/>
        <v>-3130599705.8789654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-3130599705.8789654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-13044165.441162355</v>
      </c>
      <c r="L2389" s="444">
        <f t="shared" ca="1" si="147"/>
        <v>-3143643871.320128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-3143643871.320128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-13098516.130500533</v>
      </c>
      <c r="L2390" s="444">
        <f t="shared" ca="1" si="147"/>
        <v>-3156742387.4506283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-3156742387.4506283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-13153093.281044284</v>
      </c>
      <c r="L2391" s="444">
        <f t="shared" ca="1" si="147"/>
        <v>-3169895480.7316728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-3169895480.7316728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-13207897.83638197</v>
      </c>
      <c r="L2392" s="444">
        <f t="shared" ca="1" si="147"/>
        <v>-3183103378.5680547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-3183103378.5680547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-13262930.74403356</v>
      </c>
      <c r="L2393" s="444">
        <f t="shared" ca="1" si="147"/>
        <v>-3196366309.312088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-3196366309.312088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-13318192.955467034</v>
      </c>
      <c r="L2394" s="444">
        <f t="shared" ca="1" si="147"/>
        <v>-3209684502.2675552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-3209684502.2675552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-13373685.426114812</v>
      </c>
      <c r="L2395" s="444">
        <f t="shared" ca="1" si="147"/>
        <v>-3223058187.6936703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-3223058187.6936703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-13429409.115390293</v>
      </c>
      <c r="L2396" s="444">
        <f t="shared" ca="1" si="147"/>
        <v>-3236487596.8090606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-3236487596.8090606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-13485364.986704418</v>
      </c>
      <c r="L2397" s="444">
        <f t="shared" ca="1" si="147"/>
        <v>-3249972961.7957649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-3249972961.7957649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-13541554.007482354</v>
      </c>
      <c r="L2398" s="444">
        <f t="shared" ca="1" si="147"/>
        <v>-3263514515.8032475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-3263514515.8032475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-13597977.149180198</v>
      </c>
      <c r="L2399" s="444">
        <f t="shared" ca="1" si="147"/>
        <v>-3277112492.9524279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-3277112492.9524279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-13654635.387301782</v>
      </c>
      <c r="L2400" s="444">
        <f t="shared" ca="1" si="147"/>
        <v>-3290767128.3397298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-3290767128.3397298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-13711529.701415541</v>
      </c>
      <c r="L2401" s="444">
        <f t="shared" ca="1" si="147"/>
        <v>-3304478658.0411453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-3304478658.0411453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-13768661.075171439</v>
      </c>
      <c r="L2402" s="444">
        <f t="shared" ca="1" si="147"/>
        <v>-3318247319.1163168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-3318247319.1163168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-13826030.496317986</v>
      </c>
      <c r="L2403" s="444">
        <f t="shared" ca="1" si="147"/>
        <v>-3332073349.6126347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-3332073349.6126347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-13883638.956719311</v>
      </c>
      <c r="L2404" s="444">
        <f t="shared" ca="1" si="147"/>
        <v>-3345956988.5693541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-3345956988.5693541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-13941487.452372311</v>
      </c>
      <c r="L2405" s="444">
        <f t="shared" ca="1" si="147"/>
        <v>-3359898476.0217261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-3359898476.0217261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-13999576.983423857</v>
      </c>
      <c r="L2406" s="444">
        <f t="shared" ca="1" si="147"/>
        <v>-3373898053.0051498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-3373898053.0051498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-14057908.554188127</v>
      </c>
      <c r="L2407" s="444">
        <f t="shared" ca="1" si="147"/>
        <v>-3387955961.5593381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-3387955961.5593381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-14116483.173163911</v>
      </c>
      <c r="L2408" s="444">
        <f t="shared" ca="1" si="147"/>
        <v>-3402072444.732502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-3402072444.732502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-14175301.853052091</v>
      </c>
      <c r="L2409" s="444">
        <f t="shared" ca="1" si="147"/>
        <v>-3416247746.5855541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-3416247746.5855541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-14234365.610773142</v>
      </c>
      <c r="L2410" s="444">
        <f t="shared" ca="1" si="147"/>
        <v>-3430482112.1963272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-3430482112.1963272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-14293675.467484696</v>
      </c>
      <c r="L2411" s="444">
        <f t="shared" ca="1" si="147"/>
        <v>-3444775787.6638117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-3444775787.6638117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-14353232.448599217</v>
      </c>
      <c r="L2412" s="444">
        <f t="shared" ca="1" si="147"/>
        <v>-3459129020.112411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-3459129020.112411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-14413037.583801713</v>
      </c>
      <c r="L2413" s="444">
        <f t="shared" ca="1" si="147"/>
        <v>-3473542057.6962128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-3473542057.6962128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-14473091.907067552</v>
      </c>
      <c r="L2414" s="444">
        <f t="shared" ca="1" si="147"/>
        <v>-3488015149.6032805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-3488015149.6032805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-14533396.456680337</v>
      </c>
      <c r="L2415" s="444">
        <f t="shared" ca="1" si="147"/>
        <v>-3502548546.0599608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-3502548546.0599608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-14593952.275249837</v>
      </c>
      <c r="L2416" s="444">
        <f t="shared" ca="1" si="147"/>
        <v>-3517142498.3352108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-3517142498.3352108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-14654760.409730045</v>
      </c>
      <c r="L2417" s="444">
        <f t="shared" ca="1" si="147"/>
        <v>-3531797258.7449408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-3531797258.7449408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-14715821.911437253</v>
      </c>
      <c r="L2418" s="444">
        <f t="shared" ca="1" si="147"/>
        <v>-3546513080.6563778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-3546513080.6563778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-14777137.836068241</v>
      </c>
      <c r="L2419" s="444">
        <f t="shared" ca="1" si="147"/>
        <v>-3561290218.4924459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-3561290218.4924459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-14838709.243718522</v>
      </c>
      <c r="L2420" s="444">
        <f t="shared" ca="1" si="147"/>
        <v>-3576128927.7361646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-3576128927.7361646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-14900537.198900683</v>
      </c>
      <c r="L2421" s="444">
        <f t="shared" ca="1" si="147"/>
        <v>-3591029464.9350653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-3591029464.9350653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-14962622.770562774</v>
      </c>
      <c r="L2422" s="444">
        <f t="shared" ca="1" si="147"/>
        <v>-3605992087.7056279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-3605992087.7056279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-15024967.032106783</v>
      </c>
      <c r="L2423" s="444">
        <f t="shared" ca="1" si="147"/>
        <v>-3621017054.7377348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-3621017054.7377348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-15087571.061407229</v>
      </c>
      <c r="L2424" s="444">
        <f t="shared" ca="1" si="147"/>
        <v>-3636104625.7991419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-3636104625.7991419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-15150435.940829758</v>
      </c>
      <c r="L2425" s="444">
        <f t="shared" ca="1" si="147"/>
        <v>-3651255061.7399716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-3651255061.7399716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-15213562.757249879</v>
      </c>
      <c r="L2426" s="444">
        <f t="shared" ca="1" si="147"/>
        <v>-3666468624.4972215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-3666468624.4972215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-15276952.602071756</v>
      </c>
      <c r="L2427" s="444">
        <f t="shared" ca="1" si="147"/>
        <v>-3681745577.0992932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-3681745577.0992932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-15340606.571247054</v>
      </c>
      <c r="L2428" s="444">
        <f t="shared" ca="1" si="147"/>
        <v>-3697086183.6705403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-3697086183.6705403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-15404525.765293919</v>
      </c>
      <c r="L2429" s="444">
        <f t="shared" ca="1" si="147"/>
        <v>-3712490709.4358344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-3712490709.4358344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-15468711.289315978</v>
      </c>
      <c r="L2430" s="444">
        <f t="shared" ca="1" si="147"/>
        <v>-3727959420.7251506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-3727959420.7251506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-15533164.25302146</v>
      </c>
      <c r="L2431" s="444">
        <f t="shared" ca="1" si="147"/>
        <v>-3743492584.9781718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-3743492584.9781718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-15597885.770742383</v>
      </c>
      <c r="L2432" s="444">
        <f t="shared" ca="1" si="147"/>
        <v>-3759090470.7489142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-3759090470.7489142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-15662876.961453808</v>
      </c>
      <c r="L2433" s="444">
        <f t="shared" ca="1" si="147"/>
        <v>-3774753347.7103682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-3774753347.7103682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-15728138.948793199</v>
      </c>
      <c r="L2434" s="444">
        <f t="shared" ca="1" si="147"/>
        <v>-3790481486.6591616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-3790481486.6591616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-15793672.86107984</v>
      </c>
      <c r="L2435" s="444">
        <f t="shared" ca="1" si="147"/>
        <v>-3806275159.5202413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-3806275159.5202413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-15859479.831334338</v>
      </c>
      <c r="L2436" s="444">
        <f t="shared" ca="1" si="147"/>
        <v>-3822134639.3515754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-3822134639.3515754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-15925560.997298231</v>
      </c>
      <c r="L2437" s="444">
        <f t="shared" ca="1" si="147"/>
        <v>-3838060200.3488736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-3838060200.3488736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-15991917.501453638</v>
      </c>
      <c r="L2438" s="444">
        <f t="shared" ca="1" si="147"/>
        <v>-3854052117.8503275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-3854052117.8503275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-16058550.491043031</v>
      </c>
      <c r="L2439" s="444">
        <f t="shared" ca="1" si="147"/>
        <v>-3870110668.3413706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-3870110668.3413706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-16125461.118089046</v>
      </c>
      <c r="L2440" s="444">
        <f t="shared" ca="1" si="147"/>
        <v>-3886236129.4594598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-3886236129.4594598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-16192650.539414415</v>
      </c>
      <c r="L2441" s="444">
        <f t="shared" ca="1" si="147"/>
        <v>-3902428779.9988742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-3902428779.9988742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-16260119.916661974</v>
      </c>
      <c r="L2442" s="444">
        <f t="shared" ca="1" si="147"/>
        <v>-3918688899.9155359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-3918688899.9155359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-16327870.41631473</v>
      </c>
      <c r="L2443" s="444">
        <f t="shared" ca="1" si="147"/>
        <v>-3935016770.3318505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-3935016770.3318505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-16395903.209716044</v>
      </c>
      <c r="L2444" s="444">
        <f t="shared" ca="1" si="147"/>
        <v>-3951412673.5415664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-3951412673.5415664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-16464219.473089859</v>
      </c>
      <c r="L2445" s="444">
        <f t="shared" ca="1" si="147"/>
        <v>-3967876893.0146561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-3967876893.0146561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-16532820.387561064</v>
      </c>
      <c r="L2446" s="444">
        <f t="shared" ca="1" si="147"/>
        <v>-3984409713.4022169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-3984409713.4022169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-16601707.139175903</v>
      </c>
      <c r="L2447" s="444">
        <f t="shared" ca="1" si="147"/>
        <v>-4001011420.5413928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-4001011420.5413928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-16670880.918922471</v>
      </c>
      <c r="L2448" s="444">
        <f t="shared" ca="1" si="147"/>
        <v>-4017682301.4603152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-4017682301.4603152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-16740342.922751313</v>
      </c>
      <c r="L2449" s="444">
        <f t="shared" ca="1" si="147"/>
        <v>-4034422644.3830667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-4034422644.3830667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-16810094.351596113</v>
      </c>
      <c r="L2450" s="444">
        <f t="shared" ca="1" si="147"/>
        <v>-4051232738.7346625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-4051232738.7346625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-16880136.411394425</v>
      </c>
      <c r="L2451" s="444">
        <f t="shared" ca="1" si="147"/>
        <v>-4068112875.1460571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-4068112875.1460571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-16950470.313108575</v>
      </c>
      <c r="L2452" s="444">
        <f t="shared" ca="1" si="147"/>
        <v>-4085063345.4591656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-4085063345.4591656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-17021097.272746522</v>
      </c>
      <c r="L2453" s="444">
        <f t="shared" ca="1" si="147"/>
        <v>-4102084442.7319121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-4102084442.7319121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-17092018.511382967</v>
      </c>
      <c r="L2454" s="444">
        <f t="shared" ca="1" si="147"/>
        <v>-4119176461.2432952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-4119176461.2432952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-17163235.255180396</v>
      </c>
      <c r="L2455" s="444">
        <f t="shared" ca="1" si="147"/>
        <v>-4136339696.4984756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-4136339696.4984756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-17234748.735410318</v>
      </c>
      <c r="L2456" s="444">
        <f t="shared" ca="1" si="147"/>
        <v>-4153574445.2338858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-4153574445.2338858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-17306560.188474521</v>
      </c>
      <c r="L2457" s="444">
        <f t="shared" ca="1" si="147"/>
        <v>-4170881005.4223604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-4170881005.4223604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-17378670.855926502</v>
      </c>
      <c r="L2458" s="444">
        <f t="shared" ca="1" si="147"/>
        <v>-4188259676.2782869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-4188259676.2782869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-17451081.984492864</v>
      </c>
      <c r="L2459" s="444">
        <f t="shared" ca="1" si="147"/>
        <v>-4205710758.2627797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-4205710758.2627797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-17523794.826094914</v>
      </c>
      <c r="L2460" s="444">
        <f t="shared" ca="1" si="147"/>
        <v>-4223234553.0888748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-4223234553.0888748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-17596810.637870312</v>
      </c>
      <c r="L2461" s="444">
        <f t="shared" ca="1" si="147"/>
        <v>-4240831363.7267451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-4240831363.7267451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-17670130.682194773</v>
      </c>
      <c r="L2462" s="444">
        <f t="shared" ca="1" si="147"/>
        <v>-4258501494.4089398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-4258501494.4089398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-17743756.226703916</v>
      </c>
      <c r="L2463" s="444">
        <f t="shared" ca="1" si="147"/>
        <v>-4276245250.635644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-4276245250.635644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-17817688.544315185</v>
      </c>
      <c r="L2464" s="444">
        <f t="shared" ca="1" si="147"/>
        <v>-4294062939.1799593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-4294062939.1799593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-17891928.913249832</v>
      </c>
      <c r="L2465" s="444">
        <f t="shared" ca="1" si="147"/>
        <v>-4311954868.0932093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-4311954868.0932093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-17966478.61705504</v>
      </c>
      <c r="L2466" s="444">
        <f t="shared" ca="1" si="147"/>
        <v>-4329921346.7102642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-4329921346.7102642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-18041338.9446261</v>
      </c>
      <c r="L2467" s="444">
        <f t="shared" ca="1" si="147"/>
        <v>-4347962685.6548901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-4347962685.6548901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-18116511.190228708</v>
      </c>
      <c r="L2468" s="444">
        <f t="shared" ca="1" si="147"/>
        <v>-4366079196.8451185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-4366079196.8451185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-18191996.653521325</v>
      </c>
      <c r="L2469" s="444">
        <f t="shared" ca="1" si="147"/>
        <v>-4384271193.4986401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-4384271193.4986401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-18267796.639577668</v>
      </c>
      <c r="L2470" s="444">
        <f t="shared" ca="1" si="147"/>
        <v>-4402538990.1382179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-4402538990.1382179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-18343912.45890924</v>
      </c>
      <c r="L2471" s="444">
        <f t="shared" ca="1" si="147"/>
        <v>-4420882902.597127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-4420882902.597127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-18420345.427488029</v>
      </c>
      <c r="L2472" s="444">
        <f t="shared" ca="1" si="147"/>
        <v>-4439303248.0246153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-4439303248.0246153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-18497096.866769232</v>
      </c>
      <c r="L2473" s="444">
        <f t="shared" ca="1" si="147"/>
        <v>-4457800344.8913841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-4457800344.8913841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-18574168.103714101</v>
      </c>
      <c r="L2474" s="444">
        <f t="shared" ca="1" si="147"/>
        <v>-4476374512.9950981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-4476374512.9950981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-18651560.470812909</v>
      </c>
      <c r="L2475" s="444">
        <f t="shared" ca="1" si="147"/>
        <v>-4495026073.4659109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-4495026073.4659109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-18729275.306107961</v>
      </c>
      <c r="L2476" s="444">
        <f t="shared" ca="1" si="147"/>
        <v>-4513755348.7720184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-4513755348.7720184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-18807313.953216743</v>
      </c>
      <c r="L2477" s="444">
        <f t="shared" ca="1" si="147"/>
        <v>-4532562662.725235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-4532562662.725235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-18885677.761355147</v>
      </c>
      <c r="L2478" s="444">
        <f t="shared" ca="1" si="147"/>
        <v>-4551448340.4865904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-4551448340.4865904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-18964368.085360792</v>
      </c>
      <c r="L2479" s="444">
        <f t="shared" ca="1" si="147"/>
        <v>-4570412708.5719509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-4570412708.5719509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-19043386.285716463</v>
      </c>
      <c r="L2480" s="444">
        <f t="shared" ca="1" si="147"/>
        <v>-4589456094.857667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-4589456094.857667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-19122733.728573613</v>
      </c>
      <c r="L2481" s="444">
        <f t="shared" ca="1" si="147"/>
        <v>-4608578828.5862408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-4608578828.5862408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-19202411.785776004</v>
      </c>
      <c r="L2482" s="444">
        <f t="shared" ca="1" si="147"/>
        <v>-4627781240.3720169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-4627781240.3720169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-19282421.834883403</v>
      </c>
      <c r="L2483" s="444">
        <f t="shared" ca="1" si="147"/>
        <v>-4647063662.2069006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-4647063662.2069006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-19362765.259195417</v>
      </c>
      <c r="L2484" s="444">
        <f t="shared" ca="1" si="147"/>
        <v>-4666426427.4660959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-4666426427.4660959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-19443443.447775401</v>
      </c>
      <c r="L2485" s="444">
        <f t="shared" ca="1" si="147"/>
        <v>-4685869870.9138718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-4685869870.9138718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-19524457.795474466</v>
      </c>
      <c r="L2486" s="444">
        <f t="shared" ca="1" si="147"/>
        <v>-4705394328.7093458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-4705394328.7093458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-19605809.702955607</v>
      </c>
      <c r="L2487" s="444">
        <f t="shared" ca="1" si="147"/>
        <v>-4725000138.4123011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-4725000138.4123011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-19687500.576717921</v>
      </c>
      <c r="L2488" s="444">
        <f t="shared" ca="1" si="147"/>
        <v>-4744687638.9890194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-4744687638.9890194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-19769531.829120915</v>
      </c>
      <c r="L2489" s="444">
        <f t="shared" ca="1" si="147"/>
        <v>-4764457170.81814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-4764457170.81814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-19851904.878408916</v>
      </c>
      <c r="L2490" s="444">
        <f t="shared" ca="1" si="147"/>
        <v>-4784309075.6965494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-4784309075.6965494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-19934621.148735624</v>
      </c>
      <c r="L2491" s="444">
        <f t="shared" ca="1" si="147"/>
        <v>-4804243696.8452854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-4804243696.8452854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-20017682.07018869</v>
      </c>
      <c r="L2492" s="444">
        <f t="shared" ca="1" si="147"/>
        <v>-4824261378.9154739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-4824261378.9154739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-20101089.078814473</v>
      </c>
      <c r="L2493" s="444">
        <f t="shared" ca="1" si="147"/>
        <v>-4844362467.9942884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-4844362467.9942884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-20184843.61664287</v>
      </c>
      <c r="L2494" s="444">
        <f t="shared" ca="1" si="147"/>
        <v>-4864547311.6109314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-4864547311.6109314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-20268947.131712213</v>
      </c>
      <c r="L2495" s="444">
        <f t="shared" ca="1" si="147"/>
        <v>-4884816258.7426434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-4884816258.7426434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-20353401.078094348</v>
      </c>
      <c r="L2496" s="444">
        <f t="shared" ca="1" si="147"/>
        <v>-4905169659.8207378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-4905169659.8207378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-20438206.91591974</v>
      </c>
      <c r="L2497" s="444">
        <f t="shared" ca="1" si="147"/>
        <v>-4925607866.7366571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-4925607866.7366571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-20523366.111402739</v>
      </c>
      <c r="L2498" s="444">
        <f t="shared" ca="1" si="147"/>
        <v>-4946131232.8480597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-4946131232.8480597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-20608880.136866916</v>
      </c>
      <c r="L2499" s="444">
        <f t="shared" ca="1" si="147"/>
        <v>-4966740112.9849262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-4966740112.9849262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-20694750.470770527</v>
      </c>
      <c r="L2500" s="444">
        <f t="shared" ca="1" si="147"/>
        <v>-4987434863.4556971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-4987434863.4556971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-20780978.597732071</v>
      </c>
      <c r="L2501" s="444">
        <f t="shared" ca="1" si="147"/>
        <v>-5008215842.0534296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-5008215842.0534296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-20867566.008555956</v>
      </c>
      <c r="L2502" s="444">
        <f t="shared" ca="1" si="147"/>
        <v>-5029083408.061986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-5029083408.061986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-20954514.200258274</v>
      </c>
      <c r="L2503" s="444">
        <f t="shared" ca="1" si="147"/>
        <v>-5050037922.2622442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-5050037922.2622442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-21041824.676092684</v>
      </c>
      <c r="L2504" s="444">
        <f t="shared" ca="1" si="147"/>
        <v>-5071079746.9383373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-5071079746.9383373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-21129498.945576407</v>
      </c>
      <c r="L2505" s="444">
        <f t="shared" ca="1" si="147"/>
        <v>-5092209245.883914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-5092209245.883914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-21217538.524516307</v>
      </c>
      <c r="L2506" s="444">
        <f t="shared" ca="1" si="147"/>
        <v>-5113426784.4084301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-5113426784.4084301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-21305944.935035124</v>
      </c>
      <c r="L2507" s="444">
        <f t="shared" ca="1" si="147"/>
        <v>-5134732729.3434649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-5134732729.3434649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-21394719.705597769</v>
      </c>
      <c r="L2508" s="444">
        <f t="shared" ca="1" si="147"/>
        <v>-5156127449.0490627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-5156127449.0490627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-21483864.371037763</v>
      </c>
      <c r="L2509" s="444">
        <f t="shared" ca="1" si="147"/>
        <v>-5177611313.4201002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-5177611313.4201002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-21573380.472583752</v>
      </c>
      <c r="L2510" s="444">
        <f t="shared" ca="1" si="147"/>
        <v>-5199184693.892684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-5199184693.892684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-21663269.557886183</v>
      </c>
      <c r="L2511" s="444">
        <f t="shared" ca="1" si="147"/>
        <v>-5220847963.4505701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-5220847963.4505701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-21753533.181044042</v>
      </c>
      <c r="L2512" s="444">
        <f t="shared" ca="1" si="147"/>
        <v>-5242601496.6316137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-5242601496.6316137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-21844172.902631722</v>
      </c>
      <c r="L2513" s="444">
        <f t="shared" ca="1" si="147"/>
        <v>-5264445669.5342455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-5264445669.5342455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-21935190.289726023</v>
      </c>
      <c r="L2514" s="444">
        <f t="shared" ca="1" si="147"/>
        <v>-5286380859.8239717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-5286380859.8239717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-22026586.915933214</v>
      </c>
      <c r="L2515" s="444">
        <f t="shared" ca="1" si="147"/>
        <v>-5308407446.7399054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-5308407446.7399054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-22118364.361416273</v>
      </c>
      <c r="L2516" s="444">
        <f t="shared" ca="1" si="147"/>
        <v>-5330525811.1013212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-5330525811.1013212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-22210524.212922171</v>
      </c>
      <c r="L2517" s="444">
        <f t="shared" ca="1" si="147"/>
        <v>-5352736335.3142433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-5352736335.3142433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-22303068.063809346</v>
      </c>
      <c r="L2518" s="444">
        <f t="shared" ca="1" si="147"/>
        <v>-5375039403.3780527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-5375039403.3780527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-22395997.51407522</v>
      </c>
      <c r="L2519" s="444">
        <f t="shared" ca="1" si="147"/>
        <v>-5397435400.892128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-5397435400.892128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-22489314.170383867</v>
      </c>
      <c r="L2520" s="444">
        <f t="shared" ca="1" si="147"/>
        <v>-5419924715.0625114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-5419924715.0625114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-22583019.646093797</v>
      </c>
      <c r="L2521" s="444">
        <f t="shared" ca="1" si="147"/>
        <v>-5442507734.7086048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-5442507734.7086048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-22677115.561285853</v>
      </c>
      <c r="L2522" s="444">
        <f t="shared" ca="1" si="147"/>
        <v>-5465184850.2698908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-5465184850.2698908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-22771603.54279121</v>
      </c>
      <c r="L2523" s="444">
        <f t="shared" ca="1" si="147"/>
        <v>-5487956453.8126822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-5487956453.8126822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-22866485.224219508</v>
      </c>
      <c r="L2524" s="444">
        <f t="shared" ca="1" si="147"/>
        <v>-5510822939.0369015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-5510822939.0369015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-22961762.245987087</v>
      </c>
      <c r="L2525" s="444">
        <f t="shared" ca="1" si="147"/>
        <v>-5533784701.2828884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-5533784701.2828884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-23057436.255345367</v>
      </c>
      <c r="L2526" s="444">
        <f t="shared" ca="1" si="147"/>
        <v>-5556842137.5382338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-5556842137.5382338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-23153508.906409308</v>
      </c>
      <c r="L2527" s="444">
        <f t="shared" ca="1" si="147"/>
        <v>-5579995646.444643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-5579995646.444643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-23249981.860186011</v>
      </c>
      <c r="L2528" s="444">
        <f t="shared" ca="1" si="147"/>
        <v>-5603245628.3048286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-5603245628.3048286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-23346856.784603454</v>
      </c>
      <c r="L2529" s="444">
        <f t="shared" ca="1" si="147"/>
        <v>-5626592485.0894318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-5626592485.0894318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-23444135.354539298</v>
      </c>
      <c r="L2530" s="444">
        <f t="shared" ca="1" si="147"/>
        <v>-5650036620.4439707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-5650036620.4439707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-23541819.251849879</v>
      </c>
      <c r="L2531" s="444">
        <f t="shared" ca="1" si="147"/>
        <v>-5673578439.6958208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-5673578439.6958208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-23639910.165399253</v>
      </c>
      <c r="L2532" s="444">
        <f t="shared" ca="1" si="147"/>
        <v>-5697218349.8612204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-5697218349.8612204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-23738409.791088417</v>
      </c>
      <c r="L2533" s="444">
        <f t="shared" ca="1" si="147"/>
        <v>-5720956759.6523085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-5720956759.6523085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-23837319.831884619</v>
      </c>
      <c r="L2534" s="444">
        <f t="shared" ca="1" si="147"/>
        <v>-5744794079.4841928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-5744794079.4841928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-23936641.997850802</v>
      </c>
      <c r="L2535" s="444">
        <f t="shared" ca="1" si="147"/>
        <v>-5768730721.4820433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-5768730721.4820433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-24036378.006175179</v>
      </c>
      <c r="L2536" s="444">
        <f t="shared" ca="1" si="147"/>
        <v>-5792767099.4882183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-5792767099.4882183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-24136529.581200909</v>
      </c>
      <c r="L2537" s="444">
        <f t="shared" ca="1" si="147"/>
        <v>-5816903629.0694189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-5816903629.0694189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-24237098.454455912</v>
      </c>
      <c r="L2538" s="444">
        <f t="shared" ca="1" si="147"/>
        <v>-5841140727.5238752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-5841140727.5238752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-24338086.364682812</v>
      </c>
      <c r="L2539" s="444">
        <f t="shared" ca="1" si="147"/>
        <v>-5865478813.8885584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-5865478813.8885584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-24439495.057868995</v>
      </c>
      <c r="L2540" s="444">
        <f t="shared" ca="1" si="147"/>
        <v>-5889918308.9464273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-5889918308.9464273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-24541326.287276782</v>
      </c>
      <c r="L2541" s="444">
        <f t="shared" ca="1" si="147"/>
        <v>-5914459635.2337046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-5914459635.2337046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-24643581.813473769</v>
      </c>
      <c r="L2542" s="444">
        <f t="shared" ca="1" si="147"/>
        <v>-5939103217.0471783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-5939103217.0471783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-24746263.404363241</v>
      </c>
      <c r="L2543" s="444">
        <f t="shared" ca="1" si="147"/>
        <v>-5963849480.4515419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-5963849480.4515419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-24849372.835214756</v>
      </c>
      <c r="L2544" s="444">
        <f t="shared" ca="1" si="147"/>
        <v>-5988698853.2867565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-5988698853.2867565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-24952911.888694819</v>
      </c>
      <c r="L2545" s="444">
        <f t="shared" ca="1" si="147"/>
        <v>-6013651765.1754513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-6013651765.1754513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-25056882.354897715</v>
      </c>
      <c r="L2546" s="444">
        <f t="shared" ca="1" si="147"/>
        <v>-6038708647.5303488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-6038708647.5303488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-25161286.031376451</v>
      </c>
      <c r="L2547" s="444">
        <f t="shared" ca="1" si="147"/>
        <v>-6063869933.5617256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-6063869933.5617256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-25266124.723173857</v>
      </c>
      <c r="L2548" s="444">
        <f t="shared" ca="1" si="147"/>
        <v>-6089136058.2848997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-6089136058.2848997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-25371400.24285375</v>
      </c>
      <c r="L2549" s="444">
        <f t="shared" ca="1" si="147"/>
        <v>-6114507458.5277538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-6114507458.5277538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-25477114.410532307</v>
      </c>
      <c r="L2550" s="444">
        <f t="shared" ca="1" si="147"/>
        <v>-6139984572.9382858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-6139984572.9382858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-25583269.053909525</v>
      </c>
      <c r="L2551" s="444">
        <f t="shared" ca="1" si="147"/>
        <v>-6165567841.9921951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-6165567841.9921951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-25689866.008300811</v>
      </c>
      <c r="L2552" s="444">
        <f t="shared" ca="1" si="147"/>
        <v>-6191257708.0004959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-6191257708.0004959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-25796907.116668731</v>
      </c>
      <c r="L2553" s="444">
        <f t="shared" ca="1" si="147"/>
        <v>-6217054615.1171646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-6217054615.1171646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-25904394.229654852</v>
      </c>
      <c r="L2554" s="444">
        <f t="shared" ca="1" si="147"/>
        <v>-6242959009.3468199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-6242959009.3468199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-26012329.20561175</v>
      </c>
      <c r="L2555" s="444">
        <f t="shared" ca="1" si="147"/>
        <v>-6268971338.5524321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-6268971338.5524321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-26120713.910635132</v>
      </c>
      <c r="L2556" s="444">
        <f t="shared" ca="1" si="147"/>
        <v>-6295092052.4630671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-6295092052.4630671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-26229550.218596112</v>
      </c>
      <c r="L2557" s="444">
        <f t="shared" ca="1" si="147"/>
        <v>-6321321602.6816635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-6321321602.6816635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-26338840.011173598</v>
      </c>
      <c r="L2558" s="444">
        <f t="shared" ref="L2558:L2812" ca="1" si="152">I2558-J2558+K2558</f>
        <v>-6347660442.6928368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-6347660442.6928368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-26448585.177886821</v>
      </c>
      <c r="L2559" s="444">
        <f t="shared" ca="1" si="152"/>
        <v>-6374109027.8707237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-6374109027.8707237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-26558787.616128016</v>
      </c>
      <c r="L2560" s="444">
        <f t="shared" ca="1" si="152"/>
        <v>-6400667815.4868517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-6400667815.4868517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-26669449.231195215</v>
      </c>
      <c r="L2561" s="444">
        <f t="shared" ca="1" si="152"/>
        <v>-6427337264.7180471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-6427337264.7180471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-26780571.936325196</v>
      </c>
      <c r="L2562" s="444">
        <f t="shared" ca="1" si="152"/>
        <v>-6454117836.6543722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-6454117836.6543722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-26892157.65272655</v>
      </c>
      <c r="L2563" s="444">
        <f t="shared" ca="1" si="152"/>
        <v>-6481009994.3070984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-6481009994.3070984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-27004208.309612911</v>
      </c>
      <c r="L2564" s="444">
        <f t="shared" ca="1" si="152"/>
        <v>-6508014202.6167116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-6508014202.6167116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-27116725.844236299</v>
      </c>
      <c r="L2565" s="444">
        <f t="shared" ca="1" si="152"/>
        <v>-6535130928.460948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-6535130928.460948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-27229712.201920617</v>
      </c>
      <c r="L2566" s="444">
        <f t="shared" ca="1" si="152"/>
        <v>-6562360640.6628685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-6562360640.6628685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-27343169.336095285</v>
      </c>
      <c r="L2567" s="444">
        <f t="shared" ca="1" si="152"/>
        <v>-6589703809.9989634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-6589703809.9989634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-27457099.208329014</v>
      </c>
      <c r="L2568" s="444">
        <f t="shared" ca="1" si="152"/>
        <v>-6617160909.2072926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-6617160909.2072926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-27571503.788363717</v>
      </c>
      <c r="L2569" s="444">
        <f t="shared" ca="1" si="152"/>
        <v>-6644732412.995656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-6644732412.995656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-27686385.054148566</v>
      </c>
      <c r="L2570" s="444">
        <f t="shared" ca="1" si="152"/>
        <v>-6672418798.0498047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-6672418798.0498047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-27801744.991874184</v>
      </c>
      <c r="L2571" s="444">
        <f t="shared" ca="1" si="152"/>
        <v>-6700220543.0416784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-6700220543.0416784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-27917585.596006993</v>
      </c>
      <c r="L2572" s="444">
        <f t="shared" ca="1" si="152"/>
        <v>-6728138128.6376858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-6728138128.6376858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-28033908.869323689</v>
      </c>
      <c r="L2573" s="444">
        <f t="shared" ca="1" si="152"/>
        <v>-6756172037.5070095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-6756172037.5070095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-28150716.822945874</v>
      </c>
      <c r="L2574" s="444">
        <f t="shared" ca="1" si="152"/>
        <v>-6784322754.3299551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-6784322754.3299551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-28268011.476374812</v>
      </c>
      <c r="L2575" s="444">
        <f t="shared" ca="1" si="152"/>
        <v>-6812590765.8063297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-6812590765.8063297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-28385794.857526373</v>
      </c>
      <c r="L2576" s="444">
        <f t="shared" ca="1" si="152"/>
        <v>-6840976560.6638565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-6840976560.6638565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-28504069.002766069</v>
      </c>
      <c r="L2577" s="444">
        <f t="shared" ca="1" si="152"/>
        <v>-6869480629.6666222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-6869480629.6666222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-28622835.956944253</v>
      </c>
      <c r="L2578" s="444">
        <f t="shared" ca="1" si="152"/>
        <v>-6898103465.6235666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-6898103465.6235666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-28742097.773431525</v>
      </c>
      <c r="L2579" s="444">
        <f t="shared" ca="1" si="152"/>
        <v>-6926845563.3969984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-6926845563.3969984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-28861856.514154159</v>
      </c>
      <c r="L2580" s="444">
        <f t="shared" ca="1" si="152"/>
        <v>-6955707419.9111528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-6955707419.9111528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-28982114.249629803</v>
      </c>
      <c r="L2581" s="444">
        <f t="shared" ca="1" si="152"/>
        <v>-6984689534.1607828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-6984689534.1607828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-29102873.05900326</v>
      </c>
      <c r="L2582" s="444">
        <f t="shared" ca="1" si="152"/>
        <v>-7013792407.2197857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-7013792407.2197857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-29224135.030082434</v>
      </c>
      <c r="L2583" s="444">
        <f t="shared" ca="1" si="152"/>
        <v>-7043016542.2498684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-7043016542.2498684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-29345902.259374447</v>
      </c>
      <c r="L2584" s="444">
        <f t="shared" ca="1" si="152"/>
        <v>-7072362444.509243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-7072362444.509243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-29468176.852121849</v>
      </c>
      <c r="L2585" s="444">
        <f t="shared" ca="1" si="152"/>
        <v>-7101830621.3613653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-7101830621.3613653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-29590960.922339022</v>
      </c>
      <c r="L2586" s="444">
        <f t="shared" ca="1" si="152"/>
        <v>-7131421582.2837048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-7131421582.2837048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-29714256.59284877</v>
      </c>
      <c r="L2587" s="444">
        <f t="shared" ca="1" si="152"/>
        <v>-7161135838.8765535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-7161135838.8765535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-29838065.995318972</v>
      </c>
      <c r="L2588" s="444">
        <f t="shared" ca="1" si="152"/>
        <v>-7190973904.8718729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-7190973904.8718729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-29962391.270299468</v>
      </c>
      <c r="L2589" s="444">
        <f t="shared" ca="1" si="152"/>
        <v>-7220936296.1421728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-7220936296.1421728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-30087234.567259055</v>
      </c>
      <c r="L2590" s="444">
        <f t="shared" ca="1" si="152"/>
        <v>-7251023530.7094316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-7251023530.7094316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-30212598.044622634</v>
      </c>
      <c r="L2591" s="444">
        <f t="shared" ca="1" si="152"/>
        <v>-7281236128.7540541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-7281236128.7540541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-30338483.869808558</v>
      </c>
      <c r="L2592" s="444">
        <f t="shared" ca="1" si="152"/>
        <v>-7311574612.6238623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-7311574612.6238623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-30464894.219266091</v>
      </c>
      <c r="L2593" s="444">
        <f t="shared" ca="1" si="152"/>
        <v>-7342039506.8431282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-7342039506.8431282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-30591831.278513029</v>
      </c>
      <c r="L2594" s="444">
        <f t="shared" ca="1" si="152"/>
        <v>-7372631338.1216412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-7372631338.1216412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-30719297.242173504</v>
      </c>
      <c r="L2595" s="444">
        <f t="shared" ca="1" si="152"/>
        <v>-7403350635.3638144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-7403350635.3638144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-30847294.314015891</v>
      </c>
      <c r="L2596" s="444">
        <f t="shared" ca="1" si="152"/>
        <v>-7434197929.6778307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-7434197929.6778307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-30975824.706990961</v>
      </c>
      <c r="L2597" s="444">
        <f t="shared" ca="1" si="152"/>
        <v>-7465173754.3848219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-7465173754.3848219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-31104890.64327009</v>
      </c>
      <c r="L2598" s="444">
        <f t="shared" ca="1" si="152"/>
        <v>-7496278645.0280924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-7496278645.0280924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-31234494.354283717</v>
      </c>
      <c r="L2599" s="444">
        <f t="shared" ca="1" si="152"/>
        <v>-7527513139.3823757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-7527513139.3823757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-31364638.080759898</v>
      </c>
      <c r="L2600" s="444">
        <f t="shared" ca="1" si="152"/>
        <v>-7558877777.4631357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-7558877777.4631357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-31495324.072763067</v>
      </c>
      <c r="L2601" s="444">
        <f t="shared" ca="1" si="152"/>
        <v>-7590373101.5358992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-7590373101.5358992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-31626554.589732911</v>
      </c>
      <c r="L2602" s="444">
        <f t="shared" ca="1" si="152"/>
        <v>-7621999656.1256323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-7621999656.1256323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-31758331.900523465</v>
      </c>
      <c r="L2603" s="444">
        <f t="shared" ca="1" si="152"/>
        <v>-7653757988.0261555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-7653757988.0261555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-31890658.283442315</v>
      </c>
      <c r="L2604" s="444">
        <f t="shared" ca="1" si="152"/>
        <v>-7685648646.309598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-7685648646.309598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-32023536.026289992</v>
      </c>
      <c r="L2605" s="444">
        <f t="shared" ca="1" si="152"/>
        <v>-7717672182.3358879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-7717672182.3358879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-32156967.426399529</v>
      </c>
      <c r="L2606" s="444">
        <f t="shared" ca="1" si="152"/>
        <v>-7749829149.7622871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-7749829149.7622871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-32290954.790676195</v>
      </c>
      <c r="L2607" s="444">
        <f t="shared" ca="1" si="152"/>
        <v>-7782120104.5529633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-7782120104.5529633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-32425500.435637344</v>
      </c>
      <c r="L2608" s="444">
        <f t="shared" ca="1" si="152"/>
        <v>-7814545604.9886007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-7814545604.9886007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-32560606.687452503</v>
      </c>
      <c r="L2609" s="444">
        <f t="shared" ca="1" si="152"/>
        <v>-7847106211.676053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-7847106211.676053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-32696275.881983552</v>
      </c>
      <c r="L2610" s="444">
        <f t="shared" ca="1" si="152"/>
        <v>-7879802487.5580368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-7879802487.5580368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-32832510.364825148</v>
      </c>
      <c r="L2611" s="444">
        <f t="shared" ca="1" si="152"/>
        <v>-7912634997.9228621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-7912634997.9228621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-32969312.491345253</v>
      </c>
      <c r="L2612" s="444">
        <f t="shared" ca="1" si="152"/>
        <v>-7945604310.4142075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-7945604310.4142075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-33106684.626725864</v>
      </c>
      <c r="L2613" s="444">
        <f t="shared" ca="1" si="152"/>
        <v>-7978710995.0409336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-7978710995.0409336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-33244629.146003891</v>
      </c>
      <c r="L2614" s="444">
        <f t="shared" ca="1" si="152"/>
        <v>-8011955624.1869373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-8011955624.1869373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-33383148.43411224</v>
      </c>
      <c r="L2615" s="444">
        <f t="shared" ca="1" si="152"/>
        <v>-8045338772.6210499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-8045338772.6210499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-33522244.885921042</v>
      </c>
      <c r="L2616" s="444">
        <f t="shared" ca="1" si="152"/>
        <v>-8078861017.5069714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-8078861017.5069714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-33661920.90627905</v>
      </c>
      <c r="L2617" s="444">
        <f t="shared" ca="1" si="152"/>
        <v>-8112522938.41325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-8112522938.41325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-33802178.910055205</v>
      </c>
      <c r="L2618" s="444">
        <f t="shared" ca="1" si="152"/>
        <v>-8146325117.3233051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-8146325117.3233051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-33943021.322180435</v>
      </c>
      <c r="L2619" s="444">
        <f t="shared" ca="1" si="152"/>
        <v>-8180268138.6454859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-8180268138.6454859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-34084450.577689521</v>
      </c>
      <c r="L2620" s="444">
        <f t="shared" ca="1" si="152"/>
        <v>-8214352589.223175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-8214352589.223175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-34226469.121763229</v>
      </c>
      <c r="L2621" s="444">
        <f t="shared" ca="1" si="152"/>
        <v>-8248579058.3449383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-8248579058.3449383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-34369079.409770578</v>
      </c>
      <c r="L2622" s="444">
        <f t="shared" ca="1" si="152"/>
        <v>-8282948137.7547092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-8282948137.7547092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-34512283.907311283</v>
      </c>
      <c r="L2623" s="444">
        <f t="shared" ca="1" si="152"/>
        <v>-8317460421.6620207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-8317460421.6620207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-34656085.09025842</v>
      </c>
      <c r="L2624" s="444">
        <f t="shared" ca="1" si="152"/>
        <v>-8352116506.7522793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-8352116506.7522793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-34800485.444801167</v>
      </c>
      <c r="L2625" s="444">
        <f t="shared" ca="1" si="152"/>
        <v>-8386916992.1970806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-8386916992.1970806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-34945487.467487834</v>
      </c>
      <c r="L2626" s="444">
        <f t="shared" ca="1" si="152"/>
        <v>-8421862479.6645689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-8421862479.6645689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-35091093.66526904</v>
      </c>
      <c r="L2627" s="444">
        <f t="shared" ca="1" si="152"/>
        <v>-8456953573.3298378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-8456953573.3298378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-35237306.555540994</v>
      </c>
      <c r="L2628" s="444">
        <f t="shared" ca="1" si="152"/>
        <v>-8492190879.8853788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-8492190879.8853788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-35384128.666189075</v>
      </c>
      <c r="L2629" s="444">
        <f t="shared" ca="1" si="152"/>
        <v>-8527575008.551568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-8527575008.551568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-35531562.53563153</v>
      </c>
      <c r="L2630" s="444">
        <f t="shared" ca="1" si="152"/>
        <v>-8563106571.0871992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-8563106571.0871992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-35679610.712863326</v>
      </c>
      <c r="L2631" s="444">
        <f t="shared" ca="1" si="152"/>
        <v>-8598786181.8000622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-8598786181.8000622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-35828275.757500261</v>
      </c>
      <c r="L2632" s="444">
        <f t="shared" ca="1" si="152"/>
        <v>-8634614457.5575619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-8634614457.5575619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-35977560.239823177</v>
      </c>
      <c r="L2633" s="444">
        <f t="shared" ca="1" si="152"/>
        <v>-8670592017.7973843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-8670592017.7973843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-36127466.740822434</v>
      </c>
      <c r="L2634" s="444">
        <f t="shared" ca="1" si="152"/>
        <v>-8706719484.5382061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-8706719484.5382061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-36277997.852242522</v>
      </c>
      <c r="L2635" s="444">
        <f t="shared" ca="1" si="152"/>
        <v>-8742997482.3904495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-8742997482.3904495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-36429156.176626876</v>
      </c>
      <c r="L2636" s="444">
        <f t="shared" ca="1" si="152"/>
        <v>-8779426638.5670757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-8779426638.5670757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-36580944.327362813</v>
      </c>
      <c r="L2637" s="444">
        <f t="shared" ca="1" si="152"/>
        <v>-8816007582.8944378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-8816007582.8944378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-36733364.928726822</v>
      </c>
      <c r="L2638" s="444">
        <f t="shared" ca="1" si="152"/>
        <v>-8852740947.823164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-8852740947.823164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-36886420.615929849</v>
      </c>
      <c r="L2639" s="444">
        <f t="shared" ca="1" si="152"/>
        <v>-8889627368.4390945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-8889627368.4390945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-37040114.035162896</v>
      </c>
      <c r="L2640" s="444">
        <f t="shared" ca="1" si="152"/>
        <v>-8926667482.4742565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-8926667482.4742565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-37194447.843642734</v>
      </c>
      <c r="L2641" s="444">
        <f t="shared" ca="1" si="152"/>
        <v>-8963861930.3178997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-8963861930.3178997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-37349424.709657915</v>
      </c>
      <c r="L2642" s="444">
        <f t="shared" ca="1" si="152"/>
        <v>-9001211355.0275574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-9001211355.0275574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-37505047.312614821</v>
      </c>
      <c r="L2643" s="444">
        <f t="shared" ca="1" si="152"/>
        <v>-9038716402.3401718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-9038716402.3401718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-37661318.343084052</v>
      </c>
      <c r="L2644" s="444">
        <f t="shared" ca="1" si="152"/>
        <v>-9076377720.6832561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-9076377720.6832561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-37818240.502846897</v>
      </c>
      <c r="L2645" s="444">
        <f t="shared" ca="1" si="152"/>
        <v>-9114195961.1861038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-9114195961.1861038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-37975816.504942097</v>
      </c>
      <c r="L2646" s="444">
        <f t="shared" ca="1" si="152"/>
        <v>-9152171777.6910458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-9152171777.6910458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-38134049.073712692</v>
      </c>
      <c r="L2647" s="444">
        <f t="shared" ca="1" si="152"/>
        <v>-9190305826.7647591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-9190305826.7647591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-38292940.944853164</v>
      </c>
      <c r="L2648" s="444">
        <f t="shared" ca="1" si="152"/>
        <v>-9228598767.7096119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-9228598767.7096119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-38452494.865456715</v>
      </c>
      <c r="L2649" s="444">
        <f t="shared" ca="1" si="152"/>
        <v>-9267051262.5750694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-9267051262.5750694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-38612713.59406279</v>
      </c>
      <c r="L2650" s="444">
        <f t="shared" ca="1" si="152"/>
        <v>-9305663976.1691322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-9305663976.1691322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-38773599.900704719</v>
      </c>
      <c r="L2651" s="444">
        <f t="shared" ca="1" si="152"/>
        <v>-9344437576.0698376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-9344437576.0698376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-38935156.566957653</v>
      </c>
      <c r="L2652" s="444">
        <f t="shared" ca="1" si="152"/>
        <v>-9383372732.636795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-9383372732.636795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-39097386.385986648</v>
      </c>
      <c r="L2653" s="444">
        <f t="shared" ca="1" si="152"/>
        <v>-9422470119.0227814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-9422470119.0227814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-39260292.162594922</v>
      </c>
      <c r="L2654" s="444">
        <f t="shared" ca="1" si="152"/>
        <v>-9461730411.1853771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-9461730411.1853771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-39423876.713272408</v>
      </c>
      <c r="L2655" s="444">
        <f t="shared" ca="1" si="152"/>
        <v>-9501154287.8986492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-9501154287.8986492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-39588142.866244368</v>
      </c>
      <c r="L2656" s="444">
        <f t="shared" ca="1" si="152"/>
        <v>-9540742430.7648945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-9540742430.7648945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-39753093.461520396</v>
      </c>
      <c r="L2657" s="444">
        <f t="shared" ca="1" si="152"/>
        <v>-9580495524.2264156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-9580495524.2264156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-39918731.350943401</v>
      </c>
      <c r="L2658" s="444">
        <f t="shared" ca="1" si="152"/>
        <v>-9620414255.5773582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-9620414255.5773582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-40085059.398238994</v>
      </c>
      <c r="L2659" s="444">
        <f t="shared" ca="1" si="152"/>
        <v>-9660499314.9755974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-9660499314.9755974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-40252080.479064986</v>
      </c>
      <c r="L2660" s="444">
        <f t="shared" ca="1" si="152"/>
        <v>-9700751395.4546623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-9700751395.4546623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-40419797.481061094</v>
      </c>
      <c r="L2661" s="444">
        <f t="shared" ca="1" si="152"/>
        <v>-9741171192.9357243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-9741171192.9357243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-40588213.303898849</v>
      </c>
      <c r="L2662" s="444">
        <f t="shared" ca="1" si="152"/>
        <v>-9781759406.239624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-9781759406.239624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-40757330.859331764</v>
      </c>
      <c r="L2663" s="444">
        <f t="shared" ca="1" si="152"/>
        <v>-9822516737.0989552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-9822516737.0989552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-40927153.071245648</v>
      </c>
      <c r="L2664" s="444">
        <f t="shared" ca="1" si="152"/>
        <v>-9863443890.1702003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-9863443890.1702003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-41097682.875709169</v>
      </c>
      <c r="L2665" s="444">
        <f t="shared" ca="1" si="152"/>
        <v>-9904541573.0459099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-9904541573.0459099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-41268923.221024625</v>
      </c>
      <c r="L2666" s="444">
        <f t="shared" ca="1" si="152"/>
        <v>-9945810496.2669353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-9945810496.2669353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-41440877.0677789</v>
      </c>
      <c r="L2667" s="444">
        <f t="shared" ca="1" si="152"/>
        <v>-9987251373.3347149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-9987251373.3347149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-41613547.388894647</v>
      </c>
      <c r="L2668" s="444">
        <f t="shared" ca="1" si="152"/>
        <v>-10028864920.72361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-10028864920.72361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-41786937.169681706</v>
      </c>
      <c r="L2669" s="444">
        <f t="shared" ca="1" si="152"/>
        <v>-10070651857.893291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-10070651857.893291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-41961049.40788871</v>
      </c>
      <c r="L2670" s="444">
        <f t="shared" ca="1" si="152"/>
        <v>-10112612907.30118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-10112612907.30118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-42135887.113754913</v>
      </c>
      <c r="L2671" s="444">
        <f t="shared" ca="1" si="152"/>
        <v>-10154748794.414934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-10154748794.414934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-42311453.310062222</v>
      </c>
      <c r="L2672" s="444">
        <f t="shared" ca="1" si="152"/>
        <v>-10197060247.724997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-10197060247.724997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-42487751.032187484</v>
      </c>
      <c r="L2673" s="444">
        <f t="shared" ca="1" si="152"/>
        <v>-10239547998.757185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-10239547998.757185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-42664783.328154936</v>
      </c>
      <c r="L2674" s="444">
        <f t="shared" ca="1" si="152"/>
        <v>-10282212782.08534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-10282212782.08534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-42842553.258688919</v>
      </c>
      <c r="L2675" s="444">
        <f t="shared" ca="1" si="152"/>
        <v>-10325055335.344028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-10325055335.344028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-43021063.897266783</v>
      </c>
      <c r="L2676" s="444">
        <f t="shared" ca="1" si="152"/>
        <v>-10368076399.241295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-10368076399.241295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-43200318.330172062</v>
      </c>
      <c r="L2677" s="444">
        <f t="shared" ca="1" si="152"/>
        <v>-10411276717.571466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-10411276717.571466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-43380319.656547777</v>
      </c>
      <c r="L2678" s="444">
        <f t="shared" ca="1" si="152"/>
        <v>-10454657037.228014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-10454657037.228014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-43561070.988450058</v>
      </c>
      <c r="L2679" s="444">
        <f t="shared" ca="1" si="152"/>
        <v>-10498218108.216465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-10498218108.216465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-43742575.45090194</v>
      </c>
      <c r="L2680" s="444">
        <f t="shared" ca="1" si="152"/>
        <v>-10541960683.667366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-10541960683.667366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-43924836.181947358</v>
      </c>
      <c r="L2681" s="444">
        <f t="shared" ca="1" si="152"/>
        <v>-10585885519.849314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-10585885519.849314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-44107856.332705475</v>
      </c>
      <c r="L2682" s="444">
        <f t="shared" ca="1" si="152"/>
        <v>-10629993376.182018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-10629993376.182018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-44291639.067425072</v>
      </c>
      <c r="L2683" s="444">
        <f t="shared" ca="1" si="152"/>
        <v>-10674285015.249443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-10674285015.249443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-44476187.563539349</v>
      </c>
      <c r="L2684" s="444">
        <f t="shared" ca="1" si="152"/>
        <v>-10718761202.812983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-10718761202.812983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-44661505.011720762</v>
      </c>
      <c r="L2685" s="444">
        <f t="shared" ca="1" si="152"/>
        <v>-10763422707.824703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-10763422707.824703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-44847594.615936264</v>
      </c>
      <c r="L2686" s="444">
        <f t="shared" ca="1" si="152"/>
        <v>-10808270302.440639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-10808270302.440639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-45034459.593502663</v>
      </c>
      <c r="L2687" s="444">
        <f t="shared" ca="1" si="152"/>
        <v>-10853304762.034142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-10853304762.034142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-45222103.175142258</v>
      </c>
      <c r="L2688" s="444">
        <f t="shared" ca="1" si="152"/>
        <v>-10898526865.209284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-10898526865.209284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-45410528.60503868</v>
      </c>
      <c r="L2689" s="444">
        <f t="shared" ca="1" si="152"/>
        <v>-10943937393.814323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-10943937393.814323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-45599739.140893012</v>
      </c>
      <c r="L2690" s="444">
        <f t="shared" ca="1" si="152"/>
        <v>-10989537132.955217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-10989537132.955217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-45789738.053980075</v>
      </c>
      <c r="L2691" s="444">
        <f t="shared" ca="1" si="152"/>
        <v>-11035326871.009197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-11035326871.009197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-45980528.629204988</v>
      </c>
      <c r="L2692" s="444">
        <f t="shared" ca="1" si="152"/>
        <v>-11081307399.638403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-11081307399.638403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-46172114.165160015</v>
      </c>
      <c r="L2693" s="444">
        <f t="shared" ca="1" si="152"/>
        <v>-11127479513.803562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-11127479513.803562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-46364497.974181511</v>
      </c>
      <c r="L2694" s="444">
        <f t="shared" ca="1" si="152"/>
        <v>-11173844011.777744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-11173844011.777744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-46557683.38240727</v>
      </c>
      <c r="L2695" s="444">
        <f t="shared" ca="1" si="152"/>
        <v>-11220401695.160152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-11220401695.160152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-46751673.729833968</v>
      </c>
      <c r="L2696" s="444">
        <f t="shared" ca="1" si="152"/>
        <v>-11267153368.889986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-11267153368.889986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-46946472.37037494</v>
      </c>
      <c r="L2697" s="444">
        <f t="shared" ca="1" si="152"/>
        <v>-11314099841.260361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-11314099841.260361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-47142082.671918169</v>
      </c>
      <c r="L2698" s="444">
        <f t="shared" ca="1" si="152"/>
        <v>-11361241923.93228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-11361241923.93228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-47338508.016384497</v>
      </c>
      <c r="L2699" s="444">
        <f t="shared" ca="1" si="152"/>
        <v>-11408580431.948664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-11408580431.948664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-47535751.799786098</v>
      </c>
      <c r="L2700" s="444">
        <f t="shared" ca="1" si="152"/>
        <v>-11456116183.748449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-11456116183.748449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-47733817.432285205</v>
      </c>
      <c r="L2701" s="444">
        <f t="shared" ca="1" si="152"/>
        <v>-11503850001.180735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-11503850001.180735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-47932708.338253058</v>
      </c>
      <c r="L2702" s="444">
        <f t="shared" ca="1" si="152"/>
        <v>-11551782709.518988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-11551782709.518988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-48132427.956329115</v>
      </c>
      <c r="L2703" s="444">
        <f t="shared" ca="1" si="152"/>
        <v>-11599915137.475317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-11599915137.475317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-48332979.739480488</v>
      </c>
      <c r="L2704" s="444">
        <f t="shared" ca="1" si="152"/>
        <v>-11648248117.214798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-11648248117.214798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-48534367.155061655</v>
      </c>
      <c r="L2705" s="444">
        <f t="shared" ca="1" si="152"/>
        <v>-11696782484.36986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-11696782484.36986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-48736593.684874415</v>
      </c>
      <c r="L2706" s="444">
        <f t="shared" ca="1" si="152"/>
        <v>-11745519078.054733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-11745519078.054733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-48939662.825228058</v>
      </c>
      <c r="L2707" s="444">
        <f t="shared" ca="1" si="152"/>
        <v>-11794458740.879961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-11794458740.879961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-49143578.086999834</v>
      </c>
      <c r="L2708" s="444">
        <f t="shared" ca="1" si="152"/>
        <v>-11843602318.966961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-11843602318.966961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-49348342.995695673</v>
      </c>
      <c r="L2709" s="444">
        <f t="shared" ca="1" si="152"/>
        <v>-11892950661.962656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-11892950661.962656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-49553961.091511063</v>
      </c>
      <c r="L2710" s="444">
        <f t="shared" ca="1" si="152"/>
        <v>-11942504623.054167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-11942504623.054167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-49760435.92939236</v>
      </c>
      <c r="L2711" s="444">
        <f t="shared" ca="1" si="152"/>
        <v>-11992265058.983559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-11992265058.983559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-49967771.079098158</v>
      </c>
      <c r="L2712" s="444">
        <f t="shared" ca="1" si="152"/>
        <v>-12042232830.062656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-12042232830.062656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-50175970.125261068</v>
      </c>
      <c r="L2713" s="444">
        <f t="shared" ca="1" si="152"/>
        <v>-12092408800.187918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-12092408800.187918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-50385036.667449653</v>
      </c>
      <c r="L2714" s="444">
        <f t="shared" ca="1" si="152"/>
        <v>-12142793836.855368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-12142793836.855368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-50594974.3202307</v>
      </c>
      <c r="L2715" s="444">
        <f t="shared" ca="1" si="152"/>
        <v>-12193388811.175598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-12193388811.175598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-50805786.71323166</v>
      </c>
      <c r="L2716" s="444">
        <f t="shared" ca="1" si="152"/>
        <v>-12244194597.88883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-12244194597.88883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-51017477.491203457</v>
      </c>
      <c r="L2717" s="444">
        <f t="shared" ca="1" si="152"/>
        <v>-12295212075.380033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-12295212075.380033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-51230050.314083472</v>
      </c>
      <c r="L2718" s="444">
        <f t="shared" ca="1" si="152"/>
        <v>-12346442125.694117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-12346442125.694117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-51443508.857058816</v>
      </c>
      <c r="L2719" s="444">
        <f t="shared" ca="1" si="152"/>
        <v>-12397885634.551176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-12397885634.551176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-51657856.810629897</v>
      </c>
      <c r="L2720" s="444">
        <f t="shared" ca="1" si="152"/>
        <v>-12449543491.361807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-12449543491.361807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-51873097.880674198</v>
      </c>
      <c r="L2721" s="444">
        <f t="shared" ca="1" si="152"/>
        <v>-12501416589.242481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-12501416589.242481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-52089235.788510337</v>
      </c>
      <c r="L2722" s="444">
        <f t="shared" ca="1" si="152"/>
        <v>-12553505825.030993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-12553505825.030993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-52306274.270962469</v>
      </c>
      <c r="L2723" s="444">
        <f t="shared" ca="1" si="152"/>
        <v>-12605812099.301954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-12605812099.301954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-52524217.080424808</v>
      </c>
      <c r="L2724" s="444">
        <f t="shared" ca="1" si="152"/>
        <v>-12658336316.38238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-12658336316.38238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-52743067.984926581</v>
      </c>
      <c r="L2725" s="444">
        <f t="shared" ca="1" si="152"/>
        <v>-12711079384.367306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-12711079384.367306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-52962830.768197104</v>
      </c>
      <c r="L2726" s="444">
        <f t="shared" ca="1" si="152"/>
        <v>-12764042215.135504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-12764042215.135504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-53183509.229731262</v>
      </c>
      <c r="L2727" s="444">
        <f t="shared" ca="1" si="152"/>
        <v>-12817225724.365234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-12817225724.365234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-53405107.184855141</v>
      </c>
      <c r="L2728" s="444">
        <f t="shared" ca="1" si="152"/>
        <v>-12870630831.550089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-12870630831.550089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-53627628.464792036</v>
      </c>
      <c r="L2729" s="444">
        <f t="shared" ca="1" si="152"/>
        <v>-12924258460.014881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-12924258460.014881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-53851076.916728668</v>
      </c>
      <c r="L2730" s="444">
        <f t="shared" ca="1" si="152"/>
        <v>-12978109536.93161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-12978109536.93161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-54075456.403881706</v>
      </c>
      <c r="L2731" s="444">
        <f t="shared" ca="1" si="152"/>
        <v>-13032184993.335491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-13032184993.335491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-54300770.805564545</v>
      </c>
      <c r="L2732" s="444">
        <f t="shared" ca="1" si="152"/>
        <v>-13086485764.141056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-13086485764.141056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-54527024.017254397</v>
      </c>
      <c r="L2733" s="444">
        <f t="shared" ca="1" si="152"/>
        <v>-13141012788.15831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-13141012788.15831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-54754219.950659625</v>
      </c>
      <c r="L2734" s="444">
        <f t="shared" ca="1" si="152"/>
        <v>-13195767008.108969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-13195767008.108969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-54982362.53378737</v>
      </c>
      <c r="L2735" s="444">
        <f t="shared" ca="1" si="152"/>
        <v>-13250749370.642756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-13250749370.642756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-55211455.711011477</v>
      </c>
      <c r="L2736" s="444">
        <f t="shared" ca="1" si="152"/>
        <v>-13305960826.353767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-13305960826.353767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-55441503.443140693</v>
      </c>
      <c r="L2737" s="444">
        <f t="shared" ca="1" si="152"/>
        <v>-13361402329.796907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-13361402329.796907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-55672509.707487114</v>
      </c>
      <c r="L2738" s="444">
        <f t="shared" ca="1" si="152"/>
        <v>-13417074839.504395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-13417074839.504395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-55904478.497934975</v>
      </c>
      <c r="L2739" s="444">
        <f t="shared" ca="1" si="152"/>
        <v>-13472979318.002329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-13472979318.002329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-56137413.825009704</v>
      </c>
      <c r="L2740" s="444">
        <f t="shared" ca="1" si="152"/>
        <v>-13529116731.827339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-13529116731.827339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-56371319.715947248</v>
      </c>
      <c r="L2741" s="444">
        <f t="shared" ca="1" si="152"/>
        <v>-13585488051.543287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-13585488051.543287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-56606200.214763686</v>
      </c>
      <c r="L2742" s="444">
        <f t="shared" ca="1" si="152"/>
        <v>-13642094251.758051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-13642094251.758051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-56842059.38232521</v>
      </c>
      <c r="L2743" s="444">
        <f t="shared" ca="1" si="152"/>
        <v>-13698936311.140377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-13698936311.140377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-57078901.296418235</v>
      </c>
      <c r="L2744" s="444">
        <f t="shared" ca="1" si="152"/>
        <v>-13756015212.436796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-13756015212.436796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-57316730.05181998</v>
      </c>
      <c r="L2745" s="444">
        <f t="shared" ca="1" si="152"/>
        <v>-13813331942.488617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-13813331942.488617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-57555549.760369234</v>
      </c>
      <c r="L2746" s="444">
        <f t="shared" ca="1" si="152"/>
        <v>-13870887492.248985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-13870887492.248985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-57795364.551037446</v>
      </c>
      <c r="L2747" s="444">
        <f t="shared" ca="1" si="152"/>
        <v>-13928682856.800022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-13928682856.800022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-58036178.57000009</v>
      </c>
      <c r="L2748" s="444">
        <f t="shared" ca="1" si="152"/>
        <v>-13986719035.370022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-13986719035.370022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-58277995.980708413</v>
      </c>
      <c r="L2749" s="444">
        <f t="shared" ca="1" si="152"/>
        <v>-14044997031.350731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-14044997031.350731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-58520820.963961378</v>
      </c>
      <c r="L2750" s="444">
        <f t="shared" ca="1" si="152"/>
        <v>-14103517852.314692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-14103517852.314692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-58764657.717977874</v>
      </c>
      <c r="L2751" s="444">
        <f t="shared" ca="1" si="152"/>
        <v>-14162282510.032669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-14162282510.032669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-59009510.45846945</v>
      </c>
      <c r="L2752" s="444">
        <f t="shared" ca="1" si="152"/>
        <v>-14221292020.491138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-14221292020.491138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-59255383.418713078</v>
      </c>
      <c r="L2753" s="444">
        <f t="shared" ca="1" si="152"/>
        <v>-14280547403.909851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-14280547403.909851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-59502280.849624373</v>
      </c>
      <c r="L2754" s="444">
        <f t="shared" ca="1" si="152"/>
        <v>-14340049684.759476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-14340049684.759476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-59750207.019831151</v>
      </c>
      <c r="L2755" s="444">
        <f t="shared" ca="1" si="152"/>
        <v>-14399799891.779306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-14399799891.779306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-59999166.215747111</v>
      </c>
      <c r="L2756" s="444">
        <f t="shared" ca="1" si="152"/>
        <v>-14459799057.995054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-14459799057.995054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-60249162.741646066</v>
      </c>
      <c r="L2757" s="444">
        <f t="shared" ca="1" si="152"/>
        <v>-14520048220.7367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-14520048220.7367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-60500200.919736244</v>
      </c>
      <c r="L2758" s="444">
        <f t="shared" ca="1" si="152"/>
        <v>-14580548421.656437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-14580548421.656437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-60752285.090235144</v>
      </c>
      <c r="L2759" s="444">
        <f t="shared" ca="1" si="152"/>
        <v>-14641300706.746672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-14641300706.746672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-61005419.611444466</v>
      </c>
      <c r="L2760" s="444">
        <f t="shared" ca="1" si="152"/>
        <v>-14702306126.358116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-14702306126.358116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-61259608.859825492</v>
      </c>
      <c r="L2761" s="444">
        <f t="shared" ca="1" si="152"/>
        <v>-14763565735.217941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-14763565735.217941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-61514857.230074756</v>
      </c>
      <c r="L2762" s="444">
        <f t="shared" ca="1" si="152"/>
        <v>-14825080592.448015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-14825080592.448015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-61771169.135200061</v>
      </c>
      <c r="L2763" s="444">
        <f t="shared" ca="1" si="152"/>
        <v>-14886851761.583216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-14886851761.583216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-62028549.006596729</v>
      </c>
      <c r="L2764" s="444">
        <f t="shared" ca="1" si="152"/>
        <v>-14948880310.589813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-14948880310.589813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-62287001.294124223</v>
      </c>
      <c r="L2765" s="444">
        <f t="shared" ca="1" si="152"/>
        <v>-15011167311.883938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-15011167311.883938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-62546530.466183074</v>
      </c>
      <c r="L2766" s="444">
        <f t="shared" ca="1" si="152"/>
        <v>-15073713842.350121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-15073713842.350121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-62807141.009792179</v>
      </c>
      <c r="L2767" s="444">
        <f t="shared" ca="1" si="152"/>
        <v>-15136520983.359913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-15136520983.359913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-63068837.430666305</v>
      </c>
      <c r="L2768" s="444">
        <f t="shared" ca="1" si="152"/>
        <v>-15199589820.790579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-15199589820.790579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-63331624.253294073</v>
      </c>
      <c r="L2769" s="444">
        <f t="shared" ca="1" si="152"/>
        <v>-15262921445.043873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-15262921445.043873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-63595506.021016136</v>
      </c>
      <c r="L2770" s="444">
        <f t="shared" ca="1" si="152"/>
        <v>-15326516951.06489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-15326516951.06489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-63860487.296103708</v>
      </c>
      <c r="L2771" s="444">
        <f t="shared" ca="1" si="152"/>
        <v>-15390377438.360994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-15390377438.360994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-64126572.659837477</v>
      </c>
      <c r="L2772" s="444">
        <f t="shared" ca="1" si="152"/>
        <v>-15454504011.020832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-15454504011.020832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-64393766.712586805</v>
      </c>
      <c r="L2773" s="444">
        <f t="shared" ca="1" si="152"/>
        <v>-15518897777.733419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-15518897777.733419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-64662074.073889241</v>
      </c>
      <c r="L2774" s="444">
        <f t="shared" ca="1" si="152"/>
        <v>-15583559851.807308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-15583559851.807308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-64931499.382530451</v>
      </c>
      <c r="L2775" s="444">
        <f t="shared" ca="1" si="152"/>
        <v>-15648491351.189838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-15648491351.189838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-65202047.296624325</v>
      </c>
      <c r="L2776" s="444">
        <f t="shared" ca="1" si="152"/>
        <v>-15713693398.486464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-15713693398.486464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-65473722.493693598</v>
      </c>
      <c r="L2777" s="444">
        <f t="shared" ca="1" si="152"/>
        <v>-15779167120.980158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-15779167120.980158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-65746529.670750655</v>
      </c>
      <c r="L2778" s="444">
        <f t="shared" ca="1" si="152"/>
        <v>-15844913650.650909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-15844913650.650909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-66020473.54437878</v>
      </c>
      <c r="L2779" s="444">
        <f t="shared" ca="1" si="152"/>
        <v>-15910934124.195288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-15910934124.195288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-66295558.850813694</v>
      </c>
      <c r="L2780" s="444">
        <f t="shared" ca="1" si="152"/>
        <v>-15977229683.046101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-15977229683.046101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-66571790.346025415</v>
      </c>
      <c r="L2781" s="444">
        <f t="shared" ca="1" si="152"/>
        <v>-16043801473.392126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-16043801473.392126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-66849172.805800527</v>
      </c>
      <c r="L2782" s="444">
        <f t="shared" ca="1" si="152"/>
        <v>-16110650646.197927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-16110650646.197927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-67127711.025824711</v>
      </c>
      <c r="L2783" s="444">
        <f t="shared" ca="1" si="152"/>
        <v>-16177778357.223753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-16177778357.223753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-67407409.821765631</v>
      </c>
      <c r="L2784" s="444">
        <f t="shared" ca="1" si="152"/>
        <v>-16245185767.045519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-16245185767.045519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-67688274.029356331</v>
      </c>
      <c r="L2785" s="444">
        <f t="shared" ca="1" si="152"/>
        <v>-16312874041.074875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-16312874041.074875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-67970308.504478648</v>
      </c>
      <c r="L2786" s="444">
        <f t="shared" ca="1" si="152"/>
        <v>-16380844349.579353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-16380844349.579353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-68253518.123247311</v>
      </c>
      <c r="L2787" s="444">
        <f t="shared" ca="1" si="152"/>
        <v>-16449097867.7026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-16449097867.7026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-68537907.782094166</v>
      </c>
      <c r="L2788" s="444">
        <f t="shared" ca="1" si="152"/>
        <v>-16517635775.484695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-16517635775.484695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-68823482.397852898</v>
      </c>
      <c r="L2789" s="444">
        <f t="shared" ca="1" si="152"/>
        <v>-16586459257.882549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-16586459257.882549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-69110246.907843962</v>
      </c>
      <c r="L2790" s="444">
        <f t="shared" ca="1" si="152"/>
        <v>-16655569504.790394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-16655569504.790394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-69398206.269959971</v>
      </c>
      <c r="L2791" s="444">
        <f t="shared" ca="1" si="152"/>
        <v>-16724967711.060354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-16724967711.060354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-69687365.462751478</v>
      </c>
      <c r="L2792" s="444">
        <f t="shared" ca="1" si="152"/>
        <v>-16794655076.523106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-16794655076.523106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-69977729.485512942</v>
      </c>
      <c r="L2793" s="444">
        <f t="shared" ca="1" si="152"/>
        <v>-16864632806.008619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-16864632806.008619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-70269303.358369261</v>
      </c>
      <c r="L2794" s="444">
        <f t="shared" ca="1" si="152"/>
        <v>-16934902109.366989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-16934902109.366989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-70562092.12236245</v>
      </c>
      <c r="L2795" s="444">
        <f t="shared" ca="1" si="152"/>
        <v>-17005464201.489351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-17005464201.489351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-70856100.839538977</v>
      </c>
      <c r="L2796" s="444">
        <f t="shared" ca="1" si="152"/>
        <v>-17076320302.32889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-17076320302.32889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-71151334.593037039</v>
      </c>
      <c r="L2797" s="444">
        <f t="shared" ca="1" si="152"/>
        <v>-17147471636.921926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-17147471636.921926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-71447798.487174705</v>
      </c>
      <c r="L2798" s="444">
        <f t="shared" ca="1" si="152"/>
        <v>-17218919435.4091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-17218919435.4091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-71745497.647537917</v>
      </c>
      <c r="L2799" s="444">
        <f t="shared" ca="1" si="152"/>
        <v>-17290664933.056637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-17290664933.056637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-72044437.221069321</v>
      </c>
      <c r="L2800" s="444">
        <f t="shared" ca="1" si="152"/>
        <v>-17362709370.277706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-17362709370.277706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-72344622.376157105</v>
      </c>
      <c r="L2801" s="444">
        <f t="shared" ca="1" si="152"/>
        <v>-17435053992.653862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-17435053992.653862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-72646058.302724421</v>
      </c>
      <c r="L2802" s="444">
        <f t="shared" ca="1" si="152"/>
        <v>-17507700050.956585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-17507700050.956585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-72948750.212319106</v>
      </c>
      <c r="L2803" s="444">
        <f t="shared" ca="1" si="152"/>
        <v>-17580648801.168903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-17580648801.168903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-73252703.338203758</v>
      </c>
      <c r="L2804" s="444">
        <f t="shared" ca="1" si="152"/>
        <v>-17653901504.507107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-17653901504.507107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-73557922.935446277</v>
      </c>
      <c r="L2805" s="444">
        <f t="shared" ca="1" si="152"/>
        <v>-17727459427.442554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-17727459427.442554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-73864414.281010643</v>
      </c>
      <c r="L2806" s="444">
        <f t="shared" ca="1" si="152"/>
        <v>-17801323841.723564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-17801323841.723564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-74172182.673848182</v>
      </c>
      <c r="L2807" s="444">
        <f t="shared" ca="1" si="152"/>
        <v>-17875496024.397411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-17875496024.397411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-74481233.434989214</v>
      </c>
      <c r="L2808" s="444">
        <f t="shared" ca="1" si="152"/>
        <v>-17949977257.832401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-17949977257.832401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-74791571.907635003</v>
      </c>
      <c r="L2809" s="444">
        <f t="shared" ca="1" si="152"/>
        <v>-18024768829.740036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-18024768829.740036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-75103203.457250148</v>
      </c>
      <c r="L2810" s="444">
        <f t="shared" ca="1" si="152"/>
        <v>-18099872033.197285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-18099872033.197285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-75416133.471655354</v>
      </c>
      <c r="L2811" s="444">
        <f t="shared" ca="1" si="152"/>
        <v>-18175288166.668941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-18175288166.668941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-75730367.361120582</v>
      </c>
      <c r="L2812" s="444">
        <f t="shared" ca="1" si="152"/>
        <v>-18251018534.030064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-18251018534.030064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-76045910.558458596</v>
      </c>
      <c r="L2813" s="444">
        <f t="shared" ref="L2813:L3067" ca="1" si="157">I2813-J2813+K2813</f>
        <v>-18327064444.588524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-18327064444.588524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-76362768.519118845</v>
      </c>
      <c r="L2814" s="444">
        <f t="shared" ca="1" si="157"/>
        <v>-18403427213.107643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-18403427213.107643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-76680946.721281841</v>
      </c>
      <c r="L2815" s="444">
        <f t="shared" ca="1" si="157"/>
        <v>-18480108159.828926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-18480108159.828926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-77000450.66595386</v>
      </c>
      <c r="L2816" s="444">
        <f t="shared" ca="1" si="157"/>
        <v>-18557108610.494881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-18557108610.494881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-77321285.877062008</v>
      </c>
      <c r="L2817" s="444">
        <f t="shared" ca="1" si="157"/>
        <v>-18634429896.371944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-18634429896.371944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-77643457.901549771</v>
      </c>
      <c r="L2818" s="444">
        <f t="shared" ca="1" si="157"/>
        <v>-18712073354.273495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-18712073354.273495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-77966972.309472889</v>
      </c>
      <c r="L2819" s="444">
        <f t="shared" ca="1" si="157"/>
        <v>-18790040326.582966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-18790040326.582966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-78291834.694095686</v>
      </c>
      <c r="L2820" s="444">
        <f t="shared" ca="1" si="157"/>
        <v>-18868332161.277061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-18868332161.277061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-78618050.671987757</v>
      </c>
      <c r="L2821" s="444">
        <f t="shared" ca="1" si="157"/>
        <v>-18946950211.949051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-18946950211.949051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-78945625.883121043</v>
      </c>
      <c r="L2822" s="444">
        <f t="shared" ca="1" si="157"/>
        <v>-19025895837.832172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-19025895837.832172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-79274565.990967378</v>
      </c>
      <c r="L2823" s="444">
        <f t="shared" ca="1" si="157"/>
        <v>-19105170403.823139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-19105170403.823139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-79604876.682596415</v>
      </c>
      <c r="L2824" s="444">
        <f t="shared" ca="1" si="157"/>
        <v>-19184775280.505737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-19184775280.505737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-79936563.668773904</v>
      </c>
      <c r="L2825" s="444">
        <f t="shared" ca="1" si="157"/>
        <v>-19264711844.174511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-19264711844.174511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-80269632.684060454</v>
      </c>
      <c r="L2826" s="444">
        <f t="shared" ca="1" si="157"/>
        <v>-19344981476.85857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-19344981476.85857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-80604089.486910701</v>
      </c>
      <c r="L2827" s="444">
        <f t="shared" ca="1" si="157"/>
        <v>-19425585566.345482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-19425585566.345482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-80939939.859772846</v>
      </c>
      <c r="L2828" s="444">
        <f t="shared" ca="1" si="157"/>
        <v>-19506525506.205254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-19506525506.205254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-81277189.609188557</v>
      </c>
      <c r="L2829" s="444">
        <f t="shared" ca="1" si="157"/>
        <v>-19587802695.814442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-19587802695.814442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-81615844.565893501</v>
      </c>
      <c r="L2830" s="444">
        <f t="shared" ca="1" si="157"/>
        <v>-19669418540.380337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-19669418540.380337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-81955910.584918067</v>
      </c>
      <c r="L2831" s="444">
        <f t="shared" ca="1" si="157"/>
        <v>-19751374450.965256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-19751374450.965256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-82297393.54568857</v>
      </c>
      <c r="L2832" s="444">
        <f t="shared" ca="1" si="157"/>
        <v>-19833671844.510944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-19833671844.510944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-82640299.352128938</v>
      </c>
      <c r="L2833" s="444">
        <f t="shared" ca="1" si="157"/>
        <v>-19916312143.863071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-19916312143.863071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-82984633.932762802</v>
      </c>
      <c r="L2834" s="444">
        <f t="shared" ca="1" si="157"/>
        <v>-19999296777.795834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-19999296777.795834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-83330403.240815967</v>
      </c>
      <c r="L2835" s="444">
        <f t="shared" ca="1" si="157"/>
        <v>-20082627181.036648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-20082627181.036648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-83677613.25431937</v>
      </c>
      <c r="L2836" s="444">
        <f t="shared" ca="1" si="157"/>
        <v>-20166304794.290966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-20166304794.290966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-84026269.976212353</v>
      </c>
      <c r="L2837" s="444">
        <f t="shared" ca="1" si="157"/>
        <v>-20250331064.267178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-20250331064.267178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-84376379.434446573</v>
      </c>
      <c r="L2838" s="444">
        <f t="shared" ca="1" si="157"/>
        <v>-20334707443.701626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-20334707443.701626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-84727947.682090104</v>
      </c>
      <c r="L2839" s="444">
        <f t="shared" ca="1" si="157"/>
        <v>-20419435391.383717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-20419435391.383717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-85080980.797432154</v>
      </c>
      <c r="L2840" s="444">
        <f t="shared" ca="1" si="157"/>
        <v>-20504516372.181149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-20504516372.181149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-85435484.884088114</v>
      </c>
      <c r="L2841" s="444">
        <f t="shared" ca="1" si="157"/>
        <v>-20589951857.065235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-20589951857.065235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-85791466.071105152</v>
      </c>
      <c r="L2842" s="444">
        <f t="shared" ca="1" si="157"/>
        <v>-20675743323.136341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-20675743323.136341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-86148930.51306808</v>
      </c>
      <c r="L2843" s="444">
        <f t="shared" ca="1" si="157"/>
        <v>-20761892253.64941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-20761892253.64941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-86507884.390205875</v>
      </c>
      <c r="L2844" s="444">
        <f t="shared" ca="1" si="157"/>
        <v>-20848400138.039616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-20848400138.039616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-86868333.908498392</v>
      </c>
      <c r="L2845" s="444">
        <f t="shared" ca="1" si="157"/>
        <v>-20935268471.948112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-20935268471.948112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-87230285.299783796</v>
      </c>
      <c r="L2846" s="444">
        <f t="shared" ca="1" si="157"/>
        <v>-21022498757.247898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-21022498757.247898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-87593744.821866244</v>
      </c>
      <c r="L2847" s="444">
        <f t="shared" ca="1" si="157"/>
        <v>-21110092502.069763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-21110092502.069763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-87958718.758624017</v>
      </c>
      <c r="L2848" s="444">
        <f t="shared" ca="1" si="157"/>
        <v>-21198051220.828388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-21198051220.828388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-88325213.420118287</v>
      </c>
      <c r="L2849" s="444">
        <f t="shared" ca="1" si="157"/>
        <v>-21286376434.248505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-21286376434.248505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-88693235.142702103</v>
      </c>
      <c r="L2850" s="444">
        <f t="shared" ca="1" si="157"/>
        <v>-21375069669.391205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-21375069669.391205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-89062790.289130017</v>
      </c>
      <c r="L2851" s="444">
        <f t="shared" ca="1" si="157"/>
        <v>-21464132459.680336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-21464132459.680336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-89433885.24866806</v>
      </c>
      <c r="L2852" s="444">
        <f t="shared" ca="1" si="157"/>
        <v>-21553566344.929005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-21553566344.929005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-89806526.437204182</v>
      </c>
      <c r="L2853" s="444">
        <f t="shared" ca="1" si="157"/>
        <v>-21643372871.366207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-21643372871.366207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-90180720.297359198</v>
      </c>
      <c r="L2854" s="444">
        <f t="shared" ca="1" si="157"/>
        <v>-21733553591.663567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-21733553591.663567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-90556473.2985982</v>
      </c>
      <c r="L2855" s="444">
        <f t="shared" ca="1" si="157"/>
        <v>-21824110064.962166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-21824110064.962166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-90933791.937342361</v>
      </c>
      <c r="L2856" s="444">
        <f t="shared" ca="1" si="157"/>
        <v>-21915043856.899509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-21915043856.899509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-91312682.737081289</v>
      </c>
      <c r="L2857" s="444">
        <f t="shared" ca="1" si="157"/>
        <v>-22006356539.636589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-22006356539.636589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-91693152.248485789</v>
      </c>
      <c r="L2858" s="444">
        <f t="shared" ca="1" si="157"/>
        <v>-22098049691.885075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-22098049691.885075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-92075207.049521148</v>
      </c>
      <c r="L2859" s="444">
        <f t="shared" ca="1" si="157"/>
        <v>-22190124898.934597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-22190124898.934597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-92458853.745560825</v>
      </c>
      <c r="L2860" s="444">
        <f t="shared" ca="1" si="157"/>
        <v>-22282583752.680157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-22282583752.680157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-92844098.969500646</v>
      </c>
      <c r="L2861" s="444">
        <f t="shared" ca="1" si="157"/>
        <v>-22375427851.649658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-22375427851.649658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-93230949.381873578</v>
      </c>
      <c r="L2862" s="444">
        <f t="shared" ca="1" si="157"/>
        <v>-22468658801.031532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-22468658801.031532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-93619411.670964718</v>
      </c>
      <c r="L2863" s="444">
        <f t="shared" ca="1" si="157"/>
        <v>-22562278212.702496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-22562278212.702496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-94009492.552927062</v>
      </c>
      <c r="L2864" s="444">
        <f t="shared" ca="1" si="157"/>
        <v>-22656287705.255424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-22656287705.255424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-94401198.771897599</v>
      </c>
      <c r="L2865" s="444">
        <f t="shared" ca="1" si="157"/>
        <v>-22750688904.027321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-22750688904.027321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-94794537.100113839</v>
      </c>
      <c r="L2866" s="444">
        <f t="shared" ca="1" si="157"/>
        <v>-22845483441.127434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-22845483441.127434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-95189514.338030979</v>
      </c>
      <c r="L2867" s="444">
        <f t="shared" ca="1" si="157"/>
        <v>-22940672955.465466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-22940672955.465466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-95586137.314439446</v>
      </c>
      <c r="L2868" s="444">
        <f t="shared" ca="1" si="157"/>
        <v>-23036259092.779903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-23036259092.779903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-95984412.886582926</v>
      </c>
      <c r="L2869" s="444">
        <f t="shared" ca="1" si="157"/>
        <v>-23132243505.666485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-23132243505.666485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-96384347.940277025</v>
      </c>
      <c r="L2870" s="444">
        <f t="shared" ca="1" si="157"/>
        <v>-23228627853.606762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-23228627853.606762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-96785949.390028179</v>
      </c>
      <c r="L2871" s="444">
        <f t="shared" ca="1" si="157"/>
        <v>-23325413802.996792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-23325413802.996792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-97189224.179153293</v>
      </c>
      <c r="L2872" s="444">
        <f t="shared" ca="1" si="157"/>
        <v>-23422603027.175945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-23422603027.175945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-97594179.279899776</v>
      </c>
      <c r="L2873" s="444">
        <f t="shared" ca="1" si="157"/>
        <v>-23520197206.455845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-23520197206.455845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-98000821.693566024</v>
      </c>
      <c r="L2874" s="444">
        <f t="shared" ca="1" si="157"/>
        <v>-23618198028.14941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-23618198028.14941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-98409158.450622544</v>
      </c>
      <c r="L2875" s="444">
        <f t="shared" ca="1" si="157"/>
        <v>-23716607186.600033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-23716607186.600033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-98819196.610833466</v>
      </c>
      <c r="L2876" s="444">
        <f t="shared" ca="1" si="157"/>
        <v>-23815426383.210865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-23815426383.210865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-99230943.263378605</v>
      </c>
      <c r="L2877" s="444">
        <f t="shared" ca="1" si="157"/>
        <v>-23914657326.474243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-23914657326.474243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-99644405.526976019</v>
      </c>
      <c r="L2878" s="444">
        <f t="shared" ca="1" si="157"/>
        <v>-24014301732.001221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-24014301732.001221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-100059590.55000508</v>
      </c>
      <c r="L2879" s="444">
        <f t="shared" ca="1" si="157"/>
        <v>-24114361322.551228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-24114361322.551228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-100476505.51063012</v>
      </c>
      <c r="L2880" s="444">
        <f t="shared" ca="1" si="157"/>
        <v>-24214837828.061859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-24214837828.061859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-100895157.61692441</v>
      </c>
      <c r="L2881" s="444">
        <f t="shared" ca="1" si="157"/>
        <v>-24315732985.678783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-24315732985.678783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-101315554.10699493</v>
      </c>
      <c r="L2882" s="444">
        <f t="shared" ca="1" si="157"/>
        <v>-24417048539.785778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-24417048539.785778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-101737702.24910741</v>
      </c>
      <c r="L2883" s="444">
        <f t="shared" ca="1" si="157"/>
        <v>-24518786242.034885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-24518786242.034885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-102161609.34181201</v>
      </c>
      <c r="L2884" s="444">
        <f t="shared" ca="1" si="157"/>
        <v>-24620947851.376698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-24620947851.376698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-102587282.71406958</v>
      </c>
      <c r="L2885" s="444">
        <f t="shared" ca="1" si="157"/>
        <v>-24723535134.090767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-24723535134.090767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-103014729.7253782</v>
      </c>
      <c r="L2886" s="444">
        <f t="shared" ca="1" si="157"/>
        <v>-24826549863.816147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-24826549863.816147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-103443957.76590061</v>
      </c>
      <c r="L2887" s="444">
        <f t="shared" ca="1" si="157"/>
        <v>-24929993821.582047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-24929993821.582047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-103874974.25659186</v>
      </c>
      <c r="L2888" s="444">
        <f t="shared" ca="1" si="157"/>
        <v>-25033868795.838638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-25033868795.838638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-104307786.64932767</v>
      </c>
      <c r="L2889" s="444">
        <f t="shared" ca="1" si="157"/>
        <v>-25138176582.487965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-25138176582.487965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-104742402.42703319</v>
      </c>
      <c r="L2890" s="444">
        <f t="shared" ca="1" si="157"/>
        <v>-25242918984.914997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-25242918984.914997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-105178829.10381249</v>
      </c>
      <c r="L2891" s="444">
        <f t="shared" ca="1" si="157"/>
        <v>-25348097814.01881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-25348097814.01881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-105617074.22507837</v>
      </c>
      <c r="L2892" s="444">
        <f t="shared" ca="1" si="157"/>
        <v>-25453714888.243889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-25453714888.243889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-106057145.36768287</v>
      </c>
      <c r="L2893" s="444">
        <f t="shared" ca="1" si="157"/>
        <v>-25559772033.611572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-25559772033.611572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-106499050.14004822</v>
      </c>
      <c r="L2894" s="444">
        <f t="shared" ca="1" si="157"/>
        <v>-25666271083.751621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-25666271083.751621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-106942796.18229842</v>
      </c>
      <c r="L2895" s="444">
        <f t="shared" ca="1" si="157"/>
        <v>-25773213879.933918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-25773213879.933918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-107388391.16639133</v>
      </c>
      <c r="L2896" s="444">
        <f t="shared" ca="1" si="157"/>
        <v>-25880602271.100307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-25880602271.100307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-107835842.79625128</v>
      </c>
      <c r="L2897" s="444">
        <f t="shared" ca="1" si="157"/>
        <v>-25988438113.896557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-25988438113.896557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-108285158.80790232</v>
      </c>
      <c r="L2898" s="444">
        <f t="shared" ca="1" si="157"/>
        <v>-26096723272.70446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-26096723272.70446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-108736346.96960191</v>
      </c>
      <c r="L2899" s="444">
        <f t="shared" ca="1" si="157"/>
        <v>-26205459619.674061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-26205459619.674061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-109189415.08197525</v>
      </c>
      <c r="L2900" s="444">
        <f t="shared" ca="1" si="157"/>
        <v>-26314649034.756035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-26314649034.756035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-109644370.97815014</v>
      </c>
      <c r="L2901" s="444">
        <f t="shared" ca="1" si="157"/>
        <v>-26424293405.734184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-26424293405.734184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-110101222.52389243</v>
      </c>
      <c r="L2902" s="444">
        <f t="shared" ca="1" si="157"/>
        <v>-26534394628.258076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-26534394628.258076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-110559977.61774199</v>
      </c>
      <c r="L2903" s="444">
        <f t="shared" ca="1" si="157"/>
        <v>-26644954605.875816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-26644954605.875816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-111020644.19114923</v>
      </c>
      <c r="L2904" s="444">
        <f t="shared" ca="1" si="157"/>
        <v>-26755975250.066967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-26755975250.066967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-111483230.20861237</v>
      </c>
      <c r="L2905" s="444">
        <f t="shared" ca="1" si="157"/>
        <v>-26867458480.275578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-26867458480.275578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-111947743.66781491</v>
      </c>
      <c r="L2906" s="444">
        <f t="shared" ca="1" si="157"/>
        <v>-26979406223.943394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-26979406223.943394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-112414192.59976414</v>
      </c>
      <c r="L2907" s="444">
        <f t="shared" ca="1" si="157"/>
        <v>-27091820416.543159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-27091820416.543159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-112882585.06892984</v>
      </c>
      <c r="L2908" s="444">
        <f t="shared" ca="1" si="157"/>
        <v>-27204703001.612091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-27204703001.612091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-113352929.1733837</v>
      </c>
      <c r="L2909" s="444">
        <f t="shared" ca="1" si="157"/>
        <v>-27318055930.785473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-27318055930.785473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-113825233.04493946</v>
      </c>
      <c r="L2910" s="444">
        <f t="shared" ca="1" si="157"/>
        <v>-27431881163.830414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-27431881163.830414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-114299504.84929341</v>
      </c>
      <c r="L2911" s="444">
        <f t="shared" ca="1" si="157"/>
        <v>-27546180668.679707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-27546180668.679707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-114775752.78616543</v>
      </c>
      <c r="L2912" s="444">
        <f t="shared" ca="1" si="157"/>
        <v>-27660956421.465874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-27660956421.465874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-115253985.08944114</v>
      </c>
      <c r="L2913" s="444">
        <f t="shared" ca="1" si="157"/>
        <v>-27776210406.555313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-27776210406.555313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-115734210.0273138</v>
      </c>
      <c r="L2914" s="444">
        <f t="shared" ca="1" si="157"/>
        <v>-27891944616.582626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-27891944616.582626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-116216435.90242763</v>
      </c>
      <c r="L2915" s="444">
        <f t="shared" ca="1" si="157"/>
        <v>-28008161052.485054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-28008161052.485054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-116700671.05202106</v>
      </c>
      <c r="L2916" s="444">
        <f t="shared" ca="1" si="157"/>
        <v>-28124861723.537075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-28124861723.537075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-117186923.84807114</v>
      </c>
      <c r="L2917" s="444">
        <f t="shared" ca="1" si="157"/>
        <v>-28242048647.385147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-28242048647.385147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-117675202.69743812</v>
      </c>
      <c r="L2918" s="444">
        <f t="shared" ca="1" si="157"/>
        <v>-28359723850.082584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-28359723850.082584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-118165516.04201078</v>
      </c>
      <c r="L2919" s="444">
        <f t="shared" ca="1" si="157"/>
        <v>-28477889366.124596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-28477889366.124596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-118657872.35885248</v>
      </c>
      <c r="L2920" s="444">
        <f t="shared" ca="1" si="157"/>
        <v>-28596547238.483448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-28596547238.483448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-119152280.16034772</v>
      </c>
      <c r="L2921" s="444">
        <f t="shared" ca="1" si="157"/>
        <v>-28715699518.643795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-28715699518.643795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-119648747.99434912</v>
      </c>
      <c r="L2922" s="444">
        <f t="shared" ca="1" si="157"/>
        <v>-28835348266.638145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-28835348266.638145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-120147284.44432561</v>
      </c>
      <c r="L2923" s="444">
        <f t="shared" ca="1" si="157"/>
        <v>-28955495551.08247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-28955495551.08247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-120647898.12951028</v>
      </c>
      <c r="L2924" s="444">
        <f t="shared" ca="1" si="157"/>
        <v>-29076143449.211979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-29076143449.211979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-121150597.70504992</v>
      </c>
      <c r="L2925" s="444">
        <f t="shared" ca="1" si="157"/>
        <v>-29197294046.91703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-29197294046.91703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-121655391.86215428</v>
      </c>
      <c r="L2926" s="444">
        <f t="shared" ca="1" si="157"/>
        <v>-29318949438.779186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-29318949438.779186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-122162289.32824661</v>
      </c>
      <c r="L2927" s="444">
        <f t="shared" ca="1" si="157"/>
        <v>-29441111728.107433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-29441111728.107433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-122671298.86711431</v>
      </c>
      <c r="L2928" s="444">
        <f t="shared" ca="1" si="157"/>
        <v>-29563783026.974548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-29563783026.974548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-123182429.27906062</v>
      </c>
      <c r="L2929" s="444">
        <f t="shared" ca="1" si="157"/>
        <v>-29686965456.253609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-29686965456.253609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-123695689.40105669</v>
      </c>
      <c r="L2930" s="444">
        <f t="shared" ca="1" si="157"/>
        <v>-29810661145.654667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-29810661145.654667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-124211088.10689445</v>
      </c>
      <c r="L2931" s="444">
        <f t="shared" ca="1" si="157"/>
        <v>-29934872233.761562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-29934872233.761562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-124728634.30733986</v>
      </c>
      <c r="L2932" s="444">
        <f t="shared" ca="1" si="157"/>
        <v>-30059600868.068901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-30059600868.068901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-125248336.95028709</v>
      </c>
      <c r="L2933" s="444">
        <f t="shared" ca="1" si="157"/>
        <v>-30184849205.019188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-30184849205.019188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-125770205.02091326</v>
      </c>
      <c r="L2934" s="444">
        <f t="shared" ca="1" si="157"/>
        <v>-30310619410.0401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-30310619410.0401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-126294247.54183374</v>
      </c>
      <c r="L2935" s="444">
        <f t="shared" ca="1" si="157"/>
        <v>-30436913657.581932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-30436913657.581932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-126820473.57325803</v>
      </c>
      <c r="L2936" s="444">
        <f t="shared" ca="1" si="157"/>
        <v>-30563734131.15519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-30563734131.15519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-127348892.21314664</v>
      </c>
      <c r="L2937" s="444">
        <f t="shared" ca="1" si="157"/>
        <v>-30691083023.368336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-30691083023.368336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-127879512.59736806</v>
      </c>
      <c r="L2938" s="444">
        <f t="shared" ca="1" si="157"/>
        <v>-30818962535.965702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-30818962535.965702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-128412343.8998571</v>
      </c>
      <c r="L2939" s="444">
        <f t="shared" ca="1" si="157"/>
        <v>-30947374879.865559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-30947374879.865559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-128947395.33277318</v>
      </c>
      <c r="L2940" s="444">
        <f t="shared" ca="1" si="157"/>
        <v>-31076322275.19833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-31076322275.19833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-129484676.14665969</v>
      </c>
      <c r="L2941" s="444">
        <f t="shared" ca="1" si="157"/>
        <v>-31205806951.34499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-31205806951.34499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-130024195.63060413</v>
      </c>
      <c r="L2942" s="444">
        <f t="shared" ca="1" si="157"/>
        <v>-31335831146.975594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-31335831146.975594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-130565963.11239831</v>
      </c>
      <c r="L2943" s="444">
        <f t="shared" ca="1" si="157"/>
        <v>-31466397110.087994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-31466397110.087994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-131109987.95869997</v>
      </c>
      <c r="L2944" s="444">
        <f t="shared" ca="1" si="157"/>
        <v>-31597507098.046692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-31597507098.046692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-131656279.57519455</v>
      </c>
      <c r="L2945" s="444">
        <f t="shared" ca="1" si="157"/>
        <v>-31729163377.621887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-31729163377.621887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-132204847.40675788</v>
      </c>
      <c r="L2946" s="444">
        <f t="shared" ca="1" si="157"/>
        <v>-31861368225.028645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-31861368225.028645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-132755700.93761937</v>
      </c>
      <c r="L2947" s="444">
        <f t="shared" ca="1" si="157"/>
        <v>-31994123925.966263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-31994123925.966263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-133308849.6915261</v>
      </c>
      <c r="L2948" s="444">
        <f t="shared" ca="1" si="157"/>
        <v>-32127432775.657787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-32127432775.657787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-133864303.23190744</v>
      </c>
      <c r="L2949" s="444">
        <f t="shared" ca="1" si="157"/>
        <v>-32261297078.889694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-32261297078.889694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-134422071.16204038</v>
      </c>
      <c r="L2950" s="444">
        <f t="shared" ca="1" si="157"/>
        <v>-32395719150.051735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-32395719150.051735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-134982163.12521559</v>
      </c>
      <c r="L2951" s="444">
        <f t="shared" ca="1" si="157"/>
        <v>-32530701313.176952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-32530701313.176952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-135544588.80490395</v>
      </c>
      <c r="L2952" s="444">
        <f t="shared" ca="1" si="157"/>
        <v>-32666245901.981857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-32666245901.981857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-136109357.9249244</v>
      </c>
      <c r="L2953" s="444">
        <f t="shared" ca="1" si="157"/>
        <v>-32802355259.90678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-32802355259.90678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-136676480.24961159</v>
      </c>
      <c r="L2954" s="444">
        <f t="shared" ca="1" si="157"/>
        <v>-32939031740.156391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-32939031740.156391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-137245965.58398497</v>
      </c>
      <c r="L2955" s="444">
        <f t="shared" ca="1" si="157"/>
        <v>-33076277705.740376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-33076277705.740376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-137817823.77391824</v>
      </c>
      <c r="L2956" s="444">
        <f t="shared" ca="1" si="157"/>
        <v>-33214095529.514294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-33214095529.514294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-138392064.70630956</v>
      </c>
      <c r="L2957" s="444">
        <f t="shared" ca="1" si="157"/>
        <v>-33352487594.220604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-33352487594.220604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-138968698.3092525</v>
      </c>
      <c r="L2958" s="444">
        <f t="shared" ca="1" si="157"/>
        <v>-33491456292.529858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-33491456292.529858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-139547734.55220774</v>
      </c>
      <c r="L2959" s="444">
        <f t="shared" ca="1" si="157"/>
        <v>-33631004027.082066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-33631004027.082066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-140129183.44617525</v>
      </c>
      <c r="L2960" s="444">
        <f t="shared" ca="1" si="157"/>
        <v>-33771133210.52824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-33771133210.52824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-140713055.04386768</v>
      </c>
      <c r="L2961" s="444">
        <f t="shared" ca="1" si="157"/>
        <v>-33911846265.572109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-33911846265.572109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-141299359.4398838</v>
      </c>
      <c r="L2962" s="444">
        <f t="shared" ca="1" si="157"/>
        <v>-34053145625.011993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-34053145625.011993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-141888106.77088329</v>
      </c>
      <c r="L2963" s="444">
        <f t="shared" ca="1" si="157"/>
        <v>-34195033731.782875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-34195033731.782875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-142479307.21576199</v>
      </c>
      <c r="L2964" s="444">
        <f t="shared" ca="1" si="157"/>
        <v>-34337513038.998638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-34337513038.998638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-143072970.99582767</v>
      </c>
      <c r="L2965" s="444">
        <f t="shared" ca="1" si="157"/>
        <v>-34480586009.994469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-34480586009.994469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-143669108.37497696</v>
      </c>
      <c r="L2966" s="444">
        <f t="shared" ca="1" si="157"/>
        <v>-34624255118.369446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-34624255118.369446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-144267729.65987268</v>
      </c>
      <c r="L2967" s="444">
        <f t="shared" ca="1" si="157"/>
        <v>-34768522848.02932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-34768522848.02932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-144868845.20012218</v>
      </c>
      <c r="L2968" s="444">
        <f t="shared" ca="1" si="157"/>
        <v>-34913391693.229439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-34913391693.229439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-145472465.38845599</v>
      </c>
      <c r="L2969" s="444">
        <f t="shared" ca="1" si="157"/>
        <v>-35058864158.617897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-35058864158.617897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-146078600.66090789</v>
      </c>
      <c r="L2970" s="444">
        <f t="shared" ca="1" si="157"/>
        <v>-35204942759.278809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-35204942759.278809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-146687261.49699503</v>
      </c>
      <c r="L2971" s="444">
        <f t="shared" ca="1" si="157"/>
        <v>-35351630020.775803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-35351630020.775803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-147298458.41989917</v>
      </c>
      <c r="L2972" s="444">
        <f t="shared" ca="1" si="157"/>
        <v>-35498928479.195702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-35498928479.195702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-147912201.99664876</v>
      </c>
      <c r="L2973" s="444">
        <f t="shared" ca="1" si="157"/>
        <v>-35646840681.192352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-35646840681.192352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-148528502.83830148</v>
      </c>
      <c r="L2974" s="444">
        <f t="shared" ca="1" si="157"/>
        <v>-35795369184.030655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-35795369184.030655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-149147371.60012773</v>
      </c>
      <c r="L2975" s="444">
        <f t="shared" ca="1" si="157"/>
        <v>-35944516555.630783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-35944516555.630783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-149768818.98179492</v>
      </c>
      <c r="L2976" s="444">
        <f t="shared" ca="1" si="157"/>
        <v>-36094285374.612579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-36094285374.612579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-150392855.72755241</v>
      </c>
      <c r="L2977" s="444">
        <f t="shared" ca="1" si="157"/>
        <v>-36244678230.340134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-36244678230.340134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-151019492.62641722</v>
      </c>
      <c r="L2978" s="444">
        <f t="shared" ca="1" si="157"/>
        <v>-36395697722.966553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-36395697722.966553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-151648740.51236063</v>
      </c>
      <c r="L2979" s="444">
        <f t="shared" ca="1" si="157"/>
        <v>-36547346463.478912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-36547346463.478912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-152280610.26449546</v>
      </c>
      <c r="L2980" s="444">
        <f t="shared" ca="1" si="157"/>
        <v>-36699627073.743408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-36699627073.743408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-152915112.80726421</v>
      </c>
      <c r="L2981" s="444">
        <f t="shared" ca="1" si="157"/>
        <v>-36852542186.550674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-36852542186.550674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-153552259.1106278</v>
      </c>
      <c r="L2982" s="444">
        <f t="shared" ca="1" si="157"/>
        <v>-37006094445.661301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-37006094445.661301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-154192060.1902554</v>
      </c>
      <c r="L2983" s="444">
        <f t="shared" ca="1" si="157"/>
        <v>-37160286505.851555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-37160286505.851555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-154834527.1077148</v>
      </c>
      <c r="L2984" s="444">
        <f t="shared" ca="1" si="157"/>
        <v>-37315121032.959267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-37315121032.959267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-155479670.97066361</v>
      </c>
      <c r="L2985" s="444">
        <f t="shared" ca="1" si="157"/>
        <v>-37470600703.929932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-37470600703.929932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-156127502.93304139</v>
      </c>
      <c r="L2986" s="444">
        <f t="shared" ca="1" si="157"/>
        <v>-37626728206.862976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-37626728206.862976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-156778034.1952624</v>
      </c>
      <c r="L2987" s="444">
        <f t="shared" ca="1" si="157"/>
        <v>-37783506241.058235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-37783506241.058235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-157431276.00440931</v>
      </c>
      <c r="L2988" s="444">
        <f t="shared" ca="1" si="157"/>
        <v>-37940937517.062645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-37940937517.062645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-158087239.65442768</v>
      </c>
      <c r="L2989" s="444">
        <f t="shared" ca="1" si="157"/>
        <v>-38099024756.717072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-38099024756.717072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-158745936.48632112</v>
      </c>
      <c r="L2990" s="444">
        <f t="shared" ca="1" si="157"/>
        <v>-38257770693.203392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-38257770693.203392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-159407377.88834748</v>
      </c>
      <c r="L2991" s="444">
        <f t="shared" ca="1" si="157"/>
        <v>-38417178071.091736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-38417178071.091736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-160071575.29621556</v>
      </c>
      <c r="L2992" s="444">
        <f t="shared" ca="1" si="157"/>
        <v>-38577249646.387955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-38577249646.387955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-160738540.19328314</v>
      </c>
      <c r="L2993" s="444">
        <f t="shared" ca="1" si="157"/>
        <v>-38737988186.581238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-38737988186.581238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-161408284.11075515</v>
      </c>
      <c r="L2994" s="444">
        <f t="shared" ca="1" si="157"/>
        <v>-38899396470.691994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-38899396470.691994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-162080818.62788332</v>
      </c>
      <c r="L2995" s="444">
        <f t="shared" ca="1" si="157"/>
        <v>-39061477289.319878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-39061477289.319878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-162756155.37216616</v>
      </c>
      <c r="L2996" s="444">
        <f t="shared" ca="1" si="157"/>
        <v>-39224233444.692047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-39224233444.692047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-163434306.0195502</v>
      </c>
      <c r="L2997" s="444">
        <f t="shared" ca="1" si="157"/>
        <v>-39387667750.711594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-39387667750.711594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-164115282.29463163</v>
      </c>
      <c r="L2998" s="444">
        <f t="shared" ca="1" si="157"/>
        <v>-39551783033.006226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-39551783033.006226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-164799095.97085926</v>
      </c>
      <c r="L2999" s="444">
        <f t="shared" ca="1" si="157"/>
        <v>-39716582128.977081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-39716582128.977081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-165485758.87073785</v>
      </c>
      <c r="L3000" s="444">
        <f t="shared" ca="1" si="157"/>
        <v>-39882067887.847816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-39882067887.847816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-166175282.86603257</v>
      </c>
      <c r="L3001" s="444">
        <f t="shared" ca="1" si="157"/>
        <v>-40048243170.713852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-40048243170.713852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-166867679.87797439</v>
      </c>
      <c r="L3002" s="444">
        <f t="shared" ca="1" si="157"/>
        <v>-40215110850.591827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-40215110850.591827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-167562961.87746593</v>
      </c>
      <c r="L3003" s="444">
        <f t="shared" ca="1" si="157"/>
        <v>-40382673812.469292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-40382673812.469292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-168261140.88528872</v>
      </c>
      <c r="L3004" s="444">
        <f t="shared" ca="1" si="157"/>
        <v>-40550934953.354584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-40550934953.354584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-168962228.97231075</v>
      </c>
      <c r="L3005" s="444">
        <f t="shared" ca="1" si="157"/>
        <v>-40719897182.326897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-40719897182.326897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-169666238.25969541</v>
      </c>
      <c r="L3006" s="444">
        <f t="shared" ca="1" si="157"/>
        <v>-40889563420.586594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-40889563420.586594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-170373180.9191108</v>
      </c>
      <c r="L3007" s="444">
        <f t="shared" ca="1" si="157"/>
        <v>-41059936601.505707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-41059936601.505707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-171083069.17294043</v>
      </c>
      <c r="L3008" s="444">
        <f t="shared" ca="1" si="157"/>
        <v>-41231019670.67865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-41231019670.67865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-171795915.29449436</v>
      </c>
      <c r="L3009" s="444">
        <f t="shared" ca="1" si="157"/>
        <v>-41402815585.973145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-41402815585.973145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-172511731.60822144</v>
      </c>
      <c r="L3010" s="444">
        <f t="shared" ca="1" si="157"/>
        <v>-41575327317.581367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-41575327317.581367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-173230530.48992237</v>
      </c>
      <c r="L3011" s="444">
        <f t="shared" ca="1" si="157"/>
        <v>-41748557848.071289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-41748557848.071289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-173952324.36696371</v>
      </c>
      <c r="L3012" s="444">
        <f t="shared" ca="1" si="157"/>
        <v>-41922510172.438255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-41922510172.438255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-174677125.71849272</v>
      </c>
      <c r="L3013" s="444">
        <f t="shared" ca="1" si="157"/>
        <v>-42097187298.156746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-42097187298.156746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-175404947.07565311</v>
      </c>
      <c r="L3014" s="444">
        <f t="shared" ca="1" si="157"/>
        <v>-42272592245.232399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-42272592245.232399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-176135801.02180165</v>
      </c>
      <c r="L3015" s="444">
        <f t="shared" ca="1" si="157"/>
        <v>-42448728046.254204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-42448728046.254204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-176869700.19272584</v>
      </c>
      <c r="L3016" s="444">
        <f t="shared" ca="1" si="157"/>
        <v>-42625597746.44693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-42625597746.44693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-177606657.2768622</v>
      </c>
      <c r="L3017" s="444">
        <f t="shared" ca="1" si="157"/>
        <v>-42803204403.723793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-42803204403.723793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-178346685.0155158</v>
      </c>
      <c r="L3018" s="444">
        <f t="shared" ca="1" si="157"/>
        <v>-42981551088.739311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-42981551088.739311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-179089796.20308048</v>
      </c>
      <c r="L3019" s="444">
        <f t="shared" ca="1" si="157"/>
        <v>-43160640884.94239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-43160640884.94239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-179836003.68725997</v>
      </c>
      <c r="L3020" s="444">
        <f t="shared" ca="1" si="157"/>
        <v>-43340476888.629654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-43340476888.629654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-180585320.36929023</v>
      </c>
      <c r="L3021" s="444">
        <f t="shared" ca="1" si="157"/>
        <v>-43521062208.998947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-43521062208.998947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-181337759.20416227</v>
      </c>
      <c r="L3022" s="444">
        <f t="shared" ca="1" si="157"/>
        <v>-43702399968.20311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-43702399968.20311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-182093333.20084628</v>
      </c>
      <c r="L3023" s="444">
        <f t="shared" ca="1" si="157"/>
        <v>-43884493301.403954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-43884493301.403954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-182852055.42251647</v>
      </c>
      <c r="L3024" s="444">
        <f t="shared" ca="1" si="157"/>
        <v>-44067345356.826469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-44067345356.826469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-183613938.98677695</v>
      </c>
      <c r="L3025" s="444">
        <f t="shared" ca="1" si="157"/>
        <v>-44250959295.813248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-44250959295.813248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-184378997.06588852</v>
      </c>
      <c r="L3026" s="444">
        <f t="shared" ca="1" si="157"/>
        <v>-44435338292.879135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-44435338292.879135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-185147242.88699639</v>
      </c>
      <c r="L3027" s="444">
        <f t="shared" ca="1" si="157"/>
        <v>-44620485535.766129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-44620485535.766129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-185918689.73235887</v>
      </c>
      <c r="L3028" s="444">
        <f t="shared" ca="1" si="157"/>
        <v>-44806404225.498489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-44806404225.498489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-186693350.93957704</v>
      </c>
      <c r="L3029" s="444">
        <f t="shared" ca="1" si="157"/>
        <v>-44993097576.438065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-44993097576.438065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-187471239.90182528</v>
      </c>
      <c r="L3030" s="444">
        <f t="shared" ca="1" si="157"/>
        <v>-45180568816.33989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-45180568816.33989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-188252370.06808287</v>
      </c>
      <c r="L3031" s="444">
        <f t="shared" ca="1" si="157"/>
        <v>-45368821186.407974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-45368821186.407974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-189036754.94336656</v>
      </c>
      <c r="L3032" s="444">
        <f t="shared" ca="1" si="157"/>
        <v>-45557857941.351341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-45557857941.351341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-189824408.08896393</v>
      </c>
      <c r="L3033" s="444">
        <f t="shared" ca="1" si="157"/>
        <v>-45747682349.440308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-45747682349.440308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-190615343.12266794</v>
      </c>
      <c r="L3034" s="444">
        <f t="shared" ca="1" si="157"/>
        <v>-45938297692.562973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-45938297692.562973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-191409573.71901238</v>
      </c>
      <c r="L3035" s="444">
        <f t="shared" ca="1" si="157"/>
        <v>-46129707266.281982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-46129707266.281982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-192207113.60950825</v>
      </c>
      <c r="L3036" s="444">
        <f t="shared" ca="1" si="157"/>
        <v>-46321914379.891487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-46321914379.891487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-193007976.58288118</v>
      </c>
      <c r="L3037" s="444">
        <f t="shared" ca="1" si="157"/>
        <v>-46514922356.474365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-46514922356.474365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-193812176.48530984</v>
      </c>
      <c r="L3038" s="444">
        <f t="shared" ca="1" si="157"/>
        <v>-46708734532.959679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-46708734532.959679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-194619727.22066534</v>
      </c>
      <c r="L3039" s="444">
        <f t="shared" ca="1" si="157"/>
        <v>-46903354260.180344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-46903354260.180344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-195430642.75075144</v>
      </c>
      <c r="L3040" s="444">
        <f t="shared" ca="1" si="157"/>
        <v>-47098784902.931091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-47098784902.931091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-196244937.09554622</v>
      </c>
      <c r="L3041" s="444">
        <f t="shared" ca="1" si="157"/>
        <v>-47295029840.026634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-47295029840.026634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-197062624.3334443</v>
      </c>
      <c r="L3042" s="444">
        <f t="shared" ca="1" si="157"/>
        <v>-47492092464.360077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-47492092464.360077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-197883718.60150033</v>
      </c>
      <c r="L3043" s="444">
        <f t="shared" ca="1" si="157"/>
        <v>-47689976182.961578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-47689976182.961578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-198708234.09567323</v>
      </c>
      <c r="L3044" s="444">
        <f t="shared" ca="1" si="157"/>
        <v>-47888684417.057251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-47888684417.057251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-199536185.07107186</v>
      </c>
      <c r="L3045" s="444">
        <f t="shared" ca="1" si="157"/>
        <v>-48088220602.128326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-48088220602.128326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-200367585.84220135</v>
      </c>
      <c r="L3046" s="444">
        <f t="shared" ca="1" si="157"/>
        <v>-48288588187.970528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-48288588187.970528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-201202450.78321052</v>
      </c>
      <c r="L3047" s="444">
        <f t="shared" ca="1" si="157"/>
        <v>-48489790638.753738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-48489790638.753738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-202040794.32814059</v>
      </c>
      <c r="L3048" s="444">
        <f t="shared" ca="1" si="157"/>
        <v>-48691831433.081879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-48691831433.081879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-202882630.97117448</v>
      </c>
      <c r="L3049" s="444">
        <f t="shared" ca="1" si="157"/>
        <v>-48894714064.053055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-48894714064.053055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-203727975.26688772</v>
      </c>
      <c r="L3050" s="444">
        <f t="shared" ca="1" si="157"/>
        <v>-49098442039.319946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-49098442039.319946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-204576841.83049977</v>
      </c>
      <c r="L3051" s="444">
        <f t="shared" ca="1" si="157"/>
        <v>-49303018881.150444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-49303018881.150444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-205429245.33812684</v>
      </c>
      <c r="L3052" s="444">
        <f t="shared" ca="1" si="157"/>
        <v>-49508448126.488571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-49508448126.488571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-206285200.52703571</v>
      </c>
      <c r="L3053" s="444">
        <f t="shared" ca="1" si="157"/>
        <v>-49714733327.01561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-49714733327.01561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-207144722.19589838</v>
      </c>
      <c r="L3054" s="444">
        <f t="shared" ca="1" si="157"/>
        <v>-49921878049.21151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-49921878049.21151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-208007825.20504797</v>
      </c>
      <c r="L3055" s="444">
        <f t="shared" ca="1" si="157"/>
        <v>-50129885874.416557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-50129885874.416557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-208874524.47673565</v>
      </c>
      <c r="L3056" s="444">
        <f t="shared" ca="1" si="157"/>
        <v>-50338760398.893295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-50338760398.893295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-209744834.99538872</v>
      </c>
      <c r="L3057" s="444">
        <f t="shared" ca="1" si="157"/>
        <v>-50548505233.888687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-50548505233.888687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-210618771.80786952</v>
      </c>
      <c r="L3058" s="444">
        <f t="shared" ca="1" si="157"/>
        <v>-50759124005.696556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-50759124005.696556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-211496350.02373564</v>
      </c>
      <c r="L3059" s="444">
        <f t="shared" ca="1" si="157"/>
        <v>-50970620355.720291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-50970620355.720291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-212377584.81550121</v>
      </c>
      <c r="L3060" s="444">
        <f t="shared" ca="1" si="157"/>
        <v>-51182997940.535789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-51182997940.535789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-213262491.41889912</v>
      </c>
      <c r="L3061" s="444">
        <f t="shared" ca="1" si="157"/>
        <v>-51396260431.954689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-51396260431.954689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-214151085.13314453</v>
      </c>
      <c r="L3062" s="444">
        <f t="shared" ca="1" si="157"/>
        <v>-51610411517.087837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-51610411517.087837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-215043381.32119933</v>
      </c>
      <c r="L3063" s="444">
        <f t="shared" ca="1" si="157"/>
        <v>-51825454898.409035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-51825454898.409035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-215939395.41003764</v>
      </c>
      <c r="L3064" s="444">
        <f t="shared" ca="1" si="157"/>
        <v>-52041394293.819069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-52041394293.819069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-216839142.89091277</v>
      </c>
      <c r="L3065" s="444">
        <f t="shared" ca="1" si="157"/>
        <v>-52258233436.709984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-52258233436.709984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-217742639.31962493</v>
      </c>
      <c r="L3066" s="444">
        <f t="shared" ca="1" si="157"/>
        <v>-52475976076.02961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-52475976076.02961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-218649900.31679004</v>
      </c>
      <c r="L3067" s="444">
        <f t="shared" ca="1" si="157"/>
        <v>-52694625976.346397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-52694625976.346397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-219560941.56810999</v>
      </c>
      <c r="L3068" s="444">
        <f t="shared" ref="L3068:L3322" ca="1" si="162">I3068-J3068+K3068</f>
        <v>-52914186917.914505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-52914186917.914505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-220475778.82464376</v>
      </c>
      <c r="L3069" s="444">
        <f t="shared" ca="1" si="162"/>
        <v>-53134662696.739151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-53134662696.739151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-221394427.90307978</v>
      </c>
      <c r="L3070" s="444">
        <f t="shared" ca="1" si="162"/>
        <v>-53356057124.642227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-53356057124.642227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-222316904.68600929</v>
      </c>
      <c r="L3071" s="444">
        <f t="shared" ca="1" si="162"/>
        <v>-53578374029.328239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-53578374029.328239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-223243225.12220103</v>
      </c>
      <c r="L3072" s="444">
        <f t="shared" ca="1" si="162"/>
        <v>-53801617254.450439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-53801617254.450439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-224173405.2268768</v>
      </c>
      <c r="L3073" s="444">
        <f t="shared" ca="1" si="162"/>
        <v>-54025790659.677315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-54025790659.677315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-225107461.08198881</v>
      </c>
      <c r="L3074" s="444">
        <f t="shared" ca="1" si="162"/>
        <v>-54250898120.7593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-54250898120.7593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-226045408.8364971</v>
      </c>
      <c r="L3075" s="444">
        <f t="shared" ca="1" si="162"/>
        <v>-54476943529.595795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-54476943529.595795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-226987264.70664909</v>
      </c>
      <c r="L3076" s="444">
        <f t="shared" ca="1" si="162"/>
        <v>-54703930794.302444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-54703930794.302444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-227933044.97626019</v>
      </c>
      <c r="L3077" s="444">
        <f t="shared" ca="1" si="162"/>
        <v>-54931863839.278702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-54931863839.278702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-228882765.99699458</v>
      </c>
      <c r="L3078" s="444">
        <f t="shared" ca="1" si="162"/>
        <v>-55160746605.275696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-55160746605.275696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-229836444.18864876</v>
      </c>
      <c r="L3079" s="444">
        <f t="shared" ca="1" si="162"/>
        <v>-55390583049.464348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-55390583049.464348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-230794096.03943476</v>
      </c>
      <c r="L3080" s="444">
        <f t="shared" ca="1" si="162"/>
        <v>-55621377145.503784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-55621377145.503784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-231755738.10626572</v>
      </c>
      <c r="L3081" s="444">
        <f t="shared" ca="1" si="162"/>
        <v>-55853132883.610046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-55853132883.610046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-232721387.01504186</v>
      </c>
      <c r="L3082" s="444">
        <f t="shared" ca="1" si="162"/>
        <v>-56085854270.625092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-56085854270.625092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-233691059.46093789</v>
      </c>
      <c r="L3083" s="444">
        <f t="shared" ca="1" si="162"/>
        <v>-56319545330.086029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-56319545330.086029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-234664772.20869175</v>
      </c>
      <c r="L3084" s="444">
        <f t="shared" ca="1" si="162"/>
        <v>-56554210102.294724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-56554210102.294724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-235642542.09289467</v>
      </c>
      <c r="L3085" s="444">
        <f t="shared" ca="1" si="162"/>
        <v>-56789852644.387619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-56789852644.387619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-236624386.0182817</v>
      </c>
      <c r="L3086" s="444">
        <f t="shared" ca="1" si="162"/>
        <v>-57026477030.405899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-57026477030.405899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-237610320.96002457</v>
      </c>
      <c r="L3087" s="444">
        <f t="shared" ca="1" si="162"/>
        <v>-57264087351.365921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-57264087351.365921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-238600363.96402463</v>
      </c>
      <c r="L3088" s="444">
        <f t="shared" ca="1" si="162"/>
        <v>-57502687715.329948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-57502687715.329948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-239594532.14720812</v>
      </c>
      <c r="L3089" s="444">
        <f t="shared" ca="1" si="162"/>
        <v>-57742282247.477158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-57742282247.477158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-240592842.6978215</v>
      </c>
      <c r="L3090" s="444">
        <f t="shared" ca="1" si="162"/>
        <v>-57982875090.17498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-57982875090.17498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-241595312.87572908</v>
      </c>
      <c r="L3091" s="444">
        <f t="shared" ca="1" si="162"/>
        <v>-58224470403.050713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-58224470403.050713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-242601960.01271129</v>
      </c>
      <c r="L3092" s="444">
        <f t="shared" ca="1" si="162"/>
        <v>-58467072363.063423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-58467072363.063423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-243612801.5127643</v>
      </c>
      <c r="L3093" s="444">
        <f t="shared" ca="1" si="162"/>
        <v>-58710685164.576187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-58710685164.576187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-244627854.85240078</v>
      </c>
      <c r="L3094" s="444">
        <f t="shared" ca="1" si="162"/>
        <v>-58955313019.428589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-58955313019.428589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-245647137.58095244</v>
      </c>
      <c r="L3095" s="444">
        <f t="shared" ca="1" si="162"/>
        <v>-59200960157.009544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-59200960157.009544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-246670667.32087305</v>
      </c>
      <c r="L3096" s="444">
        <f t="shared" ca="1" si="162"/>
        <v>-59447630824.330414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-59447630824.330414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-247698461.7680434</v>
      </c>
      <c r="L3097" s="444">
        <f t="shared" ca="1" si="162"/>
        <v>-59695329286.098457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-59695329286.098457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-248730538.69207689</v>
      </c>
      <c r="L3098" s="444">
        <f t="shared" ca="1" si="162"/>
        <v>-59944059824.790535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-59944059824.790535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-249766915.93662724</v>
      </c>
      <c r="L3099" s="444">
        <f t="shared" ca="1" si="162"/>
        <v>-60193826740.727165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-60193826740.727165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-250807611.41969651</v>
      </c>
      <c r="L3100" s="444">
        <f t="shared" ca="1" si="162"/>
        <v>-60444634352.146858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-60444634352.146858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-251852643.13394523</v>
      </c>
      <c r="L3101" s="444">
        <f t="shared" ca="1" si="162"/>
        <v>-60696486995.2808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-60696486995.2808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-252902029.14700335</v>
      </c>
      <c r="L3102" s="444">
        <f t="shared" ca="1" si="162"/>
        <v>-60949389024.427803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-60949389024.427803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-253955787.6017825</v>
      </c>
      <c r="L3103" s="444">
        <f t="shared" ca="1" si="162"/>
        <v>-61203344812.029587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-61203344812.029587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-255013936.71678993</v>
      </c>
      <c r="L3104" s="444">
        <f t="shared" ca="1" si="162"/>
        <v>-61458358748.746376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-61458358748.746376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-256076494.78644326</v>
      </c>
      <c r="L3105" s="444">
        <f t="shared" ca="1" si="162"/>
        <v>-61714435243.532822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-61714435243.532822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-257143480.18138674</v>
      </c>
      <c r="L3106" s="444">
        <f t="shared" ca="1" si="162"/>
        <v>-61971578723.714211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-61971578723.714211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-258214911.34880918</v>
      </c>
      <c r="L3107" s="444">
        <f t="shared" ca="1" si="162"/>
        <v>-62229793635.063019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-62229793635.063019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-259290806.81276259</v>
      </c>
      <c r="L3108" s="444">
        <f t="shared" ca="1" si="162"/>
        <v>-62489084441.875778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-62489084441.875778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-260371185.17448241</v>
      </c>
      <c r="L3109" s="444">
        <f t="shared" ca="1" si="162"/>
        <v>-62749455627.050262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-62749455627.050262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-261456065.11270943</v>
      </c>
      <c r="L3110" s="444">
        <f t="shared" ca="1" si="162"/>
        <v>-63010911692.162971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-63010911692.162971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-262545465.38401237</v>
      </c>
      <c r="L3111" s="444">
        <f t="shared" ca="1" si="162"/>
        <v>-63273457157.546982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-63273457157.546982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-263639404.82311243</v>
      </c>
      <c r="L3112" s="444">
        <f t="shared" ca="1" si="162"/>
        <v>-63537096562.370094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-63537096562.370094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-264737902.34320876</v>
      </c>
      <c r="L3113" s="444">
        <f t="shared" ca="1" si="162"/>
        <v>-63801834464.713303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-63801834464.713303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-265840976.93630543</v>
      </c>
      <c r="L3114" s="444">
        <f t="shared" ca="1" si="162"/>
        <v>-64067675441.649605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-64067675441.649605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-266948647.67354003</v>
      </c>
      <c r="L3115" s="444">
        <f t="shared" ca="1" si="162"/>
        <v>-64334624089.323143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-64334624089.323143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-268060933.70551309</v>
      </c>
      <c r="L3116" s="444">
        <f t="shared" ca="1" si="162"/>
        <v>-64602685023.028656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-64602685023.028656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-269177854.26261944</v>
      </c>
      <c r="L3117" s="444">
        <f t="shared" ca="1" si="162"/>
        <v>-64871862877.291275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-64871862877.291275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-270299428.65538031</v>
      </c>
      <c r="L3118" s="444">
        <f t="shared" ca="1" si="162"/>
        <v>-65142162305.946655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-65142162305.946655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-271425676.27477771</v>
      </c>
      <c r="L3119" s="444">
        <f t="shared" ca="1" si="162"/>
        <v>-65413587982.221436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-65413587982.221436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-272556616.59258932</v>
      </c>
      <c r="L3120" s="444">
        <f t="shared" ca="1" si="162"/>
        <v>-65686144598.814026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-65686144598.814026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-273692269.1617251</v>
      </c>
      <c r="L3121" s="444">
        <f t="shared" ca="1" si="162"/>
        <v>-65959836867.975754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-65959836867.975754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-274832653.61656559</v>
      </c>
      <c r="L3122" s="444">
        <f t="shared" ca="1" si="162"/>
        <v>-66234669521.592316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-66234669521.592316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-275977789.67330134</v>
      </c>
      <c r="L3123" s="444">
        <f t="shared" ca="1" si="162"/>
        <v>-66510647311.265617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-66510647311.265617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-277127697.13027334</v>
      </c>
      <c r="L3124" s="444">
        <f t="shared" ca="1" si="162"/>
        <v>-66787775008.395889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-66787775008.395889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-278282395.86831617</v>
      </c>
      <c r="L3125" s="444">
        <f t="shared" ca="1" si="162"/>
        <v>-67066057404.264206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-67066057404.264206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-279441905.85110086</v>
      </c>
      <c r="L3126" s="444">
        <f t="shared" ca="1" si="162"/>
        <v>-67345499310.115303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-67345499310.115303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-280606247.12548041</v>
      </c>
      <c r="L3127" s="444">
        <f t="shared" ca="1" si="162"/>
        <v>-67626105557.240784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-67626105557.240784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-281775439.82183659</v>
      </c>
      <c r="L3128" s="444">
        <f t="shared" ca="1" si="162"/>
        <v>-67907880997.062622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-67907880997.062622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-282949504.15442759</v>
      </c>
      <c r="L3129" s="444">
        <f t="shared" ca="1" si="162"/>
        <v>-68190830501.217049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-68190830501.217049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-284128460.42173767</v>
      </c>
      <c r="L3130" s="444">
        <f t="shared" ca="1" si="162"/>
        <v>-68474958961.638786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-68474958961.638786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-285312329.00682825</v>
      </c>
      <c r="L3131" s="444">
        <f t="shared" ca="1" si="162"/>
        <v>-68760271290.645615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-68760271290.645615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-286501130.37769008</v>
      </c>
      <c r="L3132" s="444">
        <f t="shared" ca="1" si="162"/>
        <v>-69046772421.0233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-69046772421.0233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-287694885.08759707</v>
      </c>
      <c r="L3133" s="444">
        <f t="shared" ca="1" si="162"/>
        <v>-69334467306.110901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-69334467306.110901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-288893613.77546209</v>
      </c>
      <c r="L3134" s="444">
        <f t="shared" ca="1" si="162"/>
        <v>-69623360919.886368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-69623360919.886368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-290097337.16619319</v>
      </c>
      <c r="L3135" s="444">
        <f t="shared" ca="1" si="162"/>
        <v>-69913458257.052567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-69913458257.052567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-291306076.07105237</v>
      </c>
      <c r="L3136" s="444">
        <f t="shared" ca="1" si="162"/>
        <v>-70204764333.123611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-70204764333.123611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-292519851.38801503</v>
      </c>
      <c r="L3137" s="444">
        <f t="shared" ca="1" si="162"/>
        <v>-70497284184.511627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-70497284184.511627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-293738684.10213178</v>
      </c>
      <c r="L3138" s="444">
        <f t="shared" ca="1" si="162"/>
        <v>-70791022868.613754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-70791022868.613754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-294962595.28589064</v>
      </c>
      <c r="L3139" s="444">
        <f t="shared" ca="1" si="162"/>
        <v>-71085985463.899643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-71085985463.899643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-296191606.09958184</v>
      </c>
      <c r="L3140" s="444">
        <f t="shared" ca="1" si="162"/>
        <v>-71382177069.999222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-71382177069.999222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-297425737.79166341</v>
      </c>
      <c r="L3141" s="444">
        <f t="shared" ca="1" si="162"/>
        <v>-71679602807.790878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-71679602807.790878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-298665011.69912863</v>
      </c>
      <c r="L3142" s="444">
        <f t="shared" ca="1" si="162"/>
        <v>-71978267819.490005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-71978267819.490005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-299909449.24787503</v>
      </c>
      <c r="L3143" s="444">
        <f t="shared" ca="1" si="162"/>
        <v>-72278177268.737885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-72278177268.737885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-301159071.95307451</v>
      </c>
      <c r="L3144" s="444">
        <f t="shared" ca="1" si="162"/>
        <v>-72579336340.690964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-72579336340.690964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-302413901.41954565</v>
      </c>
      <c r="L3145" s="444">
        <f t="shared" ca="1" si="162"/>
        <v>-72881750242.110504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-72881750242.110504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-303673959.34212708</v>
      </c>
      <c r="L3146" s="444">
        <f t="shared" ca="1" si="162"/>
        <v>-73185424201.452637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-73185424201.452637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-304939267.50605267</v>
      </c>
      <c r="L3147" s="444">
        <f t="shared" ca="1" si="162"/>
        <v>-73490363468.958694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-73490363468.958694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-306209847.78732789</v>
      </c>
      <c r="L3148" s="444">
        <f t="shared" ca="1" si="162"/>
        <v>-73796573316.746017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-73796573316.746017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-307485722.15310842</v>
      </c>
      <c r="L3149" s="444">
        <f t="shared" ca="1" si="162"/>
        <v>-74104059038.899124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-74104059038.899124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-308766912.66207969</v>
      </c>
      <c r="L3150" s="444">
        <f t="shared" ca="1" si="162"/>
        <v>-74412825951.561203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-74412825951.561203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-310053441.46483833</v>
      </c>
      <c r="L3151" s="444">
        <f t="shared" ca="1" si="162"/>
        <v>-74722879393.026047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-74722879393.026047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-311345330.80427521</v>
      </c>
      <c r="L3152" s="444">
        <f t="shared" ca="1" si="162"/>
        <v>-75034224723.830322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-75034224723.830322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-312642603.01595968</v>
      </c>
      <c r="L3153" s="444">
        <f t="shared" ca="1" si="162"/>
        <v>-75346867326.846283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-75346867326.846283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-313945280.52852619</v>
      </c>
      <c r="L3154" s="444">
        <f t="shared" ca="1" si="162"/>
        <v>-75660812607.374802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-75660812607.374802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-315253385.86406165</v>
      </c>
      <c r="L3155" s="444">
        <f t="shared" ca="1" si="162"/>
        <v>-75976065993.238861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-75976065993.238861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-316566941.63849527</v>
      </c>
      <c r="L3156" s="444">
        <f t="shared" ca="1" si="162"/>
        <v>-76292632934.87735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-76292632934.87735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-317885970.56198895</v>
      </c>
      <c r="L3157" s="444">
        <f t="shared" ca="1" si="162"/>
        <v>-76610518905.439346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-76610518905.439346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-319210495.43933058</v>
      </c>
      <c r="L3158" s="444">
        <f t="shared" ca="1" si="162"/>
        <v>-76929729400.878677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-76929729400.878677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-320540539.17032784</v>
      </c>
      <c r="L3159" s="444">
        <f t="shared" ca="1" si="162"/>
        <v>-77250269940.049011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-77250269940.049011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-321876124.75020421</v>
      </c>
      <c r="L3160" s="444">
        <f t="shared" ca="1" si="162"/>
        <v>-77572146064.79921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-77572146064.79921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-323217275.2699967</v>
      </c>
      <c r="L3161" s="444">
        <f t="shared" ca="1" si="162"/>
        <v>-77895363340.069214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-77895363340.069214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-324564013.91695505</v>
      </c>
      <c r="L3162" s="444">
        <f t="shared" ca="1" si="162"/>
        <v>-78219927353.986176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-78219927353.986176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-325916363.97494239</v>
      </c>
      <c r="L3163" s="444">
        <f t="shared" ca="1" si="162"/>
        <v>-78545843717.961121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-78545843717.961121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-327274348.82483798</v>
      </c>
      <c r="L3164" s="444">
        <f t="shared" ca="1" si="162"/>
        <v>-78873118066.785965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-78873118066.785965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-328637991.94494152</v>
      </c>
      <c r="L3165" s="444">
        <f t="shared" ca="1" si="162"/>
        <v>-79201756058.730911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-79201756058.730911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-330007316.9113788</v>
      </c>
      <c r="L3166" s="444">
        <f t="shared" ca="1" si="162"/>
        <v>-79531763375.642288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-79531763375.642288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-331382347.3985095</v>
      </c>
      <c r="L3167" s="444">
        <f t="shared" ca="1" si="162"/>
        <v>-79863145723.040802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-79863145723.040802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-332763107.17933667</v>
      </c>
      <c r="L3168" s="444">
        <f t="shared" ca="1" si="162"/>
        <v>-80195908830.220139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-80195908830.220139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-334149620.12591726</v>
      </c>
      <c r="L3169" s="444">
        <f t="shared" ca="1" si="162"/>
        <v>-80530058450.346054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-80530058450.346054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-335541910.20977521</v>
      </c>
      <c r="L3170" s="444">
        <f t="shared" ca="1" si="162"/>
        <v>-80865600360.555832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-80865600360.555832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-336940001.50231594</v>
      </c>
      <c r="L3171" s="444">
        <f t="shared" ca="1" si="162"/>
        <v>-81202540362.058151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-81202540362.058151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-338343918.1752423</v>
      </c>
      <c r="L3172" s="444">
        <f t="shared" ca="1" si="162"/>
        <v>-81540884280.233398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-81540884280.233398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-339753684.50097251</v>
      </c>
      <c r="L3173" s="444">
        <f t="shared" ca="1" si="162"/>
        <v>-81880637964.734375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-81880637964.734375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-341169324.85305989</v>
      </c>
      <c r="L3174" s="444">
        <f t="shared" ca="1" si="162"/>
        <v>-82221807289.587433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-82221807289.587433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-342590863.70661432</v>
      </c>
      <c r="L3175" s="444">
        <f t="shared" ca="1" si="162"/>
        <v>-82564398153.294052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-82564398153.294052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-344018325.63872522</v>
      </c>
      <c r="L3176" s="444">
        <f t="shared" ca="1" si="162"/>
        <v>-82908416478.93277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-82908416478.93277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-345451735.32888651</v>
      </c>
      <c r="L3177" s="444">
        <f t="shared" ca="1" si="162"/>
        <v>-83253868214.261658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-83253868214.261658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-346891117.55942357</v>
      </c>
      <c r="L3178" s="444">
        <f t="shared" ca="1" si="162"/>
        <v>-83600759331.821075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-83600759331.821075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-348336497.21592116</v>
      </c>
      <c r="L3179" s="444">
        <f t="shared" ca="1" si="162"/>
        <v>-83949095829.037003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-83949095829.037003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-349787899.28765416</v>
      </c>
      <c r="L3180" s="444">
        <f t="shared" ca="1" si="162"/>
        <v>-84298883728.324661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-84298883728.324661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-351245348.8680194</v>
      </c>
      <c r="L3181" s="444">
        <f t="shared" ca="1" si="162"/>
        <v>-84650129077.192688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-84650129077.192688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-352708871.15496951</v>
      </c>
      <c r="L3182" s="444">
        <f t="shared" ca="1" si="162"/>
        <v>-85002837948.347656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-85002837948.347656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-354178491.45144856</v>
      </c>
      <c r="L3183" s="444">
        <f t="shared" ca="1" si="162"/>
        <v>-85357016439.799103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-85357016439.799103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-355654235.1658296</v>
      </c>
      <c r="L3184" s="444">
        <f t="shared" ca="1" si="162"/>
        <v>-85712670674.964935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-85712670674.964935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-357136127.81235391</v>
      </c>
      <c r="L3185" s="444">
        <f t="shared" ca="1" si="162"/>
        <v>-86069806802.777283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-86069806802.777283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-358624195.011572</v>
      </c>
      <c r="L3186" s="444">
        <f t="shared" ca="1" si="162"/>
        <v>-86428430997.788849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-86428430997.788849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-360118462.49078685</v>
      </c>
      <c r="L3187" s="444">
        <f t="shared" ca="1" si="162"/>
        <v>-86788549460.279633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-86788549460.279633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-361618956.08449847</v>
      </c>
      <c r="L3188" s="444">
        <f t="shared" ca="1" si="162"/>
        <v>-87150168416.364136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-87150168416.364136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-363125701.73485059</v>
      </c>
      <c r="L3189" s="444">
        <f t="shared" ca="1" si="162"/>
        <v>-87513294118.098984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-87513294118.098984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-364638725.49207908</v>
      </c>
      <c r="L3190" s="444">
        <f t="shared" ca="1" si="162"/>
        <v>-87877932843.591064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-87877932843.591064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-366158053.51496279</v>
      </c>
      <c r="L3191" s="444">
        <f t="shared" ca="1" si="162"/>
        <v>-88244090897.106033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-88244090897.106033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-367683712.07127512</v>
      </c>
      <c r="L3192" s="444">
        <f t="shared" ca="1" si="162"/>
        <v>-88611774609.177307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-88611774609.177307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-369215727.53823876</v>
      </c>
      <c r="L3193" s="444">
        <f t="shared" ca="1" si="162"/>
        <v>-88980990336.715546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-88980990336.715546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-370754126.40298146</v>
      </c>
      <c r="L3194" s="444">
        <f t="shared" ca="1" si="162"/>
        <v>-89351744463.11853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-89351744463.11853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-372298935.26299387</v>
      </c>
      <c r="L3195" s="444">
        <f t="shared" ca="1" si="162"/>
        <v>-89724043398.381531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-89724043398.381531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-373850180.8265897</v>
      </c>
      <c r="L3196" s="444">
        <f t="shared" ca="1" si="162"/>
        <v>-90097893579.208115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-90097893579.208115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-375407889.91336715</v>
      </c>
      <c r="L3197" s="444">
        <f t="shared" ca="1" si="162"/>
        <v>-90473301469.121475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-90473301469.121475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-376972089.45467281</v>
      </c>
      <c r="L3198" s="444">
        <f t="shared" ca="1" si="162"/>
        <v>-90850273558.576141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-90850273558.576141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-378542806.49406725</v>
      </c>
      <c r="L3199" s="444">
        <f t="shared" ca="1" si="162"/>
        <v>-91228816365.070206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-91228816365.070206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-380120068.18779254</v>
      </c>
      <c r="L3200" s="444">
        <f t="shared" ca="1" si="162"/>
        <v>-91608936433.257996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-91608936433.257996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-381703901.80524164</v>
      </c>
      <c r="L3201" s="444">
        <f t="shared" ca="1" si="162"/>
        <v>-91990640335.063232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-91990640335.063232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-383294334.72943014</v>
      </c>
      <c r="L3202" s="444">
        <f t="shared" ca="1" si="162"/>
        <v>-92373934669.792664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-92373934669.792664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-384891394.4574694</v>
      </c>
      <c r="L3203" s="444">
        <f t="shared" ca="1" si="162"/>
        <v>-92758826064.250137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-92758826064.250137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-386495108.60104221</v>
      </c>
      <c r="L3204" s="444">
        <f t="shared" ca="1" si="162"/>
        <v>-93145321172.851181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-93145321172.851181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-388105504.88687992</v>
      </c>
      <c r="L3205" s="444">
        <f t="shared" ca="1" si="162"/>
        <v>-93533426677.738068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-93533426677.738068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-389722611.15724194</v>
      </c>
      <c r="L3206" s="444">
        <f t="shared" ca="1" si="162"/>
        <v>-93923149288.895309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-93923149288.895309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-391346455.37039709</v>
      </c>
      <c r="L3207" s="444">
        <f t="shared" ca="1" si="162"/>
        <v>-94314495744.265701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-94314495744.265701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-392977065.60110706</v>
      </c>
      <c r="L3208" s="444">
        <f t="shared" ca="1" si="162"/>
        <v>-94707472809.866806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-94707472809.866806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-394614470.04111171</v>
      </c>
      <c r="L3209" s="444">
        <f t="shared" ca="1" si="162"/>
        <v>-95102087279.907913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-95102087279.907913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-396258696.99961632</v>
      </c>
      <c r="L3210" s="444">
        <f t="shared" ca="1" si="162"/>
        <v>-95498345976.907532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-95498345976.907532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-397909774.90378135</v>
      </c>
      <c r="L3211" s="444">
        <f t="shared" ca="1" si="162"/>
        <v>-95896255751.81131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-95896255751.81131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-399567732.29921377</v>
      </c>
      <c r="L3212" s="444">
        <f t="shared" ca="1" si="162"/>
        <v>-96295823484.110519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-96295823484.110519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-401232597.85046047</v>
      </c>
      <c r="L3213" s="444">
        <f t="shared" ca="1" si="162"/>
        <v>-96697056081.960983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-96697056081.960983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-402904400.3415041</v>
      </c>
      <c r="L3214" s="444">
        <f t="shared" ca="1" si="162"/>
        <v>-97099960482.30249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-97099960482.30249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-404583168.67626035</v>
      </c>
      <c r="L3215" s="444">
        <f t="shared" ca="1" si="162"/>
        <v>-97504543650.978745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-97504543650.978745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-406268931.87907809</v>
      </c>
      <c r="L3216" s="444">
        <f t="shared" ca="1" si="162"/>
        <v>-97910812582.857819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-97910812582.857819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-407961719.09524089</v>
      </c>
      <c r="L3217" s="444">
        <f t="shared" ca="1" si="162"/>
        <v>-98318774301.953064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-98318774301.953064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-409661559.59147108</v>
      </c>
      <c r="L3218" s="444">
        <f t="shared" ca="1" si="162"/>
        <v>-98728435861.54454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-98728435861.54454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-411368482.75643557</v>
      </c>
      <c r="L3219" s="444">
        <f t="shared" ca="1" si="162"/>
        <v>-99139804344.30098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-99139804344.30098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-413082518.10125411</v>
      </c>
      <c r="L3220" s="444">
        <f t="shared" ca="1" si="162"/>
        <v>-99552886862.402237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-99552886862.402237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-414803695.26000929</v>
      </c>
      <c r="L3221" s="444">
        <f t="shared" ca="1" si="162"/>
        <v>-99967690557.662247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-99967690557.662247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-416532043.99025935</v>
      </c>
      <c r="L3222" s="444">
        <f t="shared" ca="1" si="162"/>
        <v>-100384222601.65251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-100384222601.65251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-418267594.17355216</v>
      </c>
      <c r="L3223" s="444">
        <f t="shared" ca="1" si="162"/>
        <v>-100802490195.82607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-100802490195.82607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-420010375.81594193</v>
      </c>
      <c r="L3224" s="444">
        <f t="shared" ca="1" si="162"/>
        <v>-101222500571.64201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-101222500571.64201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-421760419.04850841</v>
      </c>
      <c r="L3225" s="444">
        <f t="shared" ca="1" si="162"/>
        <v>-101644260990.69052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-101644260990.69052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-423517754.12787718</v>
      </c>
      <c r="L3226" s="444">
        <f t="shared" ca="1" si="162"/>
        <v>-102067778744.81841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-102067778744.81841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-425282411.43674338</v>
      </c>
      <c r="L3227" s="444">
        <f t="shared" ca="1" si="162"/>
        <v>-102493061156.25514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-102493061156.25514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-427054421.4843964</v>
      </c>
      <c r="L3228" s="444">
        <f t="shared" ca="1" si="162"/>
        <v>-102920115577.73953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-102920115577.73953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-428833814.90724802</v>
      </c>
      <c r="L3229" s="444">
        <f t="shared" ca="1" si="162"/>
        <v>-103348949392.64677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-103348949392.64677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-430620622.46936154</v>
      </c>
      <c r="L3230" s="444">
        <f t="shared" ca="1" si="162"/>
        <v>-103779570015.11613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-103779570015.11613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-432414875.06298387</v>
      </c>
      <c r="L3231" s="444">
        <f t="shared" ca="1" si="162"/>
        <v>-104211984890.17912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-104211984890.17912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-434216603.70907968</v>
      </c>
      <c r="L3232" s="444">
        <f t="shared" ca="1" si="162"/>
        <v>-104646201493.8882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-104646201493.8882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-436025839.55786747</v>
      </c>
      <c r="L3233" s="444">
        <f t="shared" ca="1" si="162"/>
        <v>-105082227333.44606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-105082227333.44606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-437842613.88935858</v>
      </c>
      <c r="L3234" s="444">
        <f t="shared" ca="1" si="162"/>
        <v>-105520069947.33542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-105520069947.33542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-439666958.11389756</v>
      </c>
      <c r="L3235" s="444">
        <f t="shared" ca="1" si="162"/>
        <v>-105959736905.44931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-105959736905.44931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-441498903.77270544</v>
      </c>
      <c r="L3236" s="444">
        <f t="shared" ca="1" si="162"/>
        <v>-106401235809.22202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-106401235809.22202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-443338482.53842503</v>
      </c>
      <c r="L3237" s="444">
        <f t="shared" ca="1" si="162"/>
        <v>-106844574291.76044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-106844574291.76044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-445185726.2156685</v>
      </c>
      <c r="L3238" s="444">
        <f t="shared" ca="1" si="162"/>
        <v>-107289760017.9761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-107289760017.9761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-447040666.74156702</v>
      </c>
      <c r="L3239" s="444">
        <f t="shared" ca="1" si="162"/>
        <v>-107736800684.71767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-107736800684.71767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-448903336.18632358</v>
      </c>
      <c r="L3240" s="444">
        <f t="shared" ca="1" si="162"/>
        <v>-108185704020.90399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-108185704020.90399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-450773766.75376654</v>
      </c>
      <c r="L3241" s="444">
        <f t="shared" ca="1" si="162"/>
        <v>-108636477787.65776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-108636477787.65776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-452651990.78190732</v>
      </c>
      <c r="L3242" s="444">
        <f t="shared" ca="1" si="162"/>
        <v>-109089129778.43967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-109089129778.43967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-454538040.74349862</v>
      </c>
      <c r="L3243" s="444">
        <f t="shared" ca="1" si="162"/>
        <v>-109543667819.18317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-109543667819.18317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-456431949.24659652</v>
      </c>
      <c r="L3244" s="444">
        <f t="shared" ca="1" si="162"/>
        <v>-110000099768.42976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-110000099768.42976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-458333749.035124</v>
      </c>
      <c r="L3245" s="444">
        <f t="shared" ca="1" si="162"/>
        <v>-110458433517.46489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-110458433517.46489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-460243472.9894371</v>
      </c>
      <c r="L3246" s="444">
        <f t="shared" ca="1" si="162"/>
        <v>-110918676990.45433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-110918676990.45433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-462161154.12689304</v>
      </c>
      <c r="L3247" s="444">
        <f t="shared" ca="1" si="162"/>
        <v>-111380838144.58122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-111380838144.58122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-464086825.60242176</v>
      </c>
      <c r="L3248" s="444">
        <f t="shared" ca="1" si="162"/>
        <v>-111844924970.18364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-111844924970.18364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-466020520.70909852</v>
      </c>
      <c r="L3249" s="444">
        <f t="shared" ca="1" si="162"/>
        <v>-112310945490.89273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-112310945490.89273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-467962272.87871975</v>
      </c>
      <c r="L3250" s="444">
        <f t="shared" ca="1" si="162"/>
        <v>-112778907763.77145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-112778907763.77145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-469912115.68238103</v>
      </c>
      <c r="L3251" s="444">
        <f t="shared" ca="1" si="162"/>
        <v>-113248819879.45384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-113248819879.45384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-471870082.83105773</v>
      </c>
      <c r="L3252" s="444">
        <f t="shared" ca="1" si="162"/>
        <v>-113720689962.2849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-113720689962.2849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-473836208.17618704</v>
      </c>
      <c r="L3253" s="444">
        <f t="shared" ca="1" si="162"/>
        <v>-114194526170.46109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-114194526170.46109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-475810525.71025455</v>
      </c>
      <c r="L3254" s="444">
        <f t="shared" ca="1" si="162"/>
        <v>-114670336696.17134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-114670336696.17134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-477793069.56738049</v>
      </c>
      <c r="L3255" s="444">
        <f t="shared" ca="1" si="162"/>
        <v>-115148129765.73872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-115148129765.73872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-479783874.02391136</v>
      </c>
      <c r="L3256" s="444">
        <f t="shared" ca="1" si="162"/>
        <v>-115627913639.76263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-115627913639.76263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-481782973.49901098</v>
      </c>
      <c r="L3257" s="444">
        <f t="shared" ca="1" si="162"/>
        <v>-116109696613.26164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-116109696613.26164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-483790402.55525678</v>
      </c>
      <c r="L3258" s="444">
        <f t="shared" ca="1" si="162"/>
        <v>-116593487015.81689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-116593487015.81689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-485806195.89923698</v>
      </c>
      <c r="L3259" s="444">
        <f t="shared" ca="1" si="162"/>
        <v>-117079293211.71613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-117079293211.71613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-487830388.38215053</v>
      </c>
      <c r="L3260" s="444">
        <f t="shared" ca="1" si="162"/>
        <v>-117567123600.09828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-117567123600.09828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-489863015.00040948</v>
      </c>
      <c r="L3261" s="444">
        <f t="shared" ca="1" si="162"/>
        <v>-118056986615.09869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-118056986615.09869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-491904110.89624453</v>
      </c>
      <c r="L3262" s="444">
        <f t="shared" ca="1" si="162"/>
        <v>-118548890725.99493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-118548890725.99493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-493953711.35831219</v>
      </c>
      <c r="L3263" s="444">
        <f t="shared" ca="1" si="162"/>
        <v>-119042844437.35324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-119042844437.35324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-496011851.8223052</v>
      </c>
      <c r="L3264" s="444">
        <f t="shared" ca="1" si="162"/>
        <v>-119538856289.17555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-119538856289.17555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-498078567.87156475</v>
      </c>
      <c r="L3265" s="444">
        <f t="shared" ca="1" si="162"/>
        <v>-120036934857.04712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-120036934857.04712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-500153895.23769635</v>
      </c>
      <c r="L3266" s="444">
        <f t="shared" ca="1" si="162"/>
        <v>-120537088752.28482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-120537088752.28482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-502237869.80118674</v>
      </c>
      <c r="L3267" s="444">
        <f t="shared" ca="1" si="162"/>
        <v>-121039326622.08601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-121039326622.08601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-504330527.5920251</v>
      </c>
      <c r="L3268" s="444">
        <f t="shared" ca="1" si="162"/>
        <v>-121543657149.67804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-121543657149.67804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-506431904.79032516</v>
      </c>
      <c r="L3269" s="444">
        <f t="shared" ca="1" si="162"/>
        <v>-122050089054.46837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-122050089054.46837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-508542037.72695154</v>
      </c>
      <c r="L3270" s="444">
        <f t="shared" ca="1" si="162"/>
        <v>-122558631092.19531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-122558631092.19531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-510660962.88414711</v>
      </c>
      <c r="L3271" s="444">
        <f t="shared" ca="1" si="162"/>
        <v>-123069292055.07945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-123069292055.07945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-512788716.8961643</v>
      </c>
      <c r="L3272" s="444">
        <f t="shared" ca="1" si="162"/>
        <v>-123582080771.97562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-123582080771.97562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-514925336.54989833</v>
      </c>
      <c r="L3273" s="444">
        <f t="shared" ca="1" si="162"/>
        <v>-124097006108.52551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-124097006108.52551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-517070858.78552294</v>
      </c>
      <c r="L3274" s="444">
        <f t="shared" ca="1" si="162"/>
        <v>-124614076967.31104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-124614076967.31104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-519225320.69712931</v>
      </c>
      <c r="L3275" s="444">
        <f t="shared" ca="1" si="162"/>
        <v>-125133302288.00816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-125133302288.00816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-521388759.5333674</v>
      </c>
      <c r="L3276" s="444">
        <f t="shared" ca="1" si="162"/>
        <v>-125654691047.54153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-125654691047.54153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-523561212.69808978</v>
      </c>
      <c r="L3277" s="444">
        <f t="shared" ca="1" si="162"/>
        <v>-126178252260.23962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-126178252260.23962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-525742717.75099844</v>
      </c>
      <c r="L3278" s="444">
        <f t="shared" ca="1" si="162"/>
        <v>-126703994977.99062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-126703994977.99062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-527933312.4082942</v>
      </c>
      <c r="L3279" s="444">
        <f t="shared" ca="1" si="162"/>
        <v>-127231928290.39891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-127231928290.39891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-530133034.54332876</v>
      </c>
      <c r="L3280" s="444">
        <f t="shared" ca="1" si="162"/>
        <v>-127762061324.94225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-127762061324.94225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-532341922.18725926</v>
      </c>
      <c r="L3281" s="444">
        <f t="shared" ca="1" si="162"/>
        <v>-128294403247.1295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-128294403247.1295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-534560013.5297063</v>
      </c>
      <c r="L3282" s="444">
        <f t="shared" ca="1" si="162"/>
        <v>-128828963260.65921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-128828963260.65921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-536787346.91941345</v>
      </c>
      <c r="L3283" s="444">
        <f t="shared" ca="1" si="162"/>
        <v>-129365750607.57863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-129365750607.57863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-539023960.86491096</v>
      </c>
      <c r="L3284" s="444">
        <f t="shared" ca="1" si="162"/>
        <v>-129904774568.44354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-129904774568.44354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-541269894.0351814</v>
      </c>
      <c r="L3285" s="444">
        <f t="shared" ca="1" si="162"/>
        <v>-130446044462.47873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-130446044462.47873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-543525185.26032805</v>
      </c>
      <c r="L3286" s="444">
        <f t="shared" ca="1" si="162"/>
        <v>-130989569647.73906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-130989569647.73906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-545789873.53224599</v>
      </c>
      <c r="L3287" s="444">
        <f t="shared" ca="1" si="162"/>
        <v>-131535359521.2713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-131535359521.2713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-548063998.00529706</v>
      </c>
      <c r="L3288" s="444">
        <f t="shared" ca="1" si="162"/>
        <v>-132083423519.2766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-132083423519.2766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-550347597.99698579</v>
      </c>
      <c r="L3289" s="444">
        <f t="shared" ca="1" si="162"/>
        <v>-132633771117.27357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-132633771117.27357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-552640712.98863983</v>
      </c>
      <c r="L3290" s="444">
        <f t="shared" ca="1" si="162"/>
        <v>-133186411830.26221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-133186411830.26221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-554943382.62609255</v>
      </c>
      <c r="L3291" s="444">
        <f t="shared" ca="1" si="162"/>
        <v>-133741355212.88831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-133741355212.88831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-557255646.72036791</v>
      </c>
      <c r="L3292" s="444">
        <f t="shared" ca="1" si="162"/>
        <v>-134298610859.60867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-134298610859.60867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-559577545.24836946</v>
      </c>
      <c r="L3293" s="444">
        <f t="shared" ca="1" si="162"/>
        <v>-134858188404.85704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-134858188404.85704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-561909118.35357094</v>
      </c>
      <c r="L3294" s="444">
        <f t="shared" ca="1" si="162"/>
        <v>-135420097523.21062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-135420097523.21062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-564250406.34671092</v>
      </c>
      <c r="L3295" s="444">
        <f t="shared" ca="1" si="162"/>
        <v>-135984347929.55733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-135984347929.55733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-566601449.70648885</v>
      </c>
      <c r="L3296" s="444">
        <f t="shared" ca="1" si="162"/>
        <v>-136550949379.26381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-136550949379.26381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-568962289.08026588</v>
      </c>
      <c r="L3297" s="444">
        <f t="shared" ca="1" si="162"/>
        <v>-137119911668.34407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-137119911668.34407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-571332965.28476691</v>
      </c>
      <c r="L3298" s="444">
        <f t="shared" ca="1" si="162"/>
        <v>-137691244633.62885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-137691244633.62885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-573713519.30678689</v>
      </c>
      <c r="L3299" s="444">
        <f t="shared" ca="1" si="162"/>
        <v>-138264958152.93564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-138264958152.93564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-576103992.30389845</v>
      </c>
      <c r="L3300" s="444">
        <f t="shared" ca="1" si="162"/>
        <v>-138841062145.23953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-138841062145.23953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-578504425.60516477</v>
      </c>
      <c r="L3301" s="444">
        <f t="shared" ca="1" si="162"/>
        <v>-139419566570.8447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-139419566570.8447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-580914860.71185291</v>
      </c>
      <c r="L3302" s="444">
        <f t="shared" ca="1" si="162"/>
        <v>-140000481431.55655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-140000481431.55655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-583335339.29815233</v>
      </c>
      <c r="L3303" s="444">
        <f t="shared" ca="1" si="162"/>
        <v>-140583816770.85471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-140583816770.85471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-585765903.21189463</v>
      </c>
      <c r="L3304" s="444">
        <f t="shared" ca="1" si="162"/>
        <v>-141169582674.06659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-141169582674.06659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-588206594.47527742</v>
      </c>
      <c r="L3305" s="444">
        <f t="shared" ca="1" si="162"/>
        <v>-141757789268.54187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-141757789268.54187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-590657455.28559113</v>
      </c>
      <c r="L3306" s="444">
        <f t="shared" ca="1" si="162"/>
        <v>-142348446723.82745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-142348446723.82745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-593118528.0159477</v>
      </c>
      <c r="L3307" s="444">
        <f t="shared" ca="1" si="162"/>
        <v>-142941565251.84341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-142941565251.84341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-595589855.21601427</v>
      </c>
      <c r="L3308" s="444">
        <f t="shared" ca="1" si="162"/>
        <v>-143537155107.05942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-143537155107.05942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-598071479.61274755</v>
      </c>
      <c r="L3309" s="444">
        <f t="shared" ca="1" si="162"/>
        <v>-144135226586.67218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-144135226586.67218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-600563444.11113405</v>
      </c>
      <c r="L3310" s="444">
        <f t="shared" ca="1" si="162"/>
        <v>-144735790030.78333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-144735790030.78333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-603065791.79493046</v>
      </c>
      <c r="L3311" s="444">
        <f t="shared" ca="1" si="162"/>
        <v>-145338855822.57825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-145338855822.57825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-605578565.92740941</v>
      </c>
      <c r="L3312" s="444">
        <f t="shared" ca="1" si="162"/>
        <v>-145944434388.50565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-145944434388.50565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-608101809.95210683</v>
      </c>
      <c r="L3313" s="444">
        <f t="shared" ca="1" si="162"/>
        <v>-146552536198.45776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-146552536198.45776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-610635567.49357402</v>
      </c>
      <c r="L3314" s="444">
        <f t="shared" ca="1" si="162"/>
        <v>-147163171765.95132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-147163171765.95132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-613179882.35813046</v>
      </c>
      <c r="L3315" s="444">
        <f t="shared" ca="1" si="162"/>
        <v>-147776351648.30945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-147776351648.30945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-615734798.53462267</v>
      </c>
      <c r="L3316" s="444">
        <f t="shared" ca="1" si="162"/>
        <v>-148392086446.84409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-148392086446.84409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-618300360.19518363</v>
      </c>
      <c r="L3317" s="444">
        <f t="shared" ca="1" si="162"/>
        <v>-149010386807.03928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-149010386807.03928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-620876611.695997</v>
      </c>
      <c r="L3318" s="444">
        <f t="shared" ca="1" si="162"/>
        <v>-149631263418.73526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-149631263418.73526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-623463597.57806361</v>
      </c>
      <c r="L3319" s="444">
        <f t="shared" ca="1" si="162"/>
        <v>-150254727016.31332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-150254727016.31332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-626061362.56797218</v>
      </c>
      <c r="L3320" s="444">
        <f t="shared" ca="1" si="162"/>
        <v>-150880788378.88129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-150880788378.88129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-628669951.57867205</v>
      </c>
      <c r="L3321" s="444">
        <f t="shared" ca="1" si="162"/>
        <v>-151509458330.45996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-151509458330.45996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-631289409.71024978</v>
      </c>
      <c r="L3322" s="444">
        <f t="shared" ca="1" si="162"/>
        <v>-152140747740.1702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-152140747740.1702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-633919782.25070918</v>
      </c>
      <c r="L3323" s="444">
        <f t="shared" ref="L3323:L3577" ca="1" si="167">I3323-J3323+K3323</f>
        <v>-152774667522.4209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-152774667522.4209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-636561114.67675376</v>
      </c>
      <c r="L3324" s="444">
        <f t="shared" ca="1" si="167"/>
        <v>-153411228637.09766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-153411228637.09766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-639213452.65457356</v>
      </c>
      <c r="L3325" s="444">
        <f t="shared" ca="1" si="167"/>
        <v>-154050442089.75223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-154050442089.75223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-641876842.04063427</v>
      </c>
      <c r="L3326" s="444">
        <f t="shared" ca="1" si="167"/>
        <v>-154692318931.79288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-154692318931.79288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-644551328.88247037</v>
      </c>
      <c r="L3327" s="444">
        <f t="shared" ca="1" si="167"/>
        <v>-155336870260.67535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-155336870260.67535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-647236959.41948068</v>
      </c>
      <c r="L3328" s="444">
        <f t="shared" ca="1" si="167"/>
        <v>-155984107220.09485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-155984107220.09485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-649933780.08372855</v>
      </c>
      <c r="L3329" s="444">
        <f t="shared" ca="1" si="167"/>
        <v>-156634041000.17859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-156634041000.17859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-652641837.5007441</v>
      </c>
      <c r="L3330" s="444">
        <f t="shared" ca="1" si="167"/>
        <v>-157286682837.67932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-157286682837.67932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-655361178.49033046</v>
      </c>
      <c r="L3331" s="444">
        <f t="shared" ca="1" si="167"/>
        <v>-157942044016.16965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-157942044016.16965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-658091850.06737351</v>
      </c>
      <c r="L3332" s="444">
        <f t="shared" ca="1" si="167"/>
        <v>-158600135866.23703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-158600135866.23703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-660833899.44265425</v>
      </c>
      <c r="L3333" s="444">
        <f t="shared" ca="1" si="167"/>
        <v>-159260969765.67969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-159260969765.67969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-663587374.02366531</v>
      </c>
      <c r="L3334" s="444">
        <f t="shared" ca="1" si="167"/>
        <v>-159924557139.70334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-159924557139.70334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-666352321.41543055</v>
      </c>
      <c r="L3335" s="444">
        <f t="shared" ca="1" si="167"/>
        <v>-160590909461.11877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-160590909461.11877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-669128789.42132819</v>
      </c>
      <c r="L3336" s="444">
        <f t="shared" ca="1" si="167"/>
        <v>-161260038250.5401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-161260038250.5401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-671916826.04391706</v>
      </c>
      <c r="L3337" s="444">
        <f t="shared" ca="1" si="167"/>
        <v>-161931955076.58401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-161931955076.58401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-674716479.48576677</v>
      </c>
      <c r="L3338" s="444">
        <f t="shared" ca="1" si="167"/>
        <v>-162606671556.06979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-162606671556.06979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-677527798.15029085</v>
      </c>
      <c r="L3339" s="444">
        <f t="shared" ca="1" si="167"/>
        <v>-163284199354.22009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-163284199354.22009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-680350830.64258373</v>
      </c>
      <c r="L3340" s="444">
        <f t="shared" ca="1" si="167"/>
        <v>-163964550184.86267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-163964550184.86267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-683185625.77026117</v>
      </c>
      <c r="L3341" s="444">
        <f t="shared" ca="1" si="167"/>
        <v>-164647735810.63293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-164647735810.63293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-686032232.54430389</v>
      </c>
      <c r="L3342" s="444">
        <f t="shared" ca="1" si="167"/>
        <v>-165333768043.17725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-165333768043.17725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-688890700.17990518</v>
      </c>
      <c r="L3343" s="444">
        <f t="shared" ca="1" si="167"/>
        <v>-166022658743.35715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-166022658743.35715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-691761078.09732139</v>
      </c>
      <c r="L3344" s="444">
        <f t="shared" ca="1" si="167"/>
        <v>-166714419821.45447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-166714419821.45447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-694643415.92272699</v>
      </c>
      <c r="L3345" s="444">
        <f t="shared" ca="1" si="167"/>
        <v>-167409063237.3772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-167409063237.3772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-697537763.48907161</v>
      </c>
      <c r="L3346" s="444">
        <f t="shared" ca="1" si="167"/>
        <v>-168106601000.86627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-168106601000.86627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-700444170.83694279</v>
      </c>
      <c r="L3347" s="444">
        <f t="shared" ca="1" si="167"/>
        <v>-168807045171.70322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-168807045171.70322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-703362688.21543002</v>
      </c>
      <c r="L3348" s="444">
        <f t="shared" ca="1" si="167"/>
        <v>-169510407859.91864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-169510407859.91864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-706293366.08299434</v>
      </c>
      <c r="L3349" s="444">
        <f t="shared" ca="1" si="167"/>
        <v>-170216701226.00165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-170216701226.00165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-709236255.10834014</v>
      </c>
      <c r="L3350" s="444">
        <f t="shared" ca="1" si="167"/>
        <v>-170925937481.10999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-170925937481.10999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-712191406.17129159</v>
      </c>
      <c r="L3351" s="444">
        <f t="shared" ca="1" si="167"/>
        <v>-171638128887.28128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-171638128887.28128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-715158870.36367202</v>
      </c>
      <c r="L3352" s="444">
        <f t="shared" ca="1" si="167"/>
        <v>-172353287757.64496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-172353287757.64496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-718138698.99018729</v>
      </c>
      <c r="L3353" s="444">
        <f t="shared" ca="1" si="167"/>
        <v>-173071426456.63513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-173071426456.63513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-721130943.56931305</v>
      </c>
      <c r="L3354" s="444">
        <f t="shared" ca="1" si="167"/>
        <v>-173792557400.20444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-173792557400.20444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-724135655.83418512</v>
      </c>
      <c r="L3355" s="444">
        <f t="shared" ca="1" si="167"/>
        <v>-174516693056.03864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-174516693056.03864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-727152887.73349428</v>
      </c>
      <c r="L3356" s="444">
        <f t="shared" ca="1" si="167"/>
        <v>-175243845943.77213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-175243845943.77213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-730182691.43238389</v>
      </c>
      <c r="L3357" s="444">
        <f t="shared" ca="1" si="167"/>
        <v>-175974028635.2045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-175974028635.2045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-733225119.31335211</v>
      </c>
      <c r="L3358" s="444">
        <f t="shared" ca="1" si="167"/>
        <v>-176707253754.51785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-176707253754.51785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-736280223.97715771</v>
      </c>
      <c r="L3359" s="444">
        <f t="shared" ca="1" si="167"/>
        <v>-177443533978.49503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-177443533978.49503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-739348058.24372923</v>
      </c>
      <c r="L3360" s="444">
        <f t="shared" ca="1" si="167"/>
        <v>-178182882036.73877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-178182882036.73877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-742428675.1530782</v>
      </c>
      <c r="L3361" s="444">
        <f t="shared" ca="1" si="167"/>
        <v>-178925310711.89185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-178925310711.89185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-745522127.96621597</v>
      </c>
      <c r="L3362" s="444">
        <f t="shared" ca="1" si="167"/>
        <v>-179670832839.85806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-179670832839.85806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-748628470.16607523</v>
      </c>
      <c r="L3363" s="444">
        <f t="shared" ca="1" si="167"/>
        <v>-180419461310.02414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-180419461310.02414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-751747755.45843387</v>
      </c>
      <c r="L3364" s="444">
        <f t="shared" ca="1" si="167"/>
        <v>-181171209065.48257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-181171209065.48257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-754880037.77284408</v>
      </c>
      <c r="L3365" s="444">
        <f t="shared" ca="1" si="167"/>
        <v>-181926089103.25543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-181926089103.25543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-758025371.26356435</v>
      </c>
      <c r="L3366" s="444">
        <f t="shared" ca="1" si="167"/>
        <v>-182684114474.51898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-182684114474.51898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-761183810.31049573</v>
      </c>
      <c r="L3367" s="444">
        <f t="shared" ca="1" si="167"/>
        <v>-183445298284.82947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-183445298284.82947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-764355409.52012277</v>
      </c>
      <c r="L3368" s="444">
        <f t="shared" ca="1" si="167"/>
        <v>-184209653694.34958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-184209653694.34958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-767540223.72645652</v>
      </c>
      <c r="L3369" s="444">
        <f t="shared" ca="1" si="167"/>
        <v>-184977193918.07605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-184977193918.07605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-770738307.99198353</v>
      </c>
      <c r="L3370" s="444">
        <f t="shared" ca="1" si="167"/>
        <v>-185747932226.06802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-185747932226.06802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-773949717.60861671</v>
      </c>
      <c r="L3371" s="444">
        <f t="shared" ca="1" si="167"/>
        <v>-186521881943.67664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-186521881943.67664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-777174508.0986526</v>
      </c>
      <c r="L3372" s="444">
        <f t="shared" ca="1" si="167"/>
        <v>-187299056451.7753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-187299056451.7753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-780412735.21573043</v>
      </c>
      <c r="L3373" s="444">
        <f t="shared" ca="1" si="167"/>
        <v>-188079469186.99103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-188079469186.99103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-783664454.94579589</v>
      </c>
      <c r="L3374" s="444">
        <f t="shared" ca="1" si="167"/>
        <v>-188863133641.93683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-188863133641.93683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-786929723.50807011</v>
      </c>
      <c r="L3375" s="444">
        <f t="shared" ca="1" si="167"/>
        <v>-189650063365.44489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-189650063365.44489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-790208597.35602033</v>
      </c>
      <c r="L3376" s="444">
        <f t="shared" ca="1" si="167"/>
        <v>-190440271962.8009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-190440271962.8009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-793501133.1783371</v>
      </c>
      <c r="L3377" s="444">
        <f t="shared" ca="1" si="167"/>
        <v>-191233773095.97925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-191233773095.97925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-796807387.89991355</v>
      </c>
      <c r="L3378" s="444">
        <f t="shared" ca="1" si="167"/>
        <v>-192030580483.87915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-192030580483.87915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-800127418.68282974</v>
      </c>
      <c r="L3379" s="444">
        <f t="shared" ca="1" si="167"/>
        <v>-192830707902.56198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-192830707902.56198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-803461282.92734158</v>
      </c>
      <c r="L3380" s="444">
        <f t="shared" ca="1" si="167"/>
        <v>-193634169185.48932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-193634169185.48932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-806809038.27287221</v>
      </c>
      <c r="L3381" s="444">
        <f t="shared" ca="1" si="167"/>
        <v>-194440978223.76218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-194440978223.76218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-810170742.59900904</v>
      </c>
      <c r="L3382" s="444">
        <f t="shared" ca="1" si="167"/>
        <v>-195251148966.36118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-195251148966.36118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-813546454.02650487</v>
      </c>
      <c r="L3383" s="444">
        <f t="shared" ca="1" si="167"/>
        <v>-196064695420.3877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-196064695420.3877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-816936230.91828203</v>
      </c>
      <c r="L3384" s="444">
        <f t="shared" ca="1" si="167"/>
        <v>-196881631651.30597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-196881631651.30597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-820340131.88044155</v>
      </c>
      <c r="L3385" s="444">
        <f t="shared" ca="1" si="167"/>
        <v>-197701971783.1864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-197701971783.1864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-823758215.7632767</v>
      </c>
      <c r="L3386" s="444">
        <f t="shared" ca="1" si="167"/>
        <v>-198525729998.94968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-198525729998.94968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-827190541.66229033</v>
      </c>
      <c r="L3387" s="444">
        <f t="shared" ca="1" si="167"/>
        <v>-199352920540.61197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-199352920540.61197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-830637168.91921651</v>
      </c>
      <c r="L3388" s="444">
        <f t="shared" ca="1" si="167"/>
        <v>-200183557709.53119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-200183557709.53119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-834098157.12304664</v>
      </c>
      <c r="L3389" s="444">
        <f t="shared" ca="1" si="167"/>
        <v>-201017655866.65424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-201017655866.65424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-837573566.11105931</v>
      </c>
      <c r="L3390" s="444">
        <f t="shared" ca="1" si="167"/>
        <v>-201855229432.76529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-201855229432.76529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-841063455.96985531</v>
      </c>
      <c r="L3391" s="444">
        <f t="shared" ca="1" si="167"/>
        <v>-202696292888.73514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-202696292888.73514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-844567887.03639638</v>
      </c>
      <c r="L3392" s="444">
        <f t="shared" ca="1" si="167"/>
        <v>-203540860775.77155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-203540860775.77155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-848086919.89904809</v>
      </c>
      <c r="L3393" s="444">
        <f t="shared" ca="1" si="167"/>
        <v>-204388947695.67059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-204388947695.67059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-851620615.39862752</v>
      </c>
      <c r="L3394" s="444">
        <f t="shared" ca="1" si="167"/>
        <v>-205240568311.06921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-205240568311.06921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-855169034.62945509</v>
      </c>
      <c r="L3395" s="444">
        <f t="shared" ca="1" si="167"/>
        <v>-206095737345.69867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-206095737345.69867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-858732238.94041109</v>
      </c>
      <c r="L3396" s="444">
        <f t="shared" ca="1" si="167"/>
        <v>-206954469584.63907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-206954469584.63907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-862310289.93599606</v>
      </c>
      <c r="L3397" s="444">
        <f t="shared" ca="1" si="167"/>
        <v>-207816779874.57507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-207816779874.57507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-865903249.47739613</v>
      </c>
      <c r="L3398" s="444">
        <f t="shared" ca="1" si="167"/>
        <v>-208682683124.05246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-208682683124.05246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-869511179.68355191</v>
      </c>
      <c r="L3399" s="444">
        <f t="shared" ca="1" si="167"/>
        <v>-209552194303.73602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-209552194303.73602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-873134142.93223345</v>
      </c>
      <c r="L3400" s="444">
        <f t="shared" ca="1" si="167"/>
        <v>-210425328446.66824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-210425328446.66824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-876772201.86111772</v>
      </c>
      <c r="L3401" s="444">
        <f t="shared" ca="1" si="167"/>
        <v>-211302100648.52936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-211302100648.52936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-880425419.36887228</v>
      </c>
      <c r="L3402" s="444">
        <f t="shared" ca="1" si="167"/>
        <v>-212182526067.89822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-212182526067.89822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-884093858.61624253</v>
      </c>
      <c r="L3403" s="444">
        <f t="shared" ca="1" si="167"/>
        <v>-213066619926.51447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-213066619926.51447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-887777583.0271436</v>
      </c>
      <c r="L3404" s="444">
        <f t="shared" ca="1" si="167"/>
        <v>-213954397509.5416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-213954397509.5416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-891476656.28975666</v>
      </c>
      <c r="L3405" s="444">
        <f t="shared" ca="1" si="167"/>
        <v>-214845874165.83136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-214845874165.83136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-895191142.35763049</v>
      </c>
      <c r="L3406" s="444">
        <f t="shared" ca="1" si="167"/>
        <v>-215741065308.189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-215741065308.189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-898921105.45078743</v>
      </c>
      <c r="L3407" s="444">
        <f t="shared" ca="1" si="167"/>
        <v>-216639986413.63977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-216639986413.63977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-902666610.05683231</v>
      </c>
      <c r="L3408" s="444">
        <f t="shared" ca="1" si="167"/>
        <v>-217542653023.69659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-217542653023.69659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-906427720.93206918</v>
      </c>
      <c r="L3409" s="444">
        <f t="shared" ca="1" si="167"/>
        <v>-218449080744.62866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-218449080744.62866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-910204503.10261929</v>
      </c>
      <c r="L3410" s="444">
        <f t="shared" ca="1" si="167"/>
        <v>-219359285247.73129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-219359285247.73129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-913997021.86554706</v>
      </c>
      <c r="L3411" s="444">
        <f t="shared" ca="1" si="167"/>
        <v>-220273282269.59683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-220273282269.59683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-917805342.78998673</v>
      </c>
      <c r="L3412" s="444">
        <f t="shared" ca="1" si="167"/>
        <v>-221191087612.38681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-221191087612.38681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-921629531.71827841</v>
      </c>
      <c r="L3413" s="444">
        <f t="shared" ca="1" si="167"/>
        <v>-222112717144.1051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-222112717144.1051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-925469654.76710463</v>
      </c>
      <c r="L3414" s="444">
        <f t="shared" ca="1" si="167"/>
        <v>-223038186798.87219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-223038186798.87219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-929325778.32863402</v>
      </c>
      <c r="L3415" s="444">
        <f t="shared" ca="1" si="167"/>
        <v>-223967512577.20084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-223967512577.20084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-933197969.07167017</v>
      </c>
      <c r="L3416" s="444">
        <f t="shared" ca="1" si="167"/>
        <v>-224900710546.27249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-224900710546.27249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-937086293.94280207</v>
      </c>
      <c r="L3417" s="444">
        <f t="shared" ca="1" si="167"/>
        <v>-225837796840.2153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-225837796840.2153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-940990820.16756392</v>
      </c>
      <c r="L3418" s="444">
        <f t="shared" ca="1" si="167"/>
        <v>-226778787660.38287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-226778787660.38287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-944911615.25159514</v>
      </c>
      <c r="L3419" s="444">
        <f t="shared" ca="1" si="167"/>
        <v>-227723699275.63446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-227723699275.63446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-948848746.98181021</v>
      </c>
      <c r="L3420" s="444">
        <f t="shared" ca="1" si="167"/>
        <v>-228672548022.61627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-228672548022.61627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-952802283.42756784</v>
      </c>
      <c r="L3421" s="444">
        <f t="shared" ca="1" si="167"/>
        <v>-229625350306.04385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-229625350306.04385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-956772292.94184947</v>
      </c>
      <c r="L3422" s="444">
        <f t="shared" ca="1" si="167"/>
        <v>-230582122598.98572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-230582122598.98572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-960758844.16244042</v>
      </c>
      <c r="L3423" s="444">
        <f t="shared" ca="1" si="167"/>
        <v>-231542881443.14816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-231542881443.14816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-964762006.01311731</v>
      </c>
      <c r="L3424" s="444">
        <f t="shared" ca="1" si="167"/>
        <v>-232507643449.16129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-232507643449.16129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-968781847.70483863</v>
      </c>
      <c r="L3425" s="444">
        <f t="shared" ca="1" si="167"/>
        <v>-233476425296.86612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-233476425296.86612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-972818438.73694229</v>
      </c>
      <c r="L3426" s="444">
        <f t="shared" ca="1" si="167"/>
        <v>-234449243735.60306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-234449243735.60306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-976871848.89834619</v>
      </c>
      <c r="L3427" s="444">
        <f t="shared" ca="1" si="167"/>
        <v>-235426115584.5014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-235426115584.5014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-980942148.26875579</v>
      </c>
      <c r="L3428" s="444">
        <f t="shared" ca="1" si="167"/>
        <v>-236407057732.77017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-236407057732.77017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-985029407.21987557</v>
      </c>
      <c r="L3429" s="444">
        <f t="shared" ca="1" si="167"/>
        <v>-237392087139.99005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-237392087139.99005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-989133696.41662502</v>
      </c>
      <c r="L3430" s="444">
        <f t="shared" ca="1" si="167"/>
        <v>-238381220836.40668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-238381220836.40668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-993255086.81836116</v>
      </c>
      <c r="L3431" s="444">
        <f t="shared" ca="1" si="167"/>
        <v>-239374475923.22504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-239374475923.22504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-997393649.68010426</v>
      </c>
      <c r="L3432" s="444">
        <f t="shared" ca="1" si="167"/>
        <v>-240371869572.90515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-240371869572.90515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-1001549456.5537715</v>
      </c>
      <c r="L3433" s="444">
        <f t="shared" ca="1" si="167"/>
        <v>-241373419029.45892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-241373419029.45892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-1005722579.289412</v>
      </c>
      <c r="L3434" s="444">
        <f t="shared" ca="1" si="167"/>
        <v>-242379141608.74832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-242379141608.74832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-1009913090.0364512</v>
      </c>
      <c r="L3435" s="444">
        <f t="shared" ca="1" si="167"/>
        <v>-243389054698.78476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-243389054698.78476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-1014121061.2449366</v>
      </c>
      <c r="L3436" s="444">
        <f t="shared" ca="1" si="167"/>
        <v>-244403175760.02969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-244403175760.02969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-1018346565.6667904</v>
      </c>
      <c r="L3437" s="444">
        <f t="shared" ca="1" si="167"/>
        <v>-245421522325.69647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-245421522325.69647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-1022589676.3570685</v>
      </c>
      <c r="L3438" s="444">
        <f t="shared" ca="1" si="167"/>
        <v>-246444112002.05353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-246444112002.05353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-1026850466.675223</v>
      </c>
      <c r="L3439" s="444">
        <f t="shared" ca="1" si="167"/>
        <v>-247470962468.72876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-247470962468.72876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-1031129010.2863698</v>
      </c>
      <c r="L3440" s="444">
        <f t="shared" ca="1" si="167"/>
        <v>-248502091479.01514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-248502091479.01514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-1035425381.1625632</v>
      </c>
      <c r="L3441" s="444">
        <f t="shared" ca="1" si="167"/>
        <v>-249537516860.1777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-249537516860.1777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-1039739653.5840738</v>
      </c>
      <c r="L3442" s="444">
        <f t="shared" ca="1" si="167"/>
        <v>-250577256513.76178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-250577256513.76178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-1044071902.140674</v>
      </c>
      <c r="L3443" s="444">
        <f t="shared" ca="1" si="167"/>
        <v>-251621328415.90247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-251621328415.90247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-1048422201.732927</v>
      </c>
      <c r="L3444" s="444">
        <f t="shared" ca="1" si="167"/>
        <v>-252669750617.63541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-252669750617.63541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-1052790627.573481</v>
      </c>
      <c r="L3445" s="444">
        <f t="shared" ca="1" si="167"/>
        <v>-253722541245.20889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-253722541245.20889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-1057177255.1883702</v>
      </c>
      <c r="L3446" s="444">
        <f t="shared" ca="1" si="167"/>
        <v>-254779718500.39728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-254779718500.39728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-1061582160.418322</v>
      </c>
      <c r="L3447" s="444">
        <f t="shared" ca="1" si="167"/>
        <v>-255841300660.81561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-255841300660.81561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-1066005419.420065</v>
      </c>
      <c r="L3448" s="444">
        <f t="shared" ca="1" si="167"/>
        <v>-256907306080.23569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-256907306080.23569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-1070447108.6676487</v>
      </c>
      <c r="L3449" s="444">
        <f t="shared" ca="1" si="167"/>
        <v>-257977753188.90335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-257977753188.90335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-1074907304.9537637</v>
      </c>
      <c r="L3450" s="444">
        <f t="shared" ca="1" si="167"/>
        <v>-259052660493.85712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-259052660493.85712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-1079386085.3910713</v>
      </c>
      <c r="L3451" s="444">
        <f t="shared" ca="1" si="167"/>
        <v>-260132046579.2482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-260132046579.2482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-1083883527.4135342</v>
      </c>
      <c r="L3452" s="444">
        <f t="shared" ca="1" si="167"/>
        <v>-261215930106.66174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-261215930106.66174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-1088399708.7777572</v>
      </c>
      <c r="L3453" s="444">
        <f t="shared" ca="1" si="167"/>
        <v>-262304329815.43951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-262304329815.43951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-1092934707.5643311</v>
      </c>
      <c r="L3454" s="444">
        <f t="shared" ca="1" si="167"/>
        <v>-263397264523.00385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-263397264523.00385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-1097488602.1791828</v>
      </c>
      <c r="L3455" s="444">
        <f t="shared" ca="1" si="167"/>
        <v>-264494753125.18301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-264494753125.18301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-1102061471.354929</v>
      </c>
      <c r="L3456" s="444">
        <f t="shared" ca="1" si="167"/>
        <v>-265596814596.53793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-265596814596.53793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-1106653394.1522415</v>
      </c>
      <c r="L3457" s="444">
        <f t="shared" ca="1" si="167"/>
        <v>-266703467990.69019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-266703467990.69019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-1111264449.9612091</v>
      </c>
      <c r="L3458" s="444">
        <f t="shared" ca="1" si="167"/>
        <v>-267814732440.6514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-267814732440.6514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-1115894718.5027142</v>
      </c>
      <c r="L3459" s="444">
        <f t="shared" ca="1" si="167"/>
        <v>-268930627159.15411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-268930627159.15411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-1120544279.8298087</v>
      </c>
      <c r="L3460" s="444">
        <f t="shared" ca="1" si="167"/>
        <v>-270051171438.98392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-270051171438.98392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-1125213214.3290994</v>
      </c>
      <c r="L3461" s="444">
        <f t="shared" ca="1" si="167"/>
        <v>-271176384653.31302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-271176384653.31302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-1129901602.7221375</v>
      </c>
      <c r="L3462" s="444">
        <f t="shared" ca="1" si="167"/>
        <v>-272306286256.03516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-272306286256.03516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-1134609526.066813</v>
      </c>
      <c r="L3463" s="444">
        <f t="shared" ca="1" si="167"/>
        <v>-273440895782.10196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-273440895782.10196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-1139337065.7587581</v>
      </c>
      <c r="L3464" s="444">
        <f t="shared" ca="1" si="167"/>
        <v>-274580232847.86072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-274580232847.86072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-1144084303.532753</v>
      </c>
      <c r="L3465" s="444">
        <f t="shared" ca="1" si="167"/>
        <v>-275724317151.39349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-275724317151.39349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-1148851321.4641395</v>
      </c>
      <c r="L3466" s="444">
        <f t="shared" ca="1" si="167"/>
        <v>-276873168472.8576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-276873168472.8576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-1153638201.9702401</v>
      </c>
      <c r="L3467" s="444">
        <f t="shared" ca="1" si="167"/>
        <v>-278026806674.82782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-278026806674.82782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-1158445027.8117826</v>
      </c>
      <c r="L3468" s="444">
        <f t="shared" ca="1" si="167"/>
        <v>-279185251702.63959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-279185251702.63959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-1163271882.0943315</v>
      </c>
      <c r="L3469" s="444">
        <f t="shared" ca="1" si="167"/>
        <v>-280348523584.73395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-280348523584.73395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-1168118848.2697248</v>
      </c>
      <c r="L3470" s="444">
        <f t="shared" ca="1" si="167"/>
        <v>-281516642433.00366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-281516642433.00366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-1172986010.1375153</v>
      </c>
      <c r="L3471" s="444">
        <f t="shared" ca="1" si="167"/>
        <v>-282689628443.14117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-282689628443.14117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-1177873451.8464215</v>
      </c>
      <c r="L3472" s="444">
        <f t="shared" ca="1" si="167"/>
        <v>-283867501894.98761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-283867501894.98761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-1182781257.8957818</v>
      </c>
      <c r="L3473" s="444">
        <f t="shared" ca="1" si="167"/>
        <v>-285050283152.88336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-285050283152.88336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-1187709513.1370139</v>
      </c>
      <c r="L3474" s="444">
        <f t="shared" ca="1" si="167"/>
        <v>-286237992666.02039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-286237992666.02039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-1192658302.775085</v>
      </c>
      <c r="L3475" s="444">
        <f t="shared" ca="1" si="167"/>
        <v>-287430650968.79547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-287430650968.79547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-1197627712.3699811</v>
      </c>
      <c r="L3476" s="444">
        <f t="shared" ca="1" si="167"/>
        <v>-288628278681.16547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-288628278681.16547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-1202617827.8381894</v>
      </c>
      <c r="L3477" s="444">
        <f t="shared" ca="1" si="167"/>
        <v>-289830896509.00366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-289830896509.00366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-1207628735.4541819</v>
      </c>
      <c r="L3478" s="444">
        <f t="shared" ca="1" si="167"/>
        <v>-291038525244.45782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-291038525244.45782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-1212660521.8519075</v>
      </c>
      <c r="L3479" s="444">
        <f t="shared" ca="1" si="167"/>
        <v>-292251185766.30975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-292251185766.30975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-1217713274.0262907</v>
      </c>
      <c r="L3480" s="444">
        <f t="shared" ca="1" si="167"/>
        <v>-293468899040.33606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-293468899040.33606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-1222787079.3347335</v>
      </c>
      <c r="L3481" s="444">
        <f t="shared" ca="1" si="167"/>
        <v>-294691686119.67078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-294691686119.67078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-1227882025.4986281</v>
      </c>
      <c r="L3482" s="444">
        <f t="shared" ca="1" si="167"/>
        <v>-295919568145.16943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-295919568145.16943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-1232998200.6048727</v>
      </c>
      <c r="L3483" s="444">
        <f t="shared" ca="1" si="167"/>
        <v>-297152566345.77429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-297152566345.77429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-1238135693.1073928</v>
      </c>
      <c r="L3484" s="444">
        <f t="shared" ca="1" si="167"/>
        <v>-298390702038.88171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-298390702038.88171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-1243294591.8286738</v>
      </c>
      <c r="L3485" s="444">
        <f t="shared" ca="1" si="167"/>
        <v>-299633996630.71039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-299633996630.71039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-1248474985.9612932</v>
      </c>
      <c r="L3486" s="444">
        <f t="shared" ca="1" si="167"/>
        <v>-300882471616.67169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-300882471616.67169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-1253676965.0694654</v>
      </c>
      <c r="L3487" s="444">
        <f t="shared" ca="1" si="167"/>
        <v>-302136148581.74115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-302136148581.74115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-1258900619.0905881</v>
      </c>
      <c r="L3488" s="444">
        <f t="shared" ca="1" si="167"/>
        <v>-303395049200.83173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-303395049200.83173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-1264146038.3367989</v>
      </c>
      <c r="L3489" s="444">
        <f t="shared" ca="1" si="167"/>
        <v>-304659195239.16852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-304659195239.16852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-1269413313.4965355</v>
      </c>
      <c r="L3490" s="444">
        <f t="shared" ca="1" si="167"/>
        <v>-305928608552.66504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-305928608552.66504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-1274702535.6361043</v>
      </c>
      <c r="L3491" s="444">
        <f t="shared" ca="1" si="167"/>
        <v>-307203311088.30115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-307203311088.30115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-1280013796.2012548</v>
      </c>
      <c r="L3492" s="444">
        <f t="shared" ca="1" si="167"/>
        <v>-308483324884.50238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-308483324884.50238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-1285347187.01876</v>
      </c>
      <c r="L3493" s="444">
        <f t="shared" ca="1" si="167"/>
        <v>-309768672071.52112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-309768672071.52112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-1290702800.2980046</v>
      </c>
      <c r="L3494" s="444">
        <f t="shared" ca="1" si="167"/>
        <v>-311059374871.81915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-311059374871.81915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-1296080728.6325798</v>
      </c>
      <c r="L3495" s="444">
        <f t="shared" ca="1" si="167"/>
        <v>-312355455600.45172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-312355455600.45172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-1301481065.0018821</v>
      </c>
      <c r="L3496" s="444">
        <f t="shared" ca="1" si="167"/>
        <v>-313656936665.45361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-313656936665.45361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-1306903902.7727234</v>
      </c>
      <c r="L3497" s="444">
        <f t="shared" ca="1" si="167"/>
        <v>-314963840568.22632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-314963840568.22632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-1312349335.700943</v>
      </c>
      <c r="L3498" s="444">
        <f t="shared" ca="1" si="167"/>
        <v>-316276189903.92725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-316276189903.92725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-1317817457.9330301</v>
      </c>
      <c r="L3499" s="444">
        <f t="shared" ca="1" si="167"/>
        <v>-317594007361.86029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-317594007361.86029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-1323308364.0077512</v>
      </c>
      <c r="L3500" s="444">
        <f t="shared" ca="1" si="167"/>
        <v>-318917315725.86804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-318917315725.86804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-1328822148.8577836</v>
      </c>
      <c r="L3501" s="444">
        <f t="shared" ca="1" si="167"/>
        <v>-320246137874.72583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-320246137874.72583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-1334358907.8113575</v>
      </c>
      <c r="L3502" s="444">
        <f t="shared" ca="1" si="167"/>
        <v>-321580496782.53717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-321580496782.53717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-1339918736.593905</v>
      </c>
      <c r="L3503" s="444">
        <f t="shared" ca="1" si="167"/>
        <v>-322920415519.1311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-322920415519.1311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-1345501731.3297129</v>
      </c>
      <c r="L3504" s="444">
        <f t="shared" ca="1" si="167"/>
        <v>-324265917250.46082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-324265917250.46082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-1351107988.5435867</v>
      </c>
      <c r="L3505" s="444">
        <f t="shared" ca="1" si="167"/>
        <v>-325617025239.00439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-325617025239.00439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-1356737605.1625183</v>
      </c>
      <c r="L3506" s="444">
        <f t="shared" ca="1" si="167"/>
        <v>-326973762844.16693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-326973762844.16693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-1362390678.5173621</v>
      </c>
      <c r="L3507" s="444">
        <f t="shared" ca="1" si="167"/>
        <v>-328336153522.68427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-328336153522.68427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-1368067306.3445177</v>
      </c>
      <c r="L3508" s="444">
        <f t="shared" ca="1" si="167"/>
        <v>-329704220829.02881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-329704220829.02881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-1373767586.7876201</v>
      </c>
      <c r="L3509" s="444">
        <f t="shared" ca="1" si="167"/>
        <v>-331077988415.81641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-331077988415.81641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-1379491618.399235</v>
      </c>
      <c r="L3510" s="444">
        <f t="shared" ca="1" si="167"/>
        <v>-332457480034.21564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-332457480034.21564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-1385239500.1425653</v>
      </c>
      <c r="L3511" s="444">
        <f t="shared" ca="1" si="167"/>
        <v>-333842719534.35822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-333842719534.35822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-1391011331.3931592</v>
      </c>
      <c r="L3512" s="444">
        <f t="shared" ca="1" si="167"/>
        <v>-335233730865.7514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-335233730865.7514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-1396807211.9406309</v>
      </c>
      <c r="L3513" s="444">
        <f t="shared" ca="1" si="167"/>
        <v>-336630538077.69202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-336630538077.69202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-1402627241.9903834</v>
      </c>
      <c r="L3514" s="444">
        <f t="shared" ca="1" si="167"/>
        <v>-338033165319.68237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-338033165319.68237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-1408471522.1653433</v>
      </c>
      <c r="L3515" s="444">
        <f t="shared" ca="1" si="167"/>
        <v>-339441636841.84772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-339441636841.84772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-1414340153.5076988</v>
      </c>
      <c r="L3516" s="444">
        <f t="shared" ca="1" si="167"/>
        <v>-340855976995.35541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-340855976995.35541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-1420233237.4806476</v>
      </c>
      <c r="L3517" s="444">
        <f t="shared" ca="1" si="167"/>
        <v>-342276210232.83606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-342276210232.83606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-1426150875.9701502</v>
      </c>
      <c r="L3518" s="444">
        <f t="shared" ca="1" si="167"/>
        <v>-343702361108.80621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-343702361108.80621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-1432093171.2866926</v>
      </c>
      <c r="L3519" s="444">
        <f t="shared" ca="1" si="167"/>
        <v>-345134454280.0929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-345134454280.0929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-1438060226.1670537</v>
      </c>
      <c r="L3520" s="444">
        <f t="shared" ca="1" si="167"/>
        <v>-346572514506.25995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-346572514506.25995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-1444052143.776083</v>
      </c>
      <c r="L3521" s="444">
        <f t="shared" ca="1" si="167"/>
        <v>-348016566650.03601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-348016566650.03601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-1450069027.7084835</v>
      </c>
      <c r="L3522" s="444">
        <f t="shared" ca="1" si="167"/>
        <v>-349466635677.74451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-349466635677.74451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-1456110981.990602</v>
      </c>
      <c r="L3523" s="444">
        <f t="shared" ca="1" si="167"/>
        <v>-350922746659.73511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-350922746659.73511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-1462178111.0822296</v>
      </c>
      <c r="L3524" s="444">
        <f t="shared" ca="1" si="167"/>
        <v>-352384924770.81732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-352384924770.81732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-1468270519.8784056</v>
      </c>
      <c r="L3525" s="444">
        <f t="shared" ca="1" si="167"/>
        <v>-353853195290.69574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-353853195290.69574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-1474388313.7112322</v>
      </c>
      <c r="L3526" s="444">
        <f t="shared" ca="1" si="167"/>
        <v>-355327583604.40698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-355327583604.40698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-1480531598.3516958</v>
      </c>
      <c r="L3527" s="444">
        <f t="shared" ca="1" si="167"/>
        <v>-356808115202.75867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-356808115202.75867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-1486700480.0114944</v>
      </c>
      <c r="L3528" s="444">
        <f t="shared" ca="1" si="167"/>
        <v>-358294815682.77014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-358294815682.77014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-1492895065.3448756</v>
      </c>
      <c r="L3529" s="444">
        <f t="shared" ca="1" si="167"/>
        <v>-359787710748.11499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-359787710748.11499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-1499115461.450479</v>
      </c>
      <c r="L3530" s="444">
        <f t="shared" ca="1" si="167"/>
        <v>-361286826209.56549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-361286826209.56549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-1505361775.8731894</v>
      </c>
      <c r="L3531" s="444">
        <f t="shared" ca="1" si="167"/>
        <v>-362792187985.43866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-362792187985.43866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-1511634116.6059945</v>
      </c>
      <c r="L3532" s="444">
        <f t="shared" ca="1" si="167"/>
        <v>-364303822102.04468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-364303822102.04468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-1517932592.0918529</v>
      </c>
      <c r="L3533" s="444">
        <f t="shared" ca="1" si="167"/>
        <v>-365821754694.13654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-365821754694.13654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-1524257311.2255688</v>
      </c>
      <c r="L3534" s="444">
        <f t="shared" ca="1" si="167"/>
        <v>-367346012005.36212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-367346012005.36212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-1530608383.3556755</v>
      </c>
      <c r="L3535" s="444">
        <f t="shared" ca="1" si="167"/>
        <v>-368876620388.71777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-368876620388.71777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-1536985918.286324</v>
      </c>
      <c r="L3536" s="444">
        <f t="shared" ca="1" si="167"/>
        <v>-370413606307.00409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-370413606307.00409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-1543390026.2791836</v>
      </c>
      <c r="L3537" s="444">
        <f t="shared" ca="1" si="167"/>
        <v>-371956996333.28326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-371956996333.28326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-1549820818.055347</v>
      </c>
      <c r="L3538" s="444">
        <f t="shared" ca="1" si="167"/>
        <v>-373506817151.33862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-373506817151.33862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-1556278404.7972443</v>
      </c>
      <c r="L3539" s="444">
        <f t="shared" ca="1" si="167"/>
        <v>-375063095556.13586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-375063095556.13586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-1562762898.1505661</v>
      </c>
      <c r="L3540" s="444">
        <f t="shared" ca="1" si="167"/>
        <v>-376625858454.28644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-376625858454.28644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-1569274410.2261934</v>
      </c>
      <c r="L3541" s="444">
        <f t="shared" ca="1" si="167"/>
        <v>-378195132864.51263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-378195132864.51263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-1575813053.6021359</v>
      </c>
      <c r="L3542" s="444">
        <f t="shared" ca="1" si="167"/>
        <v>-379770945918.11475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-379770945918.11475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-1582378941.3254781</v>
      </c>
      <c r="L3543" s="444">
        <f t="shared" ca="1" si="167"/>
        <v>-381353324859.44025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-381353324859.44025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-1588972186.9143343</v>
      </c>
      <c r="L3544" s="444">
        <f t="shared" ca="1" si="167"/>
        <v>-382942297046.35455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-382942297046.35455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-1595592904.3598106</v>
      </c>
      <c r="L3545" s="444">
        <f t="shared" ca="1" si="167"/>
        <v>-384537889950.71436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-384537889950.71436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-1602241208.1279764</v>
      </c>
      <c r="L3546" s="444">
        <f t="shared" ca="1" si="167"/>
        <v>-386140131158.84235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-386140131158.84235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-1608917213.1618431</v>
      </c>
      <c r="L3547" s="444">
        <f t="shared" ca="1" si="167"/>
        <v>-387749048372.00421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-387749048372.00421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-1615621034.8833508</v>
      </c>
      <c r="L3548" s="444">
        <f t="shared" ca="1" si="167"/>
        <v>-389364669406.88757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-389364669406.88757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-1622352789.195365</v>
      </c>
      <c r="L3549" s="444">
        <f t="shared" ca="1" si="167"/>
        <v>-390987022196.08295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-390987022196.08295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-1629112592.4836788</v>
      </c>
      <c r="L3550" s="444">
        <f t="shared" ca="1" si="167"/>
        <v>-392616134788.56665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-392616134788.56665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-1635900561.6190276</v>
      </c>
      <c r="L3551" s="444">
        <f t="shared" ca="1" si="167"/>
        <v>-394252035350.18567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-394252035350.18567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-1642716813.9591069</v>
      </c>
      <c r="L3552" s="444">
        <f t="shared" ca="1" si="167"/>
        <v>-395894752164.14478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-395894752164.14478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-1649561467.3506031</v>
      </c>
      <c r="L3553" s="444">
        <f t="shared" ca="1" si="167"/>
        <v>-397544313631.49536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-397544313631.49536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-1656434640.1312306</v>
      </c>
      <c r="L3554" s="444">
        <f t="shared" ca="1" si="167"/>
        <v>-399200748271.62659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-399200748271.62659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-1663336451.1317775</v>
      </c>
      <c r="L3555" s="444">
        <f t="shared" ca="1" si="167"/>
        <v>-400864084722.75836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-400864084722.75836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-1670267019.6781597</v>
      </c>
      <c r="L3556" s="444">
        <f t="shared" ca="1" si="167"/>
        <v>-402534351742.43652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-402534351742.43652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-1677226465.5934856</v>
      </c>
      <c r="L3557" s="444">
        <f t="shared" ca="1" si="167"/>
        <v>-404211578208.03003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-404211578208.03003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-1684214909.2001252</v>
      </c>
      <c r="L3558" s="444">
        <f t="shared" ca="1" si="167"/>
        <v>-405895793117.23016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-405895793117.23016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-1691232471.3217924</v>
      </c>
      <c r="L3559" s="444">
        <f t="shared" ca="1" si="167"/>
        <v>-407587025588.55194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-407587025588.55194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-1698279273.2856331</v>
      </c>
      <c r="L3560" s="444">
        <f t="shared" ca="1" si="167"/>
        <v>-409285304861.83759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-409285304861.83759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-1705355436.9243233</v>
      </c>
      <c r="L3561" s="444">
        <f t="shared" ca="1" si="167"/>
        <v>-410990660298.7619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-410990660298.7619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-1712461084.5781746</v>
      </c>
      <c r="L3562" s="444">
        <f t="shared" ca="1" si="167"/>
        <v>-412703121383.34009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-412703121383.34009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-1719596339.0972505</v>
      </c>
      <c r="L3563" s="444">
        <f t="shared" ca="1" si="167"/>
        <v>-414422717722.43732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-414422717722.43732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-1726761323.8434887</v>
      </c>
      <c r="L3564" s="444">
        <f t="shared" ca="1" si="167"/>
        <v>-416149479046.28082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-416149479046.28082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-1733956162.6928368</v>
      </c>
      <c r="L3565" s="444">
        <f t="shared" ca="1" si="167"/>
        <v>-417883435208.97363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-417883435208.97363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-1741180980.03739</v>
      </c>
      <c r="L3566" s="444">
        <f t="shared" ca="1" si="167"/>
        <v>-419624616189.01105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-419624616189.01105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-1748435900.7875459</v>
      </c>
      <c r="L3567" s="444">
        <f t="shared" ca="1" si="167"/>
        <v>-421373052089.79858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-421373052089.79858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-1755721050.3741608</v>
      </c>
      <c r="L3568" s="444">
        <f t="shared" ca="1" si="167"/>
        <v>-423128773140.17273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-423128773140.17273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-1763036554.7507198</v>
      </c>
      <c r="L3569" s="444">
        <f t="shared" ca="1" si="167"/>
        <v>-424891809694.92346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-424891809694.92346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-1770382540.3955145</v>
      </c>
      <c r="L3570" s="444">
        <f t="shared" ca="1" si="167"/>
        <v>-426662192235.31897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-426662192235.31897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-1777759134.3138289</v>
      </c>
      <c r="L3571" s="444">
        <f t="shared" ca="1" si="167"/>
        <v>-428439951369.63281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-428439951369.63281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-1785166464.0401363</v>
      </c>
      <c r="L3572" s="444">
        <f t="shared" ca="1" si="167"/>
        <v>-430225117833.67297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-430225117833.67297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-1792604657.6403039</v>
      </c>
      <c r="L3573" s="444">
        <f t="shared" ca="1" si="167"/>
        <v>-432017722491.31329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-432017722491.31329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-1800073843.7138054</v>
      </c>
      <c r="L3574" s="444">
        <f t="shared" ca="1" si="167"/>
        <v>-433817796335.0271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-433817796335.0271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-1807574151.3959465</v>
      </c>
      <c r="L3575" s="444">
        <f t="shared" ca="1" si="167"/>
        <v>-435625370486.42303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-435625370486.42303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-1815105710.3600962</v>
      </c>
      <c r="L3576" s="444">
        <f t="shared" ca="1" si="167"/>
        <v>-437440476196.78314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-437440476196.78314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-1822668650.8199298</v>
      </c>
      <c r="L3577" s="444">
        <f t="shared" ca="1" si="167"/>
        <v>-439263144847.60309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-439263144847.60309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-1830263103.5316794</v>
      </c>
      <c r="L3578" s="444">
        <f t="shared" ref="L3578:L3832" ca="1" si="172">I3578-J3578+K3578</f>
        <v>-441093407951.13477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-441093407951.13477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-1837889199.7963948</v>
      </c>
      <c r="L3579" s="444">
        <f t="shared" ca="1" si="172"/>
        <v>-442931297150.93115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-442931297150.93115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-1845547071.462213</v>
      </c>
      <c r="L3580" s="444">
        <f t="shared" ca="1" si="172"/>
        <v>-444776844222.39337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-444776844222.39337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-1853236850.9266391</v>
      </c>
      <c r="L3581" s="444">
        <f t="shared" ca="1" si="172"/>
        <v>-446630081073.32001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-446630081073.32001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-1860958671.138833</v>
      </c>
      <c r="L3582" s="444">
        <f t="shared" ca="1" si="172"/>
        <v>-448491039744.45886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-448491039744.45886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-1868712665.6019123</v>
      </c>
      <c r="L3583" s="444">
        <f t="shared" ca="1" si="172"/>
        <v>-450359752410.06079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-450359752410.06079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-1876498968.3752534</v>
      </c>
      <c r="L3584" s="444">
        <f t="shared" ca="1" si="172"/>
        <v>-452236251378.43604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-452236251378.43604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-1884317714.0768168</v>
      </c>
      <c r="L3585" s="444">
        <f t="shared" ca="1" si="172"/>
        <v>-454120569092.51288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-454120569092.51288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-1892169037.8854704</v>
      </c>
      <c r="L3586" s="444">
        <f t="shared" ca="1" si="172"/>
        <v>-456012738130.39838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-456012738130.39838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-1900053075.5433269</v>
      </c>
      <c r="L3587" s="444">
        <f t="shared" ca="1" si="172"/>
        <v>-457912791205.94171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-457912791205.94171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-1907969963.3580904</v>
      </c>
      <c r="L3588" s="444">
        <f t="shared" ca="1" si="172"/>
        <v>-459820761169.2998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-459820761169.2998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-1915919838.2054157</v>
      </c>
      <c r="L3589" s="444">
        <f t="shared" ca="1" si="172"/>
        <v>-461736681007.50525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-461736681007.50525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-1923902837.5312719</v>
      </c>
      <c r="L3590" s="444">
        <f t="shared" ca="1" si="172"/>
        <v>-463660583845.0365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-463660583845.0365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-1931919099.3543189</v>
      </c>
      <c r="L3591" s="444">
        <f t="shared" ca="1" si="172"/>
        <v>-465592502944.39081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-465592502944.39081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-1939968762.268295</v>
      </c>
      <c r="L3592" s="444">
        <f t="shared" ca="1" si="172"/>
        <v>-467532471706.65912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-467532471706.65912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-1948051965.4444127</v>
      </c>
      <c r="L3593" s="444">
        <f t="shared" ca="1" si="172"/>
        <v>-469480523672.10352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-469480523672.10352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-1956168848.6337643</v>
      </c>
      <c r="L3594" s="444">
        <f t="shared" ca="1" si="172"/>
        <v>-471436692520.7373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-471436692520.7373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-1964319552.1697388</v>
      </c>
      <c r="L3595" s="444">
        <f t="shared" ca="1" si="172"/>
        <v>-473401012072.90704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-473401012072.90704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-1972504216.9704459</v>
      </c>
      <c r="L3596" s="444">
        <f t="shared" ca="1" si="172"/>
        <v>-475373516289.8775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-475373516289.8775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-1980722984.5411565</v>
      </c>
      <c r="L3597" s="444">
        <f t="shared" ca="1" si="172"/>
        <v>-477354239274.41864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-477354239274.41864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-1988975996.9767444</v>
      </c>
      <c r="L3598" s="444">
        <f t="shared" ca="1" si="172"/>
        <v>-479343215271.39539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-479343215271.39539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-1997263396.9641471</v>
      </c>
      <c r="L3599" s="444">
        <f t="shared" ca="1" si="172"/>
        <v>-481340478668.35956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-481340478668.35956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-2005585327.7848313</v>
      </c>
      <c r="L3600" s="444">
        <f t="shared" ca="1" si="172"/>
        <v>-483346063996.14441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-483346063996.14441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-2013941933.3172681</v>
      </c>
      <c r="L3601" s="444">
        <f t="shared" ca="1" si="172"/>
        <v>-485360005929.46167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-485360005929.46167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-2022333358.0394237</v>
      </c>
      <c r="L3602" s="444">
        <f t="shared" ca="1" si="172"/>
        <v>-487382339287.5011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-487382339287.5011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-2030759747.0312545</v>
      </c>
      <c r="L3603" s="444">
        <f t="shared" ca="1" si="172"/>
        <v>-489413099034.53235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-489413099034.53235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-2039221245.9772182</v>
      </c>
      <c r="L3604" s="444">
        <f t="shared" ca="1" si="172"/>
        <v>-491452320280.50958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-491452320280.50958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-2047718001.1687899</v>
      </c>
      <c r="L3605" s="444">
        <f t="shared" ca="1" si="172"/>
        <v>-493500038281.67834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-493500038281.67834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-2056250159.5069931</v>
      </c>
      <c r="L3606" s="444">
        <f t="shared" ca="1" si="172"/>
        <v>-495556288441.18536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-495556288441.18536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-2064817868.5049393</v>
      </c>
      <c r="L3607" s="444">
        <f t="shared" ca="1" si="172"/>
        <v>-497621106309.69031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-497621106309.69031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-2073421276.2903762</v>
      </c>
      <c r="L3608" s="444">
        <f t="shared" ca="1" si="172"/>
        <v>-499694527585.98071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-499694527585.98071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-2082060531.6082532</v>
      </c>
      <c r="L3609" s="444">
        <f t="shared" ca="1" si="172"/>
        <v>-501776588117.58899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-501776588117.58899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-2090735783.8232875</v>
      </c>
      <c r="L3610" s="444">
        <f t="shared" ca="1" si="172"/>
        <v>-503867323901.41229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-503867323901.41229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-2099447182.9225512</v>
      </c>
      <c r="L3611" s="444">
        <f t="shared" ca="1" si="172"/>
        <v>-505966771084.33484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-505966771084.33484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-2108194879.5180619</v>
      </c>
      <c r="L3612" s="444">
        <f t="shared" ca="1" si="172"/>
        <v>-508074965963.85291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-508074965963.85291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-2116979024.8493872</v>
      </c>
      <c r="L3613" s="444">
        <f t="shared" ca="1" si="172"/>
        <v>-510191944988.70227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-510191944988.70227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-2125799770.7862594</v>
      </c>
      <c r="L3614" s="444">
        <f t="shared" ca="1" si="172"/>
        <v>-512317744759.48853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-512317744759.48853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-2134657269.8312018</v>
      </c>
      <c r="L3615" s="444">
        <f t="shared" ca="1" si="172"/>
        <v>-514452402029.3197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-514452402029.3197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-2143551675.1221654</v>
      </c>
      <c r="L3616" s="444">
        <f t="shared" ca="1" si="172"/>
        <v>-516595953704.44189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-516595953704.44189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-2152483140.4351745</v>
      </c>
      <c r="L3617" s="444">
        <f t="shared" ca="1" si="172"/>
        <v>-518748436844.87708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-518748436844.87708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-2161451820.1869879</v>
      </c>
      <c r="L3618" s="444">
        <f t="shared" ca="1" si="172"/>
        <v>-520909888665.06409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-520909888665.06409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-2170457869.437767</v>
      </c>
      <c r="L3619" s="444">
        <f t="shared" ca="1" si="172"/>
        <v>-523080346534.50183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-523080346534.50183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-2179501443.8937578</v>
      </c>
      <c r="L3620" s="444">
        <f t="shared" ca="1" si="172"/>
        <v>-525259847978.39557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-525259847978.39557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-2188582699.9099817</v>
      </c>
      <c r="L3621" s="444">
        <f t="shared" ca="1" si="172"/>
        <v>-527448430678.30554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-527448430678.30554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-2197701794.4929399</v>
      </c>
      <c r="L3622" s="444">
        <f t="shared" ca="1" si="172"/>
        <v>-529646132472.79846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-529646132472.79846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-2206858885.3033271</v>
      </c>
      <c r="L3623" s="444">
        <f t="shared" ca="1" si="172"/>
        <v>-531852991358.10181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-531852991358.10181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-2216054130.6587577</v>
      </c>
      <c r="L3624" s="444">
        <f t="shared" ca="1" si="172"/>
        <v>-534069045488.76056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-534069045488.76056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-2225287689.5365024</v>
      </c>
      <c r="L3625" s="444">
        <f t="shared" ca="1" si="172"/>
        <v>-536294333178.29706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-536294333178.29706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-2234559721.5762377</v>
      </c>
      <c r="L3626" s="444">
        <f t="shared" ca="1" si="172"/>
        <v>-538528892899.87329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-538528892899.87329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-2243870387.0828052</v>
      </c>
      <c r="L3627" s="444">
        <f t="shared" ca="1" si="172"/>
        <v>-540772763286.95612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-540772763286.95612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-2253219847.0289836</v>
      </c>
      <c r="L3628" s="444">
        <f t="shared" ca="1" si="172"/>
        <v>-543025983133.98511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-543025983133.98511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-2262608263.0582714</v>
      </c>
      <c r="L3629" s="444">
        <f t="shared" ca="1" si="172"/>
        <v>-545288591397.0434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-545288591397.0434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-2272035797.4876804</v>
      </c>
      <c r="L3630" s="444">
        <f t="shared" ca="1" si="172"/>
        <v>-547560627194.53107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-547560627194.53107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-2281502613.3105459</v>
      </c>
      <c r="L3631" s="444">
        <f t="shared" ca="1" si="172"/>
        <v>-549842129807.84155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-549842129807.84155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-2291008874.1993399</v>
      </c>
      <c r="L3632" s="444">
        <f t="shared" ca="1" si="172"/>
        <v>-552133138682.04089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-552133138682.04089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-2300554744.5085039</v>
      </c>
      <c r="L3633" s="444">
        <f t="shared" ca="1" si="172"/>
        <v>-554433693426.54944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-554433693426.54944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-2310140389.2772894</v>
      </c>
      <c r="L3634" s="444">
        <f t="shared" ca="1" si="172"/>
        <v>-556743833815.82678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-556743833815.82678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-2319765974.2326117</v>
      </c>
      <c r="L3635" s="444">
        <f t="shared" ca="1" si="172"/>
        <v>-559063599790.05945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-559063599790.05945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-2329431665.7919145</v>
      </c>
      <c r="L3636" s="444">
        <f t="shared" ca="1" si="172"/>
        <v>-561393031455.85132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-561393031455.85132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-2339137631.0660472</v>
      </c>
      <c r="L3637" s="444">
        <f t="shared" ca="1" si="172"/>
        <v>-563732169086.91736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-563732169086.91736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-2348884037.8621554</v>
      </c>
      <c r="L3638" s="444">
        <f t="shared" ca="1" si="172"/>
        <v>-566081053124.77954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-566081053124.77954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-2358671054.6865816</v>
      </c>
      <c r="L3639" s="444">
        <f t="shared" ca="1" si="172"/>
        <v>-568439724179.46606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-568439724179.46606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-2368498850.7477751</v>
      </c>
      <c r="L3640" s="444">
        <f t="shared" ca="1" si="172"/>
        <v>-570808223030.21387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-570808223030.21387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-2378367595.9592242</v>
      </c>
      <c r="L3641" s="444">
        <f t="shared" ca="1" si="172"/>
        <v>-573186590626.1731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-573186590626.1731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-2388277460.9423881</v>
      </c>
      <c r="L3642" s="444">
        <f t="shared" ca="1" si="172"/>
        <v>-575574868087.11548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-575574868087.11548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-2398228617.0296478</v>
      </c>
      <c r="L3643" s="444">
        <f t="shared" ca="1" si="172"/>
        <v>-577973096704.14514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-577973096704.14514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-2408221236.2672715</v>
      </c>
      <c r="L3644" s="444">
        <f t="shared" ca="1" si="172"/>
        <v>-580381317940.41235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-580381317940.41235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-2418255491.4183846</v>
      </c>
      <c r="L3645" s="444">
        <f t="shared" ca="1" si="172"/>
        <v>-582799573431.83069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-582799573431.83069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-2428331555.965961</v>
      </c>
      <c r="L3646" s="444">
        <f t="shared" ca="1" si="172"/>
        <v>-585227904987.79663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-585227904987.79663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-2438449604.1158195</v>
      </c>
      <c r="L3647" s="444">
        <f t="shared" ca="1" si="172"/>
        <v>-587666354591.91248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-587666354591.91248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-2448609810.7996354</v>
      </c>
      <c r="L3648" s="444">
        <f t="shared" ca="1" si="172"/>
        <v>-590114964402.71216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-590114964402.71216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-2458812351.6779671</v>
      </c>
      <c r="L3649" s="444">
        <f t="shared" ca="1" si="172"/>
        <v>-592573776754.39014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-592573776754.39014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-2469057403.1432924</v>
      </c>
      <c r="L3650" s="444">
        <f t="shared" ca="1" si="172"/>
        <v>-595042834157.53345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-595042834157.53345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-2479345142.3230562</v>
      </c>
      <c r="L3651" s="444">
        <f t="shared" ca="1" si="172"/>
        <v>-597522179299.85645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-597522179299.85645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-2489675747.0827351</v>
      </c>
      <c r="L3652" s="444">
        <f t="shared" ca="1" si="172"/>
        <v>-600011855046.93921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-600011855046.93921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-2500049396.0289135</v>
      </c>
      <c r="L3653" s="444">
        <f t="shared" ca="1" si="172"/>
        <v>-602511904442.96814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-602511904442.96814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-2510466268.5123672</v>
      </c>
      <c r="L3654" s="444">
        <f t="shared" ca="1" si="172"/>
        <v>-605022370711.48047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-605022370711.48047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-2520926544.6311684</v>
      </c>
      <c r="L3655" s="444">
        <f t="shared" ca="1" si="172"/>
        <v>-607543297256.11169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-607543297256.11169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-2531430405.2337985</v>
      </c>
      <c r="L3656" s="444">
        <f t="shared" ca="1" si="172"/>
        <v>-610074727661.34546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-610074727661.34546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-2541978031.9222727</v>
      </c>
      <c r="L3657" s="444">
        <f t="shared" ca="1" si="172"/>
        <v>-612616705693.2677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-612616705693.2677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-2552569607.0552821</v>
      </c>
      <c r="L3658" s="444">
        <f t="shared" ca="1" si="172"/>
        <v>-615169275300.323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-615169275300.323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-2563205313.7513456</v>
      </c>
      <c r="L3659" s="444">
        <f t="shared" ca="1" si="172"/>
        <v>-617732480614.07434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-617732480614.07434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-2573885335.8919764</v>
      </c>
      <c r="L3660" s="444">
        <f t="shared" ca="1" si="172"/>
        <v>-620306365949.96631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-620306365949.96631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-2584609858.1248598</v>
      </c>
      <c r="L3661" s="444">
        <f t="shared" ca="1" si="172"/>
        <v>-622890975808.09119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-622890975808.09119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-2595379065.8670464</v>
      </c>
      <c r="L3662" s="444">
        <f t="shared" ca="1" si="172"/>
        <v>-625486354873.95825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-625486354873.95825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-2606193145.3081594</v>
      </c>
      <c r="L3663" s="444">
        <f t="shared" ca="1" si="172"/>
        <v>-628092548019.26636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-628092548019.26636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-2617052283.41361</v>
      </c>
      <c r="L3664" s="444">
        <f t="shared" ca="1" si="172"/>
        <v>-630709600302.67993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-630709600302.67993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-2627956667.9278331</v>
      </c>
      <c r="L3665" s="444">
        <f t="shared" ca="1" si="172"/>
        <v>-633337556970.60779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-633337556970.60779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-2638906487.3775325</v>
      </c>
      <c r="L3666" s="444">
        <f t="shared" ca="1" si="172"/>
        <v>-635976463457.98535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-635976463457.98535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-2649901931.0749388</v>
      </c>
      <c r="L3667" s="444">
        <f t="shared" ca="1" si="172"/>
        <v>-638626365389.0603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-638626365389.0603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-2660943189.1210847</v>
      </c>
      <c r="L3668" s="444">
        <f t="shared" ca="1" si="172"/>
        <v>-641287308578.1814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-641287308578.1814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-2672030452.4090891</v>
      </c>
      <c r="L3669" s="444">
        <f t="shared" ca="1" si="172"/>
        <v>-643959339030.59045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-643959339030.59045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-2683163912.62746</v>
      </c>
      <c r="L3670" s="444">
        <f t="shared" ca="1" si="172"/>
        <v>-646642502943.2179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-646642502943.2179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-2694343762.2634077</v>
      </c>
      <c r="L3671" s="444">
        <f t="shared" ca="1" si="172"/>
        <v>-649336846705.48132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-649336846705.48132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-2705570194.6061721</v>
      </c>
      <c r="L3672" s="444">
        <f t="shared" ca="1" si="172"/>
        <v>-652042416900.08752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-652042416900.08752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-2716843403.7503648</v>
      </c>
      <c r="L3673" s="444">
        <f t="shared" ca="1" si="172"/>
        <v>-654759260303.83789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-654759260303.83789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-2728163584.5993247</v>
      </c>
      <c r="L3674" s="444">
        <f t="shared" ca="1" si="172"/>
        <v>-657487423888.43726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-657487423888.43726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-2739530932.8684883</v>
      </c>
      <c r="L3675" s="444">
        <f t="shared" ca="1" si="172"/>
        <v>-660226954821.30579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-660226954821.30579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-2750945645.0887742</v>
      </c>
      <c r="L3676" s="444">
        <f t="shared" ca="1" si="172"/>
        <v>-662977900466.39453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-662977900466.39453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-2762407918.6099772</v>
      </c>
      <c r="L3677" s="444">
        <f t="shared" ca="1" si="172"/>
        <v>-665740308385.00452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-665740308385.00452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-2773917951.6041856</v>
      </c>
      <c r="L3678" s="444">
        <f t="shared" ca="1" si="172"/>
        <v>-668514226336.60864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-668514226336.60864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-2785475943.0692024</v>
      </c>
      <c r="L3679" s="444">
        <f t="shared" ca="1" si="172"/>
        <v>-671299702279.67786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-671299702279.67786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-2797082092.8319912</v>
      </c>
      <c r="L3680" s="444">
        <f t="shared" ca="1" si="172"/>
        <v>-674096784372.50989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-674096784372.50989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-2808736601.5521245</v>
      </c>
      <c r="L3681" s="444">
        <f t="shared" ca="1" si="172"/>
        <v>-676905520974.06201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-676905520974.06201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-2820439670.7252584</v>
      </c>
      <c r="L3682" s="444">
        <f t="shared" ca="1" si="172"/>
        <v>-679725960644.78723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-679725960644.78723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-2832191502.6866136</v>
      </c>
      <c r="L3683" s="444">
        <f t="shared" ca="1" si="172"/>
        <v>-682558152147.47388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-682558152147.47388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-2843992300.6144743</v>
      </c>
      <c r="L3684" s="444">
        <f t="shared" ca="1" si="172"/>
        <v>-685402144448.08838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-685402144448.08838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-2855842268.5337014</v>
      </c>
      <c r="L3685" s="444">
        <f t="shared" ca="1" si="172"/>
        <v>-688257986716.62207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-688257986716.62207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-2867741611.3192587</v>
      </c>
      <c r="L3686" s="444">
        <f t="shared" ca="1" si="172"/>
        <v>-691125728327.94128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-691125728327.94128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-2879690534.6997552</v>
      </c>
      <c r="L3687" s="444">
        <f t="shared" ca="1" si="172"/>
        <v>-694005418862.64099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-694005418862.64099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-2891689245.261004</v>
      </c>
      <c r="L3688" s="444">
        <f t="shared" ca="1" si="172"/>
        <v>-696897108107.90198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-696897108107.90198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-2903737950.4495916</v>
      </c>
      <c r="L3689" s="444">
        <f t="shared" ca="1" si="172"/>
        <v>-699800846058.35156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-699800846058.35156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-2915836858.5764647</v>
      </c>
      <c r="L3690" s="444">
        <f t="shared" ca="1" si="172"/>
        <v>-702716682916.92798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-702716682916.92798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-2927986178.8205333</v>
      </c>
      <c r="L3691" s="444">
        <f t="shared" ca="1" si="172"/>
        <v>-705644669095.74854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-705644669095.74854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-2940186121.2322855</v>
      </c>
      <c r="L3692" s="444">
        <f t="shared" ca="1" si="172"/>
        <v>-708584855216.98083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-708584855216.98083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-2952436896.7374201</v>
      </c>
      <c r="L3693" s="444">
        <f t="shared" ca="1" si="172"/>
        <v>-711537292113.71826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-711537292113.71826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-2964738717.1404929</v>
      </c>
      <c r="L3694" s="444">
        <f t="shared" ca="1" si="172"/>
        <v>-714502030830.85876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-714502030830.85876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-2977091795.1285782</v>
      </c>
      <c r="L3695" s="444">
        <f t="shared" ca="1" si="172"/>
        <v>-717479122625.9873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-717479122625.9873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-2989496344.2749472</v>
      </c>
      <c r="L3696" s="444">
        <f t="shared" ca="1" si="172"/>
        <v>-720468618970.26221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-720468618970.26221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-3001952579.0427589</v>
      </c>
      <c r="L3697" s="444">
        <f t="shared" ca="1" si="172"/>
        <v>-723470571549.30493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-723470571549.30493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-3014460714.7887707</v>
      </c>
      <c r="L3698" s="444">
        <f t="shared" ca="1" si="172"/>
        <v>-726485032264.09375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-726485032264.09375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-3027020967.7670574</v>
      </c>
      <c r="L3699" s="444">
        <f t="shared" ca="1" si="172"/>
        <v>-729512053231.86084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-729512053231.86084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-3039633555.1327534</v>
      </c>
      <c r="L3700" s="444">
        <f t="shared" ca="1" si="172"/>
        <v>-732551686786.99365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-732551686786.99365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-3052298694.945807</v>
      </c>
      <c r="L3701" s="444">
        <f t="shared" ca="1" si="172"/>
        <v>-735603985481.93945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-735603985481.93945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-3065016606.1747475</v>
      </c>
      <c r="L3702" s="444">
        <f t="shared" ca="1" si="172"/>
        <v>-738669002088.11426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-738669002088.11426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-3077787508.7004762</v>
      </c>
      <c r="L3703" s="444">
        <f t="shared" ca="1" si="172"/>
        <v>-741746789596.8147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-741746789596.8147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-3090611623.3200612</v>
      </c>
      <c r="L3704" s="444">
        <f t="shared" ca="1" si="172"/>
        <v>-744837401220.13477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-744837401220.13477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-3103489171.7505617</v>
      </c>
      <c r="L3705" s="444">
        <f t="shared" ca="1" si="172"/>
        <v>-747940890391.88538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-747940890391.88538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-3116420376.6328559</v>
      </c>
      <c r="L3706" s="444">
        <f t="shared" ca="1" si="172"/>
        <v>-751057310768.51819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-751057310768.51819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-3129405461.5354924</v>
      </c>
      <c r="L3707" s="444">
        <f t="shared" ca="1" si="172"/>
        <v>-754186716230.05371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-754186716230.05371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-3142444650.9585571</v>
      </c>
      <c r="L3708" s="444">
        <f t="shared" ca="1" si="172"/>
        <v>-757329160881.01221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-757329160881.01221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-3155538170.3375506</v>
      </c>
      <c r="L3709" s="444">
        <f t="shared" ca="1" si="172"/>
        <v>-760484699051.34973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-760484699051.34973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-3168686246.0472903</v>
      </c>
      <c r="L3710" s="444">
        <f t="shared" ca="1" si="172"/>
        <v>-763653385297.39697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-763653385297.39697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-3181889105.4058208</v>
      </c>
      <c r="L3711" s="444">
        <f t="shared" ca="1" si="172"/>
        <v>-766835274402.80273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-766835274402.80273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-3195146976.6783447</v>
      </c>
      <c r="L3712" s="444">
        <f t="shared" ca="1" si="172"/>
        <v>-770030421379.48108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-770030421379.48108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-3208460089.081171</v>
      </c>
      <c r="L3713" s="444">
        <f t="shared" ca="1" si="172"/>
        <v>-773238881468.56226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-773238881468.56226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-3221828672.785676</v>
      </c>
      <c r="L3714" s="444">
        <f t="shared" ca="1" si="172"/>
        <v>-776460710141.3479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-776460710141.3479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-3235252958.9222827</v>
      </c>
      <c r="L3715" s="444">
        <f t="shared" ca="1" si="172"/>
        <v>-779695963100.27014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-779695963100.27014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-3248733179.5844588</v>
      </c>
      <c r="L3716" s="444">
        <f t="shared" ca="1" si="172"/>
        <v>-782944696279.85461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-782944696279.85461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-3262269567.8327274</v>
      </c>
      <c r="L3717" s="444">
        <f t="shared" ca="1" si="172"/>
        <v>-786206965847.68738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-786206965847.68738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-3275862357.6986976</v>
      </c>
      <c r="L3718" s="444">
        <f t="shared" ca="1" si="172"/>
        <v>-789482828205.38611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-789482828205.38611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-3289511784.1891088</v>
      </c>
      <c r="L3719" s="444">
        <f t="shared" ca="1" si="172"/>
        <v>-792772339989.5752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-792772339989.5752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-3303218083.2898965</v>
      </c>
      <c r="L3720" s="444">
        <f t="shared" ca="1" si="172"/>
        <v>-796075558072.86511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-796075558072.86511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-3316981491.9702711</v>
      </c>
      <c r="L3721" s="444">
        <f t="shared" ca="1" si="172"/>
        <v>-799392539564.83533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-799392539564.83533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-3330802248.1868138</v>
      </c>
      <c r="L3722" s="444">
        <f t="shared" ca="1" si="172"/>
        <v>-802723341813.02209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-802723341813.02209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-3344680590.8875918</v>
      </c>
      <c r="L3723" s="444">
        <f t="shared" ca="1" si="172"/>
        <v>-806068022403.90967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-806068022403.90967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-3358616760.0162902</v>
      </c>
      <c r="L3724" s="444">
        <f t="shared" ca="1" si="172"/>
        <v>-809426639163.9259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-809426639163.9259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-3372610996.5163579</v>
      </c>
      <c r="L3725" s="444">
        <f t="shared" ca="1" si="172"/>
        <v>-812799250160.44226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-812799250160.44226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-3386663542.335176</v>
      </c>
      <c r="L3726" s="444">
        <f t="shared" ca="1" si="172"/>
        <v>-816185913702.77747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-816185913702.77747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-3400774640.4282393</v>
      </c>
      <c r="L3727" s="444">
        <f t="shared" ca="1" si="172"/>
        <v>-819586688343.20569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-819586688343.20569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-3414944534.7633572</v>
      </c>
      <c r="L3728" s="444">
        <f t="shared" ca="1" si="172"/>
        <v>-823001632877.96899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-823001632877.96899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-3429173470.3248706</v>
      </c>
      <c r="L3729" s="444">
        <f t="shared" ca="1" si="172"/>
        <v>-826430806348.29382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-826430806348.29382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-3443461693.1178908</v>
      </c>
      <c r="L3730" s="444">
        <f t="shared" ca="1" si="172"/>
        <v>-829874268041.41174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-829874268041.41174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-3457809450.1725488</v>
      </c>
      <c r="L3731" s="444">
        <f t="shared" ca="1" si="172"/>
        <v>-833332077491.58435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-833332077491.58435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-3472216989.5482678</v>
      </c>
      <c r="L3732" s="444">
        <f t="shared" ca="1" si="172"/>
        <v>-836804294481.13257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-836804294481.13257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-3486684560.3380523</v>
      </c>
      <c r="L3733" s="444">
        <f t="shared" ca="1" si="172"/>
        <v>-840290979041.47058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-840290979041.47058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-3501212412.6727939</v>
      </c>
      <c r="L3734" s="444">
        <f t="shared" ca="1" si="172"/>
        <v>-843792191454.14343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-843792191454.14343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-3515800797.7255974</v>
      </c>
      <c r="L3735" s="444">
        <f t="shared" ca="1" si="172"/>
        <v>-847307992251.86902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-847307992251.86902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-3530449967.7161207</v>
      </c>
      <c r="L3736" s="444">
        <f t="shared" ca="1" si="172"/>
        <v>-850838442219.58508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-850838442219.58508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-3545160175.914938</v>
      </c>
      <c r="L3737" s="444">
        <f t="shared" ca="1" si="172"/>
        <v>-854383602395.5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-854383602395.5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-3559931676.6479168</v>
      </c>
      <c r="L3738" s="444">
        <f t="shared" ca="1" si="172"/>
        <v>-857943534072.14795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-857943534072.14795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-3574764725.3006163</v>
      </c>
      <c r="L3739" s="444">
        <f t="shared" ca="1" si="172"/>
        <v>-861518298797.44861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-861518298797.44861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-3589659578.3227019</v>
      </c>
      <c r="L3740" s="444">
        <f t="shared" ca="1" si="172"/>
        <v>-865107958375.77136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-865107958375.77136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-3604616493.2323813</v>
      </c>
      <c r="L3741" s="444">
        <f t="shared" ca="1" si="172"/>
        <v>-868712574869.00378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-868712574869.00378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-3619635728.6208491</v>
      </c>
      <c r="L3742" s="444">
        <f t="shared" ca="1" si="172"/>
        <v>-872332210597.62463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-872332210597.62463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-3634717544.1567693</v>
      </c>
      <c r="L3743" s="444">
        <f t="shared" ca="1" si="172"/>
        <v>-875966928141.78137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-875966928141.78137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-3649862200.590755</v>
      </c>
      <c r="L3744" s="444">
        <f t="shared" ca="1" si="172"/>
        <v>-879616790342.37207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-879616790342.37207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-3665069959.7598829</v>
      </c>
      <c r="L3745" s="444">
        <f t="shared" ca="1" si="172"/>
        <v>-883281860302.13196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-883281860302.13196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-3680341084.5922165</v>
      </c>
      <c r="L3746" s="444">
        <f t="shared" ca="1" si="172"/>
        <v>-886962201386.72412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-886962201386.72412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-3695675839.111351</v>
      </c>
      <c r="L3747" s="444">
        <f t="shared" ca="1" si="172"/>
        <v>-890657877225.83545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-890657877225.83545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-3711074488.4409804</v>
      </c>
      <c r="L3748" s="444">
        <f t="shared" ca="1" si="172"/>
        <v>-894368951714.27649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-894368951714.27649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-3726537298.8094854</v>
      </c>
      <c r="L3749" s="444">
        <f t="shared" ca="1" si="172"/>
        <v>-898095489013.08594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-898095489013.08594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-3742064537.5545249</v>
      </c>
      <c r="L3750" s="444">
        <f t="shared" ca="1" si="172"/>
        <v>-901837553550.6405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-901837553550.6405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-3757656473.1276689</v>
      </c>
      <c r="L3751" s="444">
        <f t="shared" ca="1" si="172"/>
        <v>-905595210023.76819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-905595210023.76819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-3773313375.0990338</v>
      </c>
      <c r="L3752" s="444">
        <f t="shared" ca="1" si="172"/>
        <v>-909368523398.86719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-909368523398.86719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-3789035514.1619468</v>
      </c>
      <c r="L3753" s="444">
        <f t="shared" ca="1" si="172"/>
        <v>-913157558913.02917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-913157558913.02917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-3804823162.1376214</v>
      </c>
      <c r="L3754" s="444">
        <f t="shared" ca="1" si="172"/>
        <v>-916962382075.16675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-916962382075.16675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-3820676591.9798613</v>
      </c>
      <c r="L3755" s="444">
        <f t="shared" ca="1" si="172"/>
        <v>-920783058667.14661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-920783058667.14661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-3836596077.7797771</v>
      </c>
      <c r="L3756" s="444">
        <f t="shared" ca="1" si="172"/>
        <v>-924619654744.92639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-924619654744.92639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-3852581894.7705269</v>
      </c>
      <c r="L3757" s="444">
        <f t="shared" ca="1" si="172"/>
        <v>-928472236639.6969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-928472236639.6969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-3868634319.3320704</v>
      </c>
      <c r="L3758" s="444">
        <f t="shared" ca="1" si="172"/>
        <v>-932340870959.02893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-932340870959.02893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-3884753628.995954</v>
      </c>
      <c r="L3759" s="444">
        <f t="shared" ca="1" si="172"/>
        <v>-936225624588.0249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-936225624588.0249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-3900940102.4501038</v>
      </c>
      <c r="L3760" s="444">
        <f t="shared" ca="1" si="172"/>
        <v>-940126564690.47498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-940126564690.47498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-3917194019.5436454</v>
      </c>
      <c r="L3761" s="444">
        <f t="shared" ca="1" si="172"/>
        <v>-944043758710.01868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-944043758710.01868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-3933515661.2917442</v>
      </c>
      <c r="L3762" s="444">
        <f t="shared" ca="1" si="172"/>
        <v>-947977274371.31042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-947977274371.31042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-3949905309.8804607</v>
      </c>
      <c r="L3763" s="444">
        <f t="shared" ca="1" si="172"/>
        <v>-951927179681.19092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-951927179681.19092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-3966363248.671629</v>
      </c>
      <c r="L3764" s="444">
        <f t="shared" ca="1" si="172"/>
        <v>-955893542929.86255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-955893542929.86255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-3982889762.2077603</v>
      </c>
      <c r="L3765" s="444">
        <f t="shared" ca="1" si="172"/>
        <v>-959876432692.07031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-959876432692.07031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-3999485136.2169595</v>
      </c>
      <c r="L3766" s="444">
        <f t="shared" ca="1" si="172"/>
        <v>-963875917828.28723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-963875917828.28723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-4016149657.6178627</v>
      </c>
      <c r="L3767" s="444">
        <f t="shared" ca="1" si="172"/>
        <v>-967892067485.90515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-967892067485.90515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-4032883614.5246043</v>
      </c>
      <c r="L3768" s="444">
        <f t="shared" ca="1" si="172"/>
        <v>-971924951100.42981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-971924951100.42981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-4049687296.251791</v>
      </c>
      <c r="L3769" s="444">
        <f t="shared" ca="1" si="172"/>
        <v>-975974638396.68164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-975974638396.68164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-4066560993.3195071</v>
      </c>
      <c r="L3770" s="444">
        <f t="shared" ca="1" si="172"/>
        <v>-980041199390.0011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-980041199390.0011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-4083504997.4583378</v>
      </c>
      <c r="L3771" s="444">
        <f t="shared" ca="1" si="172"/>
        <v>-984124704387.45947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-984124704387.45947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-4100519601.6144142</v>
      </c>
      <c r="L3772" s="444">
        <f t="shared" ca="1" si="172"/>
        <v>-988225223989.07385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-988225223989.07385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-4117605099.9544744</v>
      </c>
      <c r="L3773" s="444">
        <f t="shared" ca="1" si="172"/>
        <v>-992342829089.02832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-992342829089.02832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-4134761787.8709517</v>
      </c>
      <c r="L3774" s="444">
        <f t="shared" ca="1" si="172"/>
        <v>-996477590876.89929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-996477590876.89929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-4151989961.9870796</v>
      </c>
      <c r="L3775" s="444">
        <f t="shared" ca="1" si="172"/>
        <v>-1000629580838.8864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-1000629580838.8864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-4169289920.1620259</v>
      </c>
      <c r="L3776" s="444">
        <f t="shared" ca="1" si="172"/>
        <v>-1004798870759.0483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-1004798870759.0483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-4186661961.4960346</v>
      </c>
      <c r="L3777" s="444">
        <f t="shared" ca="1" si="172"/>
        <v>-1008985532720.5444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-1008985532720.5444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-4204106386.3356018</v>
      </c>
      <c r="L3778" s="444">
        <f t="shared" ca="1" si="172"/>
        <v>-1013189639106.88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-1013189639106.88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-4221623496.2786665</v>
      </c>
      <c r="L3779" s="444">
        <f t="shared" ca="1" si="172"/>
        <v>-1017411262603.1587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-1017411262603.1587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-4239213594.1798272</v>
      </c>
      <c r="L3780" s="444">
        <f t="shared" ca="1" si="172"/>
        <v>-1021650476197.3385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-1021650476197.3385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-4256876984.1555777</v>
      </c>
      <c r="L3781" s="444">
        <f t="shared" ca="1" si="172"/>
        <v>-1025907353181.494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-1025907353181.494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-4274613971.5895576</v>
      </c>
      <c r="L3782" s="444">
        <f t="shared" ca="1" si="172"/>
        <v>-1030181967153.0836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-1030181967153.0836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-4292424863.1378484</v>
      </c>
      <c r="L3783" s="444">
        <f t="shared" ca="1" si="172"/>
        <v>-1034474392016.2214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-1034474392016.2214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-4310309966.7342567</v>
      </c>
      <c r="L3784" s="444">
        <f t="shared" ca="1" si="172"/>
        <v>-1038784701982.9557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-1038784701982.9557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-4328269591.5956488</v>
      </c>
      <c r="L3785" s="444">
        <f t="shared" ca="1" si="172"/>
        <v>-1043112971574.5514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-1043112971574.5514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-4346304048.2272978</v>
      </c>
      <c r="L3786" s="444">
        <f t="shared" ca="1" si="172"/>
        <v>-1047459275622.7787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-1047459275622.7787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-4364413648.4282446</v>
      </c>
      <c r="L3787" s="444">
        <f t="shared" ca="1" si="172"/>
        <v>-1051823689271.2069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-1051823689271.2069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-4382598705.2966957</v>
      </c>
      <c r="L3788" s="444">
        <f t="shared" ca="1" si="172"/>
        <v>-1056206287976.5037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-1056206287976.5037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-4400859533.2354317</v>
      </c>
      <c r="L3789" s="444">
        <f t="shared" ca="1" si="172"/>
        <v>-1060607147509.7391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-1060607147509.7391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-4419196447.9572458</v>
      </c>
      <c r="L3790" s="444">
        <f t="shared" ca="1" si="172"/>
        <v>-1065026343957.6964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-1065026343957.6964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-4437609766.4904013</v>
      </c>
      <c r="L3791" s="444">
        <f t="shared" ca="1" si="172"/>
        <v>-1069463953724.1868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-1069463953724.1868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-4456099807.1841106</v>
      </c>
      <c r="L3792" s="444">
        <f t="shared" ca="1" si="172"/>
        <v>-1073920053531.3708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-1073920053531.3708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-4474666889.7140455</v>
      </c>
      <c r="L3793" s="444">
        <f t="shared" ca="1" si="172"/>
        <v>-1078394720421.0848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-1078394720421.0848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-4493311335.0878525</v>
      </c>
      <c r="L3794" s="444">
        <f t="shared" ca="1" si="172"/>
        <v>-1082888031756.1727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-1082888031756.1727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-4512033465.6507196</v>
      </c>
      <c r="L3795" s="444">
        <f t="shared" ca="1" si="172"/>
        <v>-1087400065221.8235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-1087400065221.8235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-4530833605.0909309</v>
      </c>
      <c r="L3796" s="444">
        <f t="shared" ca="1" si="172"/>
        <v>-1091930898826.9144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-1091930898826.9144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-4549712078.4454765</v>
      </c>
      <c r="L3797" s="444">
        <f t="shared" ca="1" si="172"/>
        <v>-1096480610905.3599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-1096480610905.3599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-4568669212.1056662</v>
      </c>
      <c r="L3798" s="444">
        <f t="shared" ca="1" si="172"/>
        <v>-1101049280117.4656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-1101049280117.4656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-4587705333.822773</v>
      </c>
      <c r="L3799" s="444">
        <f t="shared" ca="1" si="172"/>
        <v>-1105636985451.2883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-1105636985451.2883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-4606820772.7137012</v>
      </c>
      <c r="L3800" s="444">
        <f t="shared" ca="1" si="172"/>
        <v>-1110243806224.002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-1110243806224.002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-4626015859.266675</v>
      </c>
      <c r="L3801" s="444">
        <f t="shared" ca="1" si="172"/>
        <v>-1114869822083.2686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-1114869822083.2686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-4645290925.3469524</v>
      </c>
      <c r="L3802" s="444">
        <f t="shared" ca="1" si="172"/>
        <v>-1119515113008.6155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-1119515113008.6155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-4664646304.2025642</v>
      </c>
      <c r="L3803" s="444">
        <f t="shared" ca="1" si="172"/>
        <v>-1124179759312.8181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-1124179759312.8181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-4684082330.4700756</v>
      </c>
      <c r="L3804" s="444">
        <f t="shared" ca="1" si="172"/>
        <v>-1128863841643.2881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-1128863841643.2881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-4703599340.1803665</v>
      </c>
      <c r="L3805" s="444">
        <f t="shared" ca="1" si="172"/>
        <v>-1133567440983.4685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-1133567440983.4685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-4723197670.764452</v>
      </c>
      <c r="L3806" s="444">
        <f t="shared" ca="1" si="172"/>
        <v>-1138290638654.2329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-1138290638654.2329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-4742877661.0593033</v>
      </c>
      <c r="L3807" s="444">
        <f t="shared" ca="1" si="172"/>
        <v>-1143033516315.2922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-1143033516315.2922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-4762639651.3137178</v>
      </c>
      <c r="L3808" s="444">
        <f t="shared" ca="1" si="172"/>
        <v>-1147796155966.606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-1147796155966.606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-4782483983.194191</v>
      </c>
      <c r="L3809" s="444">
        <f t="shared" ca="1" si="172"/>
        <v>-1152578639949.8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-1152578639949.8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-4802410999.7908335</v>
      </c>
      <c r="L3810" s="444">
        <f t="shared" ca="1" si="172"/>
        <v>-1157381050949.5908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-1157381050949.5908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-4822421045.6232948</v>
      </c>
      <c r="L3811" s="444">
        <f t="shared" ca="1" si="172"/>
        <v>-1162203471995.2141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-1162203471995.2141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-4842514466.6467257</v>
      </c>
      <c r="L3812" s="444">
        <f t="shared" ca="1" si="172"/>
        <v>-1167045986461.8608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-1167045986461.8608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-4862691610.2577534</v>
      </c>
      <c r="L3813" s="444">
        <f t="shared" ca="1" si="172"/>
        <v>-1171908678072.1187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-1171908678072.1187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-4882952825.3004942</v>
      </c>
      <c r="L3814" s="444">
        <f t="shared" ca="1" si="172"/>
        <v>-1176791630897.4192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-1176791630897.4192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-4903298462.0725803</v>
      </c>
      <c r="L3815" s="444">
        <f t="shared" ca="1" si="172"/>
        <v>-1181694929359.4917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-1181694929359.4917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-4923728872.3312149</v>
      </c>
      <c r="L3816" s="444">
        <f t="shared" ca="1" si="172"/>
        <v>-1186618658231.823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-1186618658231.823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-4944244409.299262</v>
      </c>
      <c r="L3817" s="444">
        <f t="shared" ca="1" si="172"/>
        <v>-1191562902641.1223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-1191562902641.1223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-4964845427.6713428</v>
      </c>
      <c r="L3818" s="444">
        <f t="shared" ca="1" si="172"/>
        <v>-1196527748068.7937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-1196527748068.7937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-4985532283.6199741</v>
      </c>
      <c r="L3819" s="444">
        <f t="shared" ca="1" si="172"/>
        <v>-1201513280352.4136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-1201513280352.4136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-5006305334.8017235</v>
      </c>
      <c r="L3820" s="444">
        <f t="shared" ca="1" si="172"/>
        <v>-1206519585687.2153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-1206519585687.2153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-5027164940.3633976</v>
      </c>
      <c r="L3821" s="444">
        <f t="shared" ca="1" si="172"/>
        <v>-1211546750627.5786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-1211546750627.5786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-5048111460.9482441</v>
      </c>
      <c r="L3822" s="444">
        <f t="shared" ca="1" si="172"/>
        <v>-1216594862088.5269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-1216594862088.5269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-5069145258.7021952</v>
      </c>
      <c r="L3823" s="444">
        <f t="shared" ca="1" si="172"/>
        <v>-1221664007347.229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-1221664007347.229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-5090266697.2801208</v>
      </c>
      <c r="L3824" s="444">
        <f t="shared" ca="1" si="172"/>
        <v>-1226754274044.509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-1226754274044.509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-5111476141.8521214</v>
      </c>
      <c r="L3825" s="444">
        <f t="shared" ca="1" si="172"/>
        <v>-1231865750186.3611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-1231865750186.3611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-5132773959.1098375</v>
      </c>
      <c r="L3826" s="444">
        <f t="shared" ca="1" si="172"/>
        <v>-1236998524145.4709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-1236998524145.4709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-5154160517.2727957</v>
      </c>
      <c r="L3827" s="444">
        <f t="shared" ca="1" si="172"/>
        <v>-1242152684662.7437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-1242152684662.7437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-5175636186.0947647</v>
      </c>
      <c r="L3828" s="444">
        <f t="shared" ca="1" si="172"/>
        <v>-1247328320848.8384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-1247328320848.8384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-5197201336.8701601</v>
      </c>
      <c r="L3829" s="444">
        <f t="shared" ca="1" si="172"/>
        <v>-1252525522185.7085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-1252525522185.7085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-5218856342.4404516</v>
      </c>
      <c r="L3830" s="444">
        <f t="shared" ca="1" si="172"/>
        <v>-1257744378528.1489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-1257744378528.1489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-5240601577.2006207</v>
      </c>
      <c r="L3831" s="444">
        <f t="shared" ca="1" si="172"/>
        <v>-1262984980105.3496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-1262984980105.3496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-5262437417.1056232</v>
      </c>
      <c r="L3832" s="444">
        <f t="shared" ca="1" si="172"/>
        <v>-1268247417522.4553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-1268247417522.4553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-5284364239.676897</v>
      </c>
      <c r="L3833" s="444">
        <f t="shared" ref="L3833:L4087" ca="1" si="177">I3833-J3833+K3833</f>
        <v>-1273531781762.1323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-1273531781762.1323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-5306382424.0088844</v>
      </c>
      <c r="L3834" s="444">
        <f t="shared" ca="1" si="177"/>
        <v>-1278838164186.1411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-1278838164186.1411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-5328492350.775588</v>
      </c>
      <c r="L3835" s="444">
        <f t="shared" ca="1" si="177"/>
        <v>-1284166656536.9167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-1284166656536.9167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-5350694402.2371531</v>
      </c>
      <c r="L3836" s="444">
        <f t="shared" ca="1" si="177"/>
        <v>-1289517350939.1538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-1289517350939.1538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-5372988962.2464743</v>
      </c>
      <c r="L3837" s="444">
        <f t="shared" ca="1" si="177"/>
        <v>-1294890339901.4004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-1294890339901.4004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-5395376416.2558346</v>
      </c>
      <c r="L3838" s="444">
        <f t="shared" ca="1" si="177"/>
        <v>-1300285716317.6563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-1300285716317.6563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-5417857151.3235674</v>
      </c>
      <c r="L3839" s="444">
        <f t="shared" ca="1" si="177"/>
        <v>-1305703573468.9797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-1305703573468.9797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-5440431556.1207485</v>
      </c>
      <c r="L3840" s="444">
        <f t="shared" ca="1" si="177"/>
        <v>-1311144005025.1006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-1311144005025.1006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-5463100020.9379187</v>
      </c>
      <c r="L3841" s="444">
        <f t="shared" ca="1" si="177"/>
        <v>-1316607105046.0386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-1316607105046.0386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-5485862937.6918278</v>
      </c>
      <c r="L3842" s="444">
        <f t="shared" ca="1" si="177"/>
        <v>-1322092967983.7305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-1322092967983.7305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-5508720699.93221</v>
      </c>
      <c r="L3843" s="444">
        <f t="shared" ca="1" si="177"/>
        <v>-1327601688683.6626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-1327601688683.6626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-5531673702.8485937</v>
      </c>
      <c r="L3844" s="444">
        <f t="shared" ca="1" si="177"/>
        <v>-1333133362386.5112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-1333133362386.5112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-5554722343.2771301</v>
      </c>
      <c r="L3845" s="444">
        <f t="shared" ca="1" si="177"/>
        <v>-1338688084729.7883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-1338688084729.7883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-5577867019.7074509</v>
      </c>
      <c r="L3846" s="444">
        <f t="shared" ca="1" si="177"/>
        <v>-1344265951749.4958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-1344265951749.4958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-5601108132.289566</v>
      </c>
      <c r="L3847" s="444">
        <f t="shared" ca="1" si="177"/>
        <v>-1349867059881.7854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-1349867059881.7854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-5624446082.8407726</v>
      </c>
      <c r="L3848" s="444">
        <f t="shared" ca="1" si="177"/>
        <v>-1355491505964.6262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-1355491505964.6262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-5647881274.8526096</v>
      </c>
      <c r="L3849" s="444">
        <f t="shared" ca="1" si="177"/>
        <v>-1361139387239.4788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-1361139387239.4788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-5671414113.4978285</v>
      </c>
      <c r="L3850" s="444">
        <f t="shared" ca="1" si="177"/>
        <v>-1366810801352.9766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-1366810801352.9766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-5695045005.6374025</v>
      </c>
      <c r="L3851" s="444">
        <f t="shared" ca="1" si="177"/>
        <v>-1372505846358.614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-1372505846358.614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-5718774359.8275585</v>
      </c>
      <c r="L3852" s="444">
        <f t="shared" ca="1" si="177"/>
        <v>-1378224620718.4417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-1378224620718.4417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-5742602586.3268404</v>
      </c>
      <c r="L3853" s="444">
        <f t="shared" ca="1" si="177"/>
        <v>-1383967223304.7686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-1383967223304.7686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-5766530097.1032019</v>
      </c>
      <c r="L3854" s="444">
        <f t="shared" ca="1" si="177"/>
        <v>-1389733753401.8718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-1389733753401.8718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-5790557305.8411322</v>
      </c>
      <c r="L3855" s="444">
        <f t="shared" ca="1" si="177"/>
        <v>-1395524310707.7129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-1395524310707.7129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-5814684627.9488039</v>
      </c>
      <c r="L3856" s="444">
        <f t="shared" ca="1" si="177"/>
        <v>-1401338995335.6616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-1401338995335.6616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-5838912480.5652571</v>
      </c>
      <c r="L3857" s="444">
        <f t="shared" ca="1" si="177"/>
        <v>-1407177907816.2268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-1407177907816.2268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-5863241282.5676117</v>
      </c>
      <c r="L3858" s="444">
        <f t="shared" ca="1" si="177"/>
        <v>-1413041149098.7944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-1413041149098.7944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-5887671454.57831</v>
      </c>
      <c r="L3859" s="444">
        <f t="shared" ca="1" si="177"/>
        <v>-1418928820553.3728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-1418928820553.3728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-5912203418.9723864</v>
      </c>
      <c r="L3860" s="444">
        <f t="shared" ca="1" si="177"/>
        <v>-1424841023972.3452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-1424841023972.3452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-5936837599.8847713</v>
      </c>
      <c r="L3861" s="444">
        <f t="shared" ca="1" si="177"/>
        <v>-1430777861572.23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-1430777861572.23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-5961574423.2176247</v>
      </c>
      <c r="L3862" s="444">
        <f t="shared" ca="1" si="177"/>
        <v>-1436739435995.4475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-1436739435995.4475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-5986414316.6476974</v>
      </c>
      <c r="L3863" s="444">
        <f t="shared" ca="1" si="177"/>
        <v>-1442725850312.0952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-1442725850312.0952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-6011357709.6337299</v>
      </c>
      <c r="L3864" s="444">
        <f t="shared" ca="1" si="177"/>
        <v>-1448737208021.729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-1448737208021.729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-6036405033.423871</v>
      </c>
      <c r="L3865" s="444">
        <f t="shared" ca="1" si="177"/>
        <v>-1454773613055.1528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-1454773613055.1528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-6061556721.0631371</v>
      </c>
      <c r="L3866" s="444">
        <f t="shared" ca="1" si="177"/>
        <v>-1460835169776.2161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-1460835169776.2161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-6086813207.4008999</v>
      </c>
      <c r="L3867" s="444">
        <f t="shared" ca="1" si="177"/>
        <v>-1466921982983.6169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-1466921982983.6169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-6112174929.0984039</v>
      </c>
      <c r="L3868" s="444">
        <f t="shared" ca="1" si="177"/>
        <v>-1473034157912.7153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-1473034157912.7153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-6137642324.6363134</v>
      </c>
      <c r="L3869" s="444">
        <f t="shared" ca="1" si="177"/>
        <v>-1479171800237.3516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-1479171800237.3516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-6163215834.322298</v>
      </c>
      <c r="L3870" s="444">
        <f t="shared" ca="1" si="177"/>
        <v>-1485335016071.6738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-1485335016071.6738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-6188895900.2986412</v>
      </c>
      <c r="L3871" s="444">
        <f t="shared" ca="1" si="177"/>
        <v>-1491523911971.9724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-1491523911971.9724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-6214682966.5498848</v>
      </c>
      <c r="L3872" s="444">
        <f t="shared" ca="1" si="177"/>
        <v>-1497738594938.5222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-1497738594938.5222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-6240577478.9105091</v>
      </c>
      <c r="L3873" s="444">
        <f t="shared" ca="1" si="177"/>
        <v>-1503979172417.4326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-1503979172417.4326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-6266579885.0726357</v>
      </c>
      <c r="L3874" s="444">
        <f t="shared" ca="1" si="177"/>
        <v>-1510245752302.5054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-1510245752302.5054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-6292690634.5937719</v>
      </c>
      <c r="L3875" s="444">
        <f t="shared" ca="1" si="177"/>
        <v>-1516538442937.0991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-1516538442937.0991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-6318910178.9045792</v>
      </c>
      <c r="L3876" s="444">
        <f t="shared" ca="1" si="177"/>
        <v>-1522857353116.0037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-1522857353116.0037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-6345238971.3166819</v>
      </c>
      <c r="L3877" s="444">
        <f t="shared" ca="1" si="177"/>
        <v>-1529202592087.3203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-1529202592087.3203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-6371677467.0305014</v>
      </c>
      <c r="L3878" s="444">
        <f t="shared" ca="1" si="177"/>
        <v>-1535574269554.3508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-1535574269554.3508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-6398226123.1431284</v>
      </c>
      <c r="L3879" s="444">
        <f t="shared" ca="1" si="177"/>
        <v>-1541972495677.4939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-1541972495677.4939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-6424885398.6562243</v>
      </c>
      <c r="L3880" s="444">
        <f t="shared" ca="1" si="177"/>
        <v>-1548397381076.1501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-1548397381076.1501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-6451655754.4839592</v>
      </c>
      <c r="L3881" s="444">
        <f t="shared" ca="1" si="177"/>
        <v>-1554849036830.634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-1554849036830.634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-6478537653.4609747</v>
      </c>
      <c r="L3882" s="444">
        <f t="shared" ca="1" si="177"/>
        <v>-1561327574484.095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-1561327574484.095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-6505531560.3503952</v>
      </c>
      <c r="L3883" s="444">
        <f t="shared" ca="1" si="177"/>
        <v>-1567833106044.4453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-1567833106044.4453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-6532637941.8518553</v>
      </c>
      <c r="L3884" s="444">
        <f t="shared" ca="1" si="177"/>
        <v>-1574365743986.2971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-1574365743986.2971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-6559857266.6095715</v>
      </c>
      <c r="L3885" s="444">
        <f t="shared" ca="1" si="177"/>
        <v>-1580925601252.9067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-1580925601252.9067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-6587190005.2204447</v>
      </c>
      <c r="L3886" s="444">
        <f t="shared" ca="1" si="177"/>
        <v>-1587512791258.1272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-1587512791258.1272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-6614636630.242197</v>
      </c>
      <c r="L3887" s="444">
        <f t="shared" ca="1" si="177"/>
        <v>-1594127427888.3694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-1594127427888.3694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-6642197616.201539</v>
      </c>
      <c r="L3888" s="444">
        <f t="shared" ca="1" si="177"/>
        <v>-1600769625504.571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-1600769625504.571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-6669873439.6023788</v>
      </c>
      <c r="L3889" s="444">
        <f t="shared" ca="1" si="177"/>
        <v>-1607439498944.1733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-1607439498944.1733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-6697664578.9340553</v>
      </c>
      <c r="L3890" s="444">
        <f t="shared" ca="1" si="177"/>
        <v>-1614137163523.1074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-1614137163523.1074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-6725571514.6796141</v>
      </c>
      <c r="L3891" s="444">
        <f t="shared" ca="1" si="177"/>
        <v>-1620862735037.7871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-1620862735037.7871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-6753594729.3241129</v>
      </c>
      <c r="L3892" s="444">
        <f t="shared" ca="1" si="177"/>
        <v>-1627616329767.1113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-1627616329767.1113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-6781734707.3629637</v>
      </c>
      <c r="L3893" s="444">
        <f t="shared" ca="1" si="177"/>
        <v>-1634398064474.4744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-1634398064474.4744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-6809991935.3103094</v>
      </c>
      <c r="L3894" s="444">
        <f t="shared" ca="1" si="177"/>
        <v>-1641208056409.7847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-1641208056409.7847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-6838366901.7074356</v>
      </c>
      <c r="L3895" s="444">
        <f t="shared" ca="1" si="177"/>
        <v>-1648046423311.4922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-1648046423311.4922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-6866860097.131217</v>
      </c>
      <c r="L3896" s="444">
        <f t="shared" ca="1" si="177"/>
        <v>-1654913283408.6233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-1654913283408.6233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-6895472014.2025967</v>
      </c>
      <c r="L3897" s="444">
        <f t="shared" ca="1" si="177"/>
        <v>-1661808755422.8259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-1661808755422.8259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-6924203147.595108</v>
      </c>
      <c r="L3898" s="444">
        <f t="shared" ca="1" si="177"/>
        <v>-1668732958570.4211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-1668732958570.4211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-6953053994.0434217</v>
      </c>
      <c r="L3899" s="444">
        <f t="shared" ca="1" si="177"/>
        <v>-1675686012564.4646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-1675686012564.4646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-6982025052.3519354</v>
      </c>
      <c r="L3900" s="444">
        <f t="shared" ca="1" si="177"/>
        <v>-1682668037616.8167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-1682668037616.8167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-7011116823.4034023</v>
      </c>
      <c r="L3901" s="444">
        <f t="shared" ca="1" si="177"/>
        <v>-1689679154440.22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-1689679154440.22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-7040329810.1675835</v>
      </c>
      <c r="L3902" s="444">
        <f t="shared" ca="1" si="177"/>
        <v>-1696719484250.3875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-1696719484250.3875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-7069664517.7099476</v>
      </c>
      <c r="L3903" s="444">
        <f t="shared" ca="1" si="177"/>
        <v>-1703789148768.0974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-1703789148768.0974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-7099121453.2004061</v>
      </c>
      <c r="L3904" s="444">
        <f t="shared" ca="1" si="177"/>
        <v>-1710888270221.2979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-1710888270221.2979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-7128701125.9220743</v>
      </c>
      <c r="L3905" s="444">
        <f t="shared" ca="1" si="177"/>
        <v>-1718016971347.22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-1718016971347.22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-7158404047.2800837</v>
      </c>
      <c r="L3906" s="444">
        <f t="shared" ca="1" si="177"/>
        <v>-1725175375394.5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-1725175375394.5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-7188230730.8104172</v>
      </c>
      <c r="L3907" s="444">
        <f t="shared" ca="1" si="177"/>
        <v>-1732363606125.3103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-1732363606125.3103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-7218181692.1887932</v>
      </c>
      <c r="L3908" s="444">
        <f t="shared" ca="1" si="177"/>
        <v>-1739581787817.499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-1739581787817.499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-7248257449.2395792</v>
      </c>
      <c r="L3909" s="444">
        <f t="shared" ca="1" si="177"/>
        <v>-1746830045266.7385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-1746830045266.7385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-7278458521.9447441</v>
      </c>
      <c r="L3910" s="444">
        <f t="shared" ca="1" si="177"/>
        <v>-1754108503788.6833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-1754108503788.6833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-7308785432.4528475</v>
      </c>
      <c r="L3911" s="444">
        <f t="shared" ca="1" si="177"/>
        <v>-1761417289221.1362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-1761417289221.1362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-7339238705.0880671</v>
      </c>
      <c r="L3912" s="444">
        <f t="shared" ca="1" si="177"/>
        <v>-1768756527926.2244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-1768756527926.2244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-7369818866.3592682</v>
      </c>
      <c r="L3913" s="444">
        <f t="shared" ca="1" si="177"/>
        <v>-1776126346792.5837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-1776126346792.5837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-7400526444.969099</v>
      </c>
      <c r="L3914" s="444">
        <f t="shared" ca="1" si="177"/>
        <v>-1783526873237.5527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-1783526873237.5527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-7431361971.8231363</v>
      </c>
      <c r="L3915" s="444">
        <f t="shared" ca="1" si="177"/>
        <v>-1790958235209.376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-1790958235209.376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-7462325980.0390673</v>
      </c>
      <c r="L3916" s="444">
        <f t="shared" ca="1" si="177"/>
        <v>-1798420561189.415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-1798420561189.415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-7493419004.9558945</v>
      </c>
      <c r="L3917" s="444">
        <f t="shared" ca="1" si="177"/>
        <v>-1805913980194.3708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-1805913980194.3708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-7524641584.1432114</v>
      </c>
      <c r="L3918" s="444">
        <f t="shared" ca="1" si="177"/>
        <v>-1813438621778.5142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-1813438621778.5142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-7555994257.4104767</v>
      </c>
      <c r="L3919" s="444">
        <f t="shared" ca="1" si="177"/>
        <v>-1820994616035.9246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-1820994616035.9246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-7587477566.8163509</v>
      </c>
      <c r="L3920" s="444">
        <f t="shared" ca="1" si="177"/>
        <v>-1828582093602.741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-1828582093602.741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-7619092056.6780872</v>
      </c>
      <c r="L3921" s="444">
        <f t="shared" ca="1" si="177"/>
        <v>-1836201185659.4189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-1836201185659.4189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-7650838273.5809126</v>
      </c>
      <c r="L3922" s="444">
        <f t="shared" ca="1" si="177"/>
        <v>-1843852023932.9998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-1843852023932.9998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-7682716766.3874989</v>
      </c>
      <c r="L3923" s="444">
        <f t="shared" ca="1" si="177"/>
        <v>-1851534740699.3872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-1851534740699.3872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-7714728086.247448</v>
      </c>
      <c r="L3924" s="444">
        <f t="shared" ca="1" si="177"/>
        <v>-1859249468785.6348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-1859249468785.6348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-7746872786.6068106</v>
      </c>
      <c r="L3925" s="444">
        <f t="shared" ca="1" si="177"/>
        <v>-1866996341572.2415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-1866996341572.2415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-7779151423.2176714</v>
      </c>
      <c r="L3926" s="444">
        <f t="shared" ca="1" si="177"/>
        <v>-1874775492995.4592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-1874775492995.4592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-7811564554.147748</v>
      </c>
      <c r="L3927" s="444">
        <f t="shared" ca="1" si="177"/>
        <v>-1882587057549.6069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-1882587057549.6069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-7844112739.7900286</v>
      </c>
      <c r="L3928" s="444">
        <f t="shared" ca="1" si="177"/>
        <v>-1890431170289.397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-1890431170289.397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-7876796542.8724871</v>
      </c>
      <c r="L3929" s="444">
        <f t="shared" ca="1" si="177"/>
        <v>-1898307966832.2695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-1898307966832.2695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-7909616528.4677896</v>
      </c>
      <c r="L3930" s="444">
        <f t="shared" ca="1" si="177"/>
        <v>-1906217583360.7373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-1906217583360.7373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-7942573264.0030727</v>
      </c>
      <c r="L3931" s="444">
        <f t="shared" ca="1" si="177"/>
        <v>-1914160156624.7405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-1914160156624.7405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-7975667319.2697515</v>
      </c>
      <c r="L3932" s="444">
        <f t="shared" ca="1" si="177"/>
        <v>-1922135823944.0103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-1922135823944.0103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-8008899266.4333754</v>
      </c>
      <c r="L3933" s="444">
        <f t="shared" ca="1" si="177"/>
        <v>-1930144723210.4436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-1930144723210.4436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-8042269680.0435152</v>
      </c>
      <c r="L3934" s="444">
        <f t="shared" ca="1" si="177"/>
        <v>-1938186992890.4871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-1938186992890.4871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-8075779137.0436964</v>
      </c>
      <c r="L3935" s="444">
        <f t="shared" ca="1" si="177"/>
        <v>-1946262772027.5308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-1946262772027.5308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-8109428216.7813778</v>
      </c>
      <c r="L3936" s="444">
        <f t="shared" ca="1" si="177"/>
        <v>-1954372200244.3123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-1954372200244.3123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-8143217501.0179672</v>
      </c>
      <c r="L3937" s="444">
        <f t="shared" ca="1" si="177"/>
        <v>-1962515417745.3303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-1962515417745.3303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-8177147573.9388762</v>
      </c>
      <c r="L3938" s="444">
        <f t="shared" ca="1" si="177"/>
        <v>-1970692565319.2693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-1970692565319.2693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-8211219022.1636219</v>
      </c>
      <c r="L3939" s="444">
        <f t="shared" ca="1" si="177"/>
        <v>-1978903784341.4329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-1978903784341.4329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-8245432434.75597</v>
      </c>
      <c r="L3940" s="444">
        <f t="shared" ca="1" si="177"/>
        <v>-1987149216776.1887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-1987149216776.1887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-8279788403.2341204</v>
      </c>
      <c r="L3941" s="444">
        <f t="shared" ca="1" si="177"/>
        <v>-1995429005179.4229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-1995429005179.4229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-8314287521.5809288</v>
      </c>
      <c r="L3942" s="444">
        <f t="shared" ca="1" si="177"/>
        <v>-2003743292701.0037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-2003743292701.0037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-8348930386.2541819</v>
      </c>
      <c r="L3943" s="444">
        <f t="shared" ca="1" si="177"/>
        <v>-2012092223087.2578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-2012092223087.2578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-8383717596.196907</v>
      </c>
      <c r="L3944" s="444">
        <f t="shared" ca="1" si="177"/>
        <v>-2020475940683.4548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-2020475940683.4548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-8418649752.8477287</v>
      </c>
      <c r="L3945" s="444">
        <f t="shared" ca="1" si="177"/>
        <v>-2028894590436.3025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-2028894590436.3025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-8453727460.1512604</v>
      </c>
      <c r="L3946" s="444">
        <f t="shared" ca="1" si="177"/>
        <v>-2037348317896.4539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-2037348317896.4539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-8488951324.5685568</v>
      </c>
      <c r="L3947" s="444">
        <f t="shared" ca="1" si="177"/>
        <v>-2045837269221.0225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-2045837269221.0225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-8524321955.0875921</v>
      </c>
      <c r="L3948" s="444">
        <f t="shared" ca="1" si="177"/>
        <v>-2054361591176.1101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-2054361591176.1101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-8559839963.2337914</v>
      </c>
      <c r="L3949" s="444">
        <f t="shared" ca="1" si="177"/>
        <v>-2062921431139.344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-2062921431139.344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-8595505963.0806007</v>
      </c>
      <c r="L3950" s="444">
        <f t="shared" ca="1" si="177"/>
        <v>-2071516937102.4246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-2071516937102.4246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-8631320571.2601013</v>
      </c>
      <c r="L3951" s="444">
        <f t="shared" ca="1" si="177"/>
        <v>-2080148257673.6846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-2080148257673.6846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-8667284406.9736862</v>
      </c>
      <c r="L3952" s="444">
        <f t="shared" ca="1" si="177"/>
        <v>-2088815542080.6582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-2088815542080.6582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-8703398092.0027428</v>
      </c>
      <c r="L3953" s="444">
        <f t="shared" ca="1" si="177"/>
        <v>-2097518940172.6609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-2097518940172.6609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-8739662250.7194195</v>
      </c>
      <c r="L3954" s="444">
        <f t="shared" ca="1" si="177"/>
        <v>-2106258602423.3804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-2106258602423.3804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-8776077510.0974178</v>
      </c>
      <c r="L3955" s="444">
        <f t="shared" ca="1" si="177"/>
        <v>-2115034679933.4778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-2115034679933.4778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-8812644499.7228241</v>
      </c>
      <c r="L3956" s="444">
        <f t="shared" ca="1" si="177"/>
        <v>-2123847324433.2007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-2123847324433.2007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-8849363851.8050022</v>
      </c>
      <c r="L3957" s="444">
        <f t="shared" ca="1" si="177"/>
        <v>-2132696688285.0056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-2132696688285.0056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-8886236201.1875229</v>
      </c>
      <c r="L3958" s="444">
        <f t="shared" ca="1" si="177"/>
        <v>-2141582924486.1931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-2141582924486.1931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-8923262185.3591385</v>
      </c>
      <c r="L3959" s="444">
        <f t="shared" ca="1" si="177"/>
        <v>-2150506186671.5522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-2150506186671.5522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-8960442444.4648018</v>
      </c>
      <c r="L3960" s="444">
        <f t="shared" ca="1" si="177"/>
        <v>-2159466629116.0171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-2159466629116.0171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-8997777621.3167362</v>
      </c>
      <c r="L3961" s="444">
        <f t="shared" ca="1" si="177"/>
        <v>-2168464406737.3337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-2168464406737.3337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-9035268361.4055576</v>
      </c>
      <c r="L3962" s="444">
        <f t="shared" ca="1" si="177"/>
        <v>-2177499675098.7393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-2177499675098.7393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-9072915312.9114132</v>
      </c>
      <c r="L3963" s="444">
        <f t="shared" ca="1" si="177"/>
        <v>-2186572590411.6506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-2186572590411.6506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-9110719126.7152119</v>
      </c>
      <c r="L3964" s="444">
        <f t="shared" ca="1" si="177"/>
        <v>-2195683309538.366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-2195683309538.366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-9148680456.4098587</v>
      </c>
      <c r="L3965" s="444">
        <f t="shared" ca="1" si="177"/>
        <v>-2204831989994.7759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-2204831989994.7759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-9186799958.3115654</v>
      </c>
      <c r="L3966" s="444">
        <f t="shared" ca="1" si="177"/>
        <v>-2214018789953.0874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-2214018789953.0874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-9225078291.4711971</v>
      </c>
      <c r="L3967" s="444">
        <f t="shared" ca="1" si="177"/>
        <v>-2223243868244.5586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-2223243868244.5586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-9263516117.6856613</v>
      </c>
      <c r="L3968" s="444">
        <f t="shared" ca="1" si="177"/>
        <v>-2232507384362.2441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-2232507384362.2441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-9302114101.5093498</v>
      </c>
      <c r="L3969" s="444">
        <f t="shared" ca="1" si="177"/>
        <v>-2241809498463.7534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-2241809498463.7534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-9340872910.2656384</v>
      </c>
      <c r="L3970" s="444">
        <f t="shared" ca="1" si="177"/>
        <v>-2251150371374.019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-2251150371374.019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-9379793214.0584126</v>
      </c>
      <c r="L3971" s="444">
        <f t="shared" ca="1" si="177"/>
        <v>-2260530164588.0776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-2260530164588.0776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-9418875685.7836571</v>
      </c>
      <c r="L3972" s="444">
        <f t="shared" ca="1" si="177"/>
        <v>-2269949040273.8613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-2269949040273.8613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-9458121001.1410885</v>
      </c>
      <c r="L3973" s="444">
        <f t="shared" ca="1" si="177"/>
        <v>-2279407161275.0024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-2279407161275.0024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-9497529838.6458435</v>
      </c>
      <c r="L3974" s="444">
        <f t="shared" ca="1" si="177"/>
        <v>-2288904691113.6484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-2288904691113.6484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-9537102879.6402016</v>
      </c>
      <c r="L3975" s="444">
        <f t="shared" ca="1" si="177"/>
        <v>-2298441793993.2886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-2298441793993.2886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-9576840808.3053684</v>
      </c>
      <c r="L3976" s="444">
        <f t="shared" ca="1" si="177"/>
        <v>-2308018634801.5938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-2308018634801.5938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-9616744311.6733074</v>
      </c>
      <c r="L3977" s="444">
        <f t="shared" ca="1" si="177"/>
        <v>-2317635379113.2671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-2317635379113.2671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-9656814079.6386127</v>
      </c>
      <c r="L3978" s="444">
        <f t="shared" ca="1" si="177"/>
        <v>-2327292193192.9058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-2327292193192.9058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-9697050804.9704399</v>
      </c>
      <c r="L3979" s="444">
        <f t="shared" ca="1" si="177"/>
        <v>-2336989243997.876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-2336989243997.876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-9737455183.3244839</v>
      </c>
      <c r="L3980" s="444">
        <f t="shared" ca="1" si="177"/>
        <v>-2346726699181.2007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-2346726699181.2007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-9778027913.255003</v>
      </c>
      <c r="L3981" s="444">
        <f t="shared" ca="1" si="177"/>
        <v>-2356504727094.4556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-2356504727094.4556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-9818769696.2268982</v>
      </c>
      <c r="L3982" s="444">
        <f t="shared" ca="1" si="177"/>
        <v>-2366323496790.6826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-2366323496790.6826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-9859681236.6278439</v>
      </c>
      <c r="L3983" s="444">
        <f t="shared" ca="1" si="177"/>
        <v>-2376183178027.3105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-2376183178027.3105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-9900763241.7804604</v>
      </c>
      <c r="L3984" s="444">
        <f t="shared" ca="1" si="177"/>
        <v>-2386083941269.0908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-2386083941269.0908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-9942016421.9545441</v>
      </c>
      <c r="L3985" s="444">
        <f t="shared" ca="1" si="177"/>
        <v>-2396025957691.0454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-2396025957691.0454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-9983441490.3793564</v>
      </c>
      <c r="L3986" s="444">
        <f t="shared" ca="1" si="177"/>
        <v>-2406009399181.4248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-2406009399181.4248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-10025039163.255936</v>
      </c>
      <c r="L3987" s="444">
        <f t="shared" ca="1" si="177"/>
        <v>-2416034438344.6807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-2416034438344.6807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-10066810159.769503</v>
      </c>
      <c r="L3988" s="444">
        <f t="shared" ca="1" si="177"/>
        <v>-2426101248504.4502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-2426101248504.4502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-10108755202.101875</v>
      </c>
      <c r="L3989" s="444">
        <f t="shared" ca="1" si="177"/>
        <v>-2436210003706.5522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-2436210003706.5522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-10150875015.443968</v>
      </c>
      <c r="L3990" s="444">
        <f t="shared" ca="1" si="177"/>
        <v>-2446360878721.9961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-2446360878721.9961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-10193170328.008316</v>
      </c>
      <c r="L3991" s="444">
        <f t="shared" ca="1" si="177"/>
        <v>-2456554049050.0044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-2456554049050.0044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-10235641871.041685</v>
      </c>
      <c r="L3992" s="444">
        <f t="shared" ca="1" si="177"/>
        <v>-2466789690921.0459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-2466789690921.0459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-10278290378.83769</v>
      </c>
      <c r="L3993" s="444">
        <f t="shared" ca="1" si="177"/>
        <v>-2477067981299.8838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-2477067981299.8838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-10321116588.749516</v>
      </c>
      <c r="L3994" s="444">
        <f t="shared" ca="1" si="177"/>
        <v>-2487389097888.6333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-2487389097888.6333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-10364121241.202639</v>
      </c>
      <c r="L3995" s="444">
        <f t="shared" ca="1" si="177"/>
        <v>-2497753219129.8359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-2497753219129.8359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-10407305079.707649</v>
      </c>
      <c r="L3996" s="444">
        <f t="shared" ca="1" si="177"/>
        <v>-2508160524209.5435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-2508160524209.5435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-10450668850.873098</v>
      </c>
      <c r="L3997" s="444">
        <f t="shared" ca="1" si="177"/>
        <v>-2518611193060.4165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-2518611193060.4165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-10494213304.418402</v>
      </c>
      <c r="L3998" s="444">
        <f t="shared" ca="1" si="177"/>
        <v>-2529105406364.835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-2529105406364.835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-10537939193.186811</v>
      </c>
      <c r="L3999" s="444">
        <f t="shared" ca="1" si="177"/>
        <v>-2539643345558.022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-2539643345558.022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-10581847273.158424</v>
      </c>
      <c r="L4000" s="444">
        <f t="shared" ca="1" si="177"/>
        <v>-2550225192831.1802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-2550225192831.1802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-10625938303.463251</v>
      </c>
      <c r="L4001" s="444">
        <f t="shared" ca="1" si="177"/>
        <v>-2560851131134.6436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-2560851131134.6436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-10670213046.394348</v>
      </c>
      <c r="L4002" s="444">
        <f t="shared" ca="1" si="177"/>
        <v>-2571521344181.0381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-2571521344181.0381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-10714672267.420992</v>
      </c>
      <c r="L4003" s="444">
        <f t="shared" ca="1" si="177"/>
        <v>-2582236016448.459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-2582236016448.459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-10759316735.201912</v>
      </c>
      <c r="L4004" s="444">
        <f t="shared" ca="1" si="177"/>
        <v>-2592995333183.6611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-2592995333183.6611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-10804147221.598587</v>
      </c>
      <c r="L4005" s="444">
        <f t="shared" ca="1" si="177"/>
        <v>-2603799480405.2598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-2603799480405.2598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-10849164501.688581</v>
      </c>
      <c r="L4006" s="444">
        <f t="shared" ca="1" si="177"/>
        <v>-2614648644906.9482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-2614648644906.9482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-10894369353.778952</v>
      </c>
      <c r="L4007" s="444">
        <f t="shared" ca="1" si="177"/>
        <v>-2625543014260.7271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-2625543014260.7271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-10939762559.419697</v>
      </c>
      <c r="L4008" s="444">
        <f t="shared" ca="1" si="177"/>
        <v>-2636482776820.147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-2636482776820.147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-10985344903.417278</v>
      </c>
      <c r="L4009" s="444">
        <f t="shared" ca="1" si="177"/>
        <v>-2647468121723.5645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-2647468121723.5645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-11031117173.848185</v>
      </c>
      <c r="L4010" s="444">
        <f t="shared" ca="1" si="177"/>
        <v>-2658499238897.4126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-2658499238897.4126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-11077080162.072552</v>
      </c>
      <c r="L4011" s="444">
        <f t="shared" ca="1" si="177"/>
        <v>-2669576319059.4854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-2669576319059.4854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-11123234662.747856</v>
      </c>
      <c r="L4012" s="444">
        <f t="shared" ca="1" si="177"/>
        <v>-2680699553722.2334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-2680699553722.2334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-11169581473.84264</v>
      </c>
      <c r="L4013" s="444">
        <f t="shared" ca="1" si="177"/>
        <v>-2691869135196.0762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-2691869135196.0762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-11216121396.650318</v>
      </c>
      <c r="L4014" s="444">
        <f t="shared" ca="1" si="177"/>
        <v>-2703085256592.7266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-2703085256592.7266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-11262855235.803028</v>
      </c>
      <c r="L4015" s="444">
        <f t="shared" ca="1" si="177"/>
        <v>-2714348111828.5298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-2714348111828.5298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-11309783799.285542</v>
      </c>
      <c r="L4016" s="444">
        <f t="shared" ca="1" si="177"/>
        <v>-2725657895627.8154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-2725657895627.8154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-11356907898.44923</v>
      </c>
      <c r="L4017" s="444">
        <f t="shared" ca="1" si="177"/>
        <v>-2737014803526.2646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-2737014803526.2646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-11404228348.026102</v>
      </c>
      <c r="L4018" s="444">
        <f t="shared" ca="1" si="177"/>
        <v>-2748419031874.2905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-2748419031874.2905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-11451745966.142878</v>
      </c>
      <c r="L4019" s="444">
        <f t="shared" ca="1" si="177"/>
        <v>-2759870777840.4336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-2759870777840.4336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-11499461574.33514</v>
      </c>
      <c r="L4020" s="444">
        <f t="shared" ca="1" si="177"/>
        <v>-2771370239414.7686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-2771370239414.7686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-11547375997.561535</v>
      </c>
      <c r="L4021" s="444">
        <f t="shared" ca="1" si="177"/>
        <v>-2782917615412.3301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-2782917615412.3301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-11595490064.218042</v>
      </c>
      <c r="L4022" s="444">
        <f t="shared" ca="1" si="177"/>
        <v>-2794513105476.5483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-2794513105476.5483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-11643804606.152285</v>
      </c>
      <c r="L4023" s="444">
        <f t="shared" ca="1" si="177"/>
        <v>-2806156910082.7007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-2806156910082.7007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-11692320458.677919</v>
      </c>
      <c r="L4024" s="444">
        <f t="shared" ca="1" si="177"/>
        <v>-2817849230541.3784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-2817849230541.3784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-11741038460.589077</v>
      </c>
      <c r="L4025" s="444">
        <f t="shared" ca="1" si="177"/>
        <v>-2829590269001.9673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-2829590269001.9673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-11789959454.174864</v>
      </c>
      <c r="L4026" s="444">
        <f t="shared" ca="1" si="177"/>
        <v>-2841380228456.1421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-2841380228456.1421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-11839084285.233925</v>
      </c>
      <c r="L4027" s="444">
        <f t="shared" ca="1" si="177"/>
        <v>-2853219312741.376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-2853219312741.376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-11888413803.089066</v>
      </c>
      <c r="L4028" s="444">
        <f t="shared" ca="1" si="177"/>
        <v>-2865107726544.4648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-2865107726544.4648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-11937948860.601936</v>
      </c>
      <c r="L4029" s="444">
        <f t="shared" ca="1" si="177"/>
        <v>-2877045675405.0669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-2877045675405.0669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-11987690314.187778</v>
      </c>
      <c r="L4030" s="444">
        <f t="shared" ca="1" si="177"/>
        <v>-2889033365719.2549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-2889033365719.2549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-12037639023.830229</v>
      </c>
      <c r="L4031" s="444">
        <f t="shared" ca="1" si="177"/>
        <v>-2901071004743.085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-2901071004743.085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-12087795853.096188</v>
      </c>
      <c r="L4032" s="444">
        <f t="shared" ca="1" si="177"/>
        <v>-2913158800596.1812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-2913158800596.1812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-12138161669.150755</v>
      </c>
      <c r="L4033" s="444">
        <f t="shared" ca="1" si="177"/>
        <v>-2925296962265.332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-2925296962265.332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-12188737342.772217</v>
      </c>
      <c r="L4034" s="444">
        <f t="shared" ca="1" si="177"/>
        <v>-2937485699608.1045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-2937485699608.1045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-12239523748.367102</v>
      </c>
      <c r="L4035" s="444">
        <f t="shared" ca="1" si="177"/>
        <v>-2949725223356.4717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-2949725223356.4717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-12290521763.985298</v>
      </c>
      <c r="L4036" s="444">
        <f t="shared" ca="1" si="177"/>
        <v>-2962015745120.457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-2962015745120.457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-12341732271.335238</v>
      </c>
      <c r="L4037" s="444">
        <f t="shared" ca="1" si="177"/>
        <v>-2974357477391.7925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-2974357477391.7925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-12393156155.799135</v>
      </c>
      <c r="L4038" s="444">
        <f t="shared" ca="1" si="177"/>
        <v>-2986750633547.5918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-2986750633547.5918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-12444794306.448299</v>
      </c>
      <c r="L4039" s="444">
        <f t="shared" ca="1" si="177"/>
        <v>-2999195427854.04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-2999195427854.04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-12496647616.0585</v>
      </c>
      <c r="L4040" s="444">
        <f t="shared" ca="1" si="177"/>
        <v>-3011692075470.0986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-3011692075470.0986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-12548716981.12541</v>
      </c>
      <c r="L4041" s="444">
        <f t="shared" ca="1" si="177"/>
        <v>-3024240792451.2241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-3024240792451.2241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-12601003301.8801</v>
      </c>
      <c r="L4042" s="444">
        <f t="shared" ca="1" si="177"/>
        <v>-3036841795753.104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-3036841795753.104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-12653507482.3046</v>
      </c>
      <c r="L4043" s="444">
        <f t="shared" ca="1" si="177"/>
        <v>-3049495303235.4087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-3049495303235.4087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-12706230430.147535</v>
      </c>
      <c r="L4044" s="444">
        <f t="shared" ca="1" si="177"/>
        <v>-3062201533665.5562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-3062201533665.5562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-12759173056.939817</v>
      </c>
      <c r="L4045" s="444">
        <f t="shared" ca="1" si="177"/>
        <v>-3074960706722.4961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-3074960706722.4961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-12812336278.010401</v>
      </c>
      <c r="L4046" s="444">
        <f t="shared" ca="1" si="177"/>
        <v>-3087773043000.5063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-3087773043000.5063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-12865721012.50211</v>
      </c>
      <c r="L4047" s="444">
        <f t="shared" ca="1" si="177"/>
        <v>-3100638764013.0083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-3100638764013.0083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-12919328183.387535</v>
      </c>
      <c r="L4048" s="444">
        <f t="shared" ca="1" si="177"/>
        <v>-3113558092196.396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-3113558092196.396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-12973158717.484983</v>
      </c>
      <c r="L4049" s="444">
        <f t="shared" ca="1" si="177"/>
        <v>-3126531250913.8809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-3126531250913.8809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-13027213545.474503</v>
      </c>
      <c r="L4050" s="444">
        <f t="shared" ca="1" si="177"/>
        <v>-3139558464459.3555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-3139558464459.3555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-13081493601.91398</v>
      </c>
      <c r="L4051" s="444">
        <f t="shared" ca="1" si="177"/>
        <v>-3152639958061.2695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-3152639958061.2695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-13135999825.255289</v>
      </c>
      <c r="L4052" s="444">
        <f t="shared" ca="1" si="177"/>
        <v>-3165775957886.5249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-3165775957886.5249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-13190733157.860519</v>
      </c>
      <c r="L4053" s="444">
        <f t="shared" ca="1" si="177"/>
        <v>-3178966691044.3853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-3178966691044.3853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-13245694546.018272</v>
      </c>
      <c r="L4054" s="444">
        <f t="shared" ca="1" si="177"/>
        <v>-3192212385590.4033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-3192212385590.4033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-13300884939.960014</v>
      </c>
      <c r="L4055" s="444">
        <f t="shared" ca="1" si="177"/>
        <v>-3205513270530.3633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-3205513270530.3633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-13356305293.876514</v>
      </c>
      <c r="L4056" s="444">
        <f t="shared" ca="1" si="177"/>
        <v>-3218869575824.2397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-3218869575824.2397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-13411956565.934332</v>
      </c>
      <c r="L4057" s="444">
        <f t="shared" ca="1" si="177"/>
        <v>-3232281532390.1743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-3232281532390.1743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-13467839718.292393</v>
      </c>
      <c r="L4058" s="444">
        <f t="shared" ca="1" si="177"/>
        <v>-3245749372108.4668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-3245749372108.4668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-13523955717.118612</v>
      </c>
      <c r="L4059" s="444">
        <f t="shared" ca="1" si="177"/>
        <v>-3259273327825.5854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-3259273327825.5854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-13580305532.606606</v>
      </c>
      <c r="L4060" s="444">
        <f t="shared" ca="1" si="177"/>
        <v>-3272853633358.1919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-3272853633358.1919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-13636890138.992466</v>
      </c>
      <c r="L4061" s="444">
        <f t="shared" ca="1" si="177"/>
        <v>-3286490523497.1846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-3286490523497.1846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-13693710514.571602</v>
      </c>
      <c r="L4062" s="444">
        <f t="shared" ca="1" si="177"/>
        <v>-3300184234011.7563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-3300184234011.7563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-13750767641.715651</v>
      </c>
      <c r="L4063" s="444">
        <f t="shared" ca="1" si="177"/>
        <v>-3313935001653.4722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-3313935001653.4722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-13808062506.889467</v>
      </c>
      <c r="L4064" s="444">
        <f t="shared" ca="1" si="177"/>
        <v>-3327743064160.3618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-3327743064160.3618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-13865596100.668175</v>
      </c>
      <c r="L4065" s="444">
        <f t="shared" ca="1" si="177"/>
        <v>-3341608660261.0298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-3341608660261.0298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-13923369417.75429</v>
      </c>
      <c r="L4066" s="444">
        <f t="shared" ca="1" si="177"/>
        <v>-3355532029678.7842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-3355532029678.7842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-13981383456.994934</v>
      </c>
      <c r="L4067" s="444">
        <f t="shared" ca="1" si="177"/>
        <v>-3369513413135.7793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-3369513413135.7793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-14039639221.39908</v>
      </c>
      <c r="L4068" s="444">
        <f t="shared" ca="1" si="177"/>
        <v>-3383553052357.1782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-3383553052357.1782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-14098137718.154909</v>
      </c>
      <c r="L4069" s="444">
        <f t="shared" ca="1" si="177"/>
        <v>-3397651190075.333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-3397651190075.333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-14156879958.647221</v>
      </c>
      <c r="L4070" s="444">
        <f t="shared" ca="1" si="177"/>
        <v>-3411808070033.9805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-3411808070033.9805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-14215866958.474918</v>
      </c>
      <c r="L4071" s="444">
        <f t="shared" ca="1" si="177"/>
        <v>-3426023936992.4556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-3426023936992.4556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-14275099737.468565</v>
      </c>
      <c r="L4072" s="444">
        <f t="shared" ca="1" si="177"/>
        <v>-3440299036729.9243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-3440299036729.9243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-14334579319.708017</v>
      </c>
      <c r="L4073" s="444">
        <f t="shared" ca="1" si="177"/>
        <v>-3454633616049.6323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-3454633616049.6323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-14394306733.540134</v>
      </c>
      <c r="L4074" s="444">
        <f t="shared" ca="1" si="177"/>
        <v>-3469027922783.1724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-3469027922783.1724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-14454283011.596552</v>
      </c>
      <c r="L4075" s="444">
        <f t="shared" ca="1" si="177"/>
        <v>-3483482205794.769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-3483482205794.769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-14514509190.811537</v>
      </c>
      <c r="L4076" s="444">
        <f t="shared" ca="1" si="177"/>
        <v>-3497996714985.5806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-3497996714985.5806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-14574986312.43992</v>
      </c>
      <c r="L4077" s="444">
        <f t="shared" ca="1" si="177"/>
        <v>-3512571701298.0205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-3512571701298.0205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-14635715422.075085</v>
      </c>
      <c r="L4078" s="444">
        <f t="shared" ca="1" si="177"/>
        <v>-3527207416720.0957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-3527207416720.0957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-14696697569.667065</v>
      </c>
      <c r="L4079" s="444">
        <f t="shared" ca="1" si="177"/>
        <v>-3541904114289.7627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-3541904114289.7627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-14757933809.54068</v>
      </c>
      <c r="L4080" s="444">
        <f t="shared" ca="1" si="177"/>
        <v>-3556662048099.3032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-3556662048099.3032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-14819425200.413763</v>
      </c>
      <c r="L4081" s="444">
        <f t="shared" ca="1" si="177"/>
        <v>-3571481473299.7168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-3571481473299.7168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-14881172805.415487</v>
      </c>
      <c r="L4082" s="444">
        <f t="shared" ca="1" si="177"/>
        <v>-3586362646105.1323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-3586362646105.1323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-14943177692.104717</v>
      </c>
      <c r="L4083" s="444">
        <f t="shared" ca="1" si="177"/>
        <v>-3601305823797.2368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-3601305823797.2368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-15005440932.488489</v>
      </c>
      <c r="L4084" s="444">
        <f t="shared" ca="1" si="177"/>
        <v>-3616311264729.7251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-3616311264729.7251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-15067963603.04052</v>
      </c>
      <c r="L4085" s="444">
        <f t="shared" ca="1" si="177"/>
        <v>-3631379228332.7656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-3631379228332.7656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-15130746784.719856</v>
      </c>
      <c r="L4086" s="444">
        <f t="shared" ca="1" si="177"/>
        <v>-3646509975117.4854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-3646509975117.4854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-15193791562.989523</v>
      </c>
      <c r="L4087" s="444">
        <f t="shared" ca="1" si="177"/>
        <v>-3661703766680.4751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-3661703766680.4751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-15257099027.835314</v>
      </c>
      <c r="L4088" s="444">
        <f t="shared" ref="L4088:L4342" ca="1" si="182">I4088-J4088+K4088</f>
        <v>-3676960865708.3105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-3676960865708.3105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-15320670273.784628</v>
      </c>
      <c r="L4089" s="444">
        <f t="shared" ca="1" si="182"/>
        <v>-3692281535982.0952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-3692281535982.0952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-15384506399.925396</v>
      </c>
      <c r="L4090" s="444">
        <f t="shared" ca="1" si="182"/>
        <v>-3707666042382.0205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-3707666042382.0205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-15448608509.925087</v>
      </c>
      <c r="L4091" s="444">
        <f t="shared" ca="1" si="182"/>
        <v>-3723114650891.9458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-3723114650891.9458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-15512977712.049774</v>
      </c>
      <c r="L4092" s="444">
        <f t="shared" ca="1" si="182"/>
        <v>-3738627628603.9956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-3738627628603.9956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-15577615119.183317</v>
      </c>
      <c r="L4093" s="444">
        <f t="shared" ca="1" si="182"/>
        <v>-3754205243723.1787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-3754205243723.1787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-15642521848.846579</v>
      </c>
      <c r="L4094" s="444">
        <f t="shared" ca="1" si="182"/>
        <v>-3769847765572.0254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-3769847765572.0254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-15707699023.216772</v>
      </c>
      <c r="L4095" s="444">
        <f t="shared" ca="1" si="182"/>
        <v>-3785555464595.2422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-3785555464595.2422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-15773147769.146843</v>
      </c>
      <c r="L4096" s="444">
        <f t="shared" ca="1" si="182"/>
        <v>-3801328612364.3892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-3801328612364.3892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-15838869218.184954</v>
      </c>
      <c r="L4097" s="444">
        <f t="shared" ca="1" si="182"/>
        <v>-3817167481582.5742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-3817167481582.5742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-15904864506.594059</v>
      </c>
      <c r="L4098" s="444">
        <f t="shared" ca="1" si="182"/>
        <v>-3833072346089.1685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-3833072346089.1685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-15971134775.371534</v>
      </c>
      <c r="L4099" s="444">
        <f t="shared" ca="1" si="182"/>
        <v>-3849043480864.54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-3849043480864.54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-16037681170.268917</v>
      </c>
      <c r="L4100" s="444">
        <f t="shared" ca="1" si="182"/>
        <v>-3865081162034.8091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-3865081162034.8091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-16104504841.811707</v>
      </c>
      <c r="L4101" s="444">
        <f t="shared" ca="1" si="182"/>
        <v>-3881185666876.6206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-3881185666876.6206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-16171606945.319252</v>
      </c>
      <c r="L4102" s="444">
        <f t="shared" ca="1" si="182"/>
        <v>-3897357273821.9399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-3897357273821.9399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-16238988640.924751</v>
      </c>
      <c r="L4103" s="444">
        <f t="shared" ca="1" si="182"/>
        <v>-3913596262462.8647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-3913596262462.8647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-16306651093.59527</v>
      </c>
      <c r="L4104" s="444">
        <f t="shared" ca="1" si="182"/>
        <v>-3929902913556.46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-3929902913556.46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-16374595473.151918</v>
      </c>
      <c r="L4105" s="444">
        <f t="shared" ca="1" si="182"/>
        <v>-3946277509029.6118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-3946277509029.6118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-16442822954.290049</v>
      </c>
      <c r="L4106" s="444">
        <f t="shared" ca="1" si="182"/>
        <v>-3962720331983.9019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-3962720331983.9019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-16511334716.599592</v>
      </c>
      <c r="L4107" s="444">
        <f t="shared" ca="1" si="182"/>
        <v>-3979231666700.5015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-3979231666700.5015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-16580131944.585423</v>
      </c>
      <c r="L4108" s="444">
        <f t="shared" ca="1" si="182"/>
        <v>-3995811798645.0869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-3995811798645.0869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-16649215827.687862</v>
      </c>
      <c r="L4109" s="444">
        <f t="shared" ca="1" si="182"/>
        <v>-4012461014472.7749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-4012461014472.7749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-16718587560.303228</v>
      </c>
      <c r="L4110" s="444">
        <f t="shared" ca="1" si="182"/>
        <v>-4029179602033.0781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-4029179602033.0781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-16788248341.804491</v>
      </c>
      <c r="L4111" s="444">
        <f t="shared" ca="1" si="182"/>
        <v>-4045967850374.8828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-4045967850374.8828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-16858199376.562012</v>
      </c>
      <c r="L4112" s="444">
        <f t="shared" ca="1" si="182"/>
        <v>-4062826049751.4448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-4062826049751.4448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-16928441873.964354</v>
      </c>
      <c r="L4113" s="444">
        <f t="shared" ca="1" si="182"/>
        <v>-4079754491625.4092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-4079754491625.4092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-16998977048.439205</v>
      </c>
      <c r="L4114" s="444">
        <f t="shared" ca="1" si="182"/>
        <v>-4096753468673.8481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-4096753468673.8481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-17069806119.474367</v>
      </c>
      <c r="L4115" s="444">
        <f t="shared" ca="1" si="182"/>
        <v>-4113823274793.3228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-4113823274793.3228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-17140930311.638845</v>
      </c>
      <c r="L4116" s="444">
        <f t="shared" ca="1" si="182"/>
        <v>-4130964205104.9614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-4130964205104.9614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-17212350854.604004</v>
      </c>
      <c r="L4117" s="444">
        <f t="shared" ca="1" si="182"/>
        <v>-4148176555959.5654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-4148176555959.5654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-17284068983.164856</v>
      </c>
      <c r="L4118" s="444">
        <f t="shared" ca="1" si="182"/>
        <v>-4165460624942.7305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-4165460624942.7305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-17356085937.261375</v>
      </c>
      <c r="L4119" s="444">
        <f t="shared" ca="1" si="182"/>
        <v>-4182816710879.9917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-4182816710879.9917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-17428402961.999966</v>
      </c>
      <c r="L4120" s="444">
        <f t="shared" ca="1" si="182"/>
        <v>-4200245113841.9917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-4200245113841.9917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-17501021307.674965</v>
      </c>
      <c r="L4121" s="444">
        <f t="shared" ca="1" si="182"/>
        <v>-4217746135149.6665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-4217746135149.6665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-17573942229.790276</v>
      </c>
      <c r="L4122" s="444">
        <f t="shared" ca="1" si="182"/>
        <v>-4235320077379.4565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-4235320077379.4565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-17647166989.08107</v>
      </c>
      <c r="L4123" s="444">
        <f t="shared" ca="1" si="182"/>
        <v>-4252967244368.5376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-4252967244368.5376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-17720696851.535572</v>
      </c>
      <c r="L4124" s="444">
        <f t="shared" ca="1" si="182"/>
        <v>-4270687941220.0732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-4270687941220.0732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-17794533088.416969</v>
      </c>
      <c r="L4125" s="444">
        <f t="shared" ca="1" si="182"/>
        <v>-4288482474308.4902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-4288482474308.4902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-17868676976.285378</v>
      </c>
      <c r="L4126" s="444">
        <f t="shared" ca="1" si="182"/>
        <v>-4306351151284.7754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-4306351151284.7754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-17943129797.019897</v>
      </c>
      <c r="L4127" s="444">
        <f t="shared" ca="1" si="182"/>
        <v>-4324294281081.7954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-4324294281081.7954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-18017892837.840813</v>
      </c>
      <c r="L4128" s="444">
        <f t="shared" ca="1" si="182"/>
        <v>-4342312173919.6362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-4342312173919.6362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-18092967391.331818</v>
      </c>
      <c r="L4129" s="444">
        <f t="shared" ca="1" si="182"/>
        <v>-4360405141310.9683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-4360405141310.9683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-18168354755.462368</v>
      </c>
      <c r="L4130" s="444">
        <f t="shared" ca="1" si="182"/>
        <v>-4378573496066.4307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-4378573496066.4307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-18244056233.610126</v>
      </c>
      <c r="L4131" s="444">
        <f t="shared" ca="1" si="182"/>
        <v>-4396817552300.041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-4396817552300.041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-18320073134.583508</v>
      </c>
      <c r="L4132" s="444">
        <f t="shared" ca="1" si="182"/>
        <v>-4415137625434.625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-4415137625434.625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-18396406772.644272</v>
      </c>
      <c r="L4133" s="444">
        <f t="shared" ca="1" si="182"/>
        <v>-4433534032207.2695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-4433534032207.2695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-18473058467.530289</v>
      </c>
      <c r="L4134" s="444">
        <f t="shared" ca="1" si="182"/>
        <v>-4452007090674.7998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-4452007090674.7998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-18550029544.478333</v>
      </c>
      <c r="L4135" s="444">
        <f t="shared" ca="1" si="182"/>
        <v>-4470557120219.2783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-4470557120219.2783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-18627321334.246994</v>
      </c>
      <c r="L4136" s="444">
        <f t="shared" ca="1" si="182"/>
        <v>-4489184441553.5254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-4489184441553.5254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-18704935173.13969</v>
      </c>
      <c r="L4137" s="444">
        <f t="shared" ca="1" si="182"/>
        <v>-4507889376726.665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-4507889376726.665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-18782872403.027771</v>
      </c>
      <c r="L4138" s="444">
        <f t="shared" ca="1" si="182"/>
        <v>-4526672249129.6924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-4526672249129.6924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-18861134371.373718</v>
      </c>
      <c r="L4139" s="444">
        <f t="shared" ca="1" si="182"/>
        <v>-4545533383501.0664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-4545533383501.0664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-18939722431.254444</v>
      </c>
      <c r="L4140" s="444">
        <f t="shared" ca="1" si="182"/>
        <v>-4564473105932.3213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-4564473105932.3213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-19018637941.38467</v>
      </c>
      <c r="L4141" s="444">
        <f t="shared" ca="1" si="182"/>
        <v>-4583491743873.7061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-4583491743873.7061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-19097882266.140442</v>
      </c>
      <c r="L4142" s="444">
        <f t="shared" ca="1" si="182"/>
        <v>-4602589626139.8467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-4602589626139.8467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-19177456775.582695</v>
      </c>
      <c r="L4143" s="444">
        <f t="shared" ca="1" si="182"/>
        <v>-4621767082915.4297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-4621767082915.4297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-19257362845.480957</v>
      </c>
      <c r="L4144" s="444">
        <f t="shared" ca="1" si="182"/>
        <v>-4641024445760.9102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-4641024445760.9102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-19337601857.337124</v>
      </c>
      <c r="L4145" s="444">
        <f t="shared" ca="1" si="182"/>
        <v>-4660362047618.2471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-4660362047618.2471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-19418175198.409363</v>
      </c>
      <c r="L4146" s="444">
        <f t="shared" ca="1" si="182"/>
        <v>-4679780222816.6563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-4679780222816.6563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-19499084261.736069</v>
      </c>
      <c r="L4147" s="444">
        <f t="shared" ca="1" si="182"/>
        <v>-4699279307078.3926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-4699279307078.3926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-19580330446.159969</v>
      </c>
      <c r="L4148" s="444">
        <f t="shared" ca="1" si="182"/>
        <v>-4718859637524.5527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-4718859637524.5527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-19661915156.352303</v>
      </c>
      <c r="L4149" s="444">
        <f t="shared" ca="1" si="182"/>
        <v>-4738521552680.9053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-4738521552680.9053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-19743839802.837105</v>
      </c>
      <c r="L4150" s="444">
        <f t="shared" ca="1" si="182"/>
        <v>-4758265392483.7422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-4758265392483.7422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-19826105802.015591</v>
      </c>
      <c r="L4151" s="444">
        <f t="shared" ca="1" si="182"/>
        <v>-4778091498285.7578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-4778091498285.7578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-19908714576.190659</v>
      </c>
      <c r="L4152" s="444">
        <f t="shared" ca="1" si="182"/>
        <v>-4798000212861.9482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-4798000212861.9482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-19991667553.59145</v>
      </c>
      <c r="L4153" s="444">
        <f t="shared" ca="1" si="182"/>
        <v>-4817991880415.54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-4817991880415.54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-20074966168.398083</v>
      </c>
      <c r="L4154" s="444">
        <f t="shared" ca="1" si="182"/>
        <v>-4838066846583.9385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-4838066846583.9385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-20158611860.766411</v>
      </c>
      <c r="L4155" s="444">
        <f t="shared" ca="1" si="182"/>
        <v>-4858225458444.7051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-4858225458444.7051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-20242606076.852936</v>
      </c>
      <c r="L4156" s="444">
        <f t="shared" ca="1" si="182"/>
        <v>-4878468064521.5576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-4878468064521.5576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-20326950268.839825</v>
      </c>
      <c r="L4157" s="444">
        <f t="shared" ca="1" si="182"/>
        <v>-4898795014790.3975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-4898795014790.3975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-20411645894.959988</v>
      </c>
      <c r="L4158" s="444">
        <f t="shared" ca="1" si="182"/>
        <v>-4919206660685.3574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-4919206660685.3574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-20496694419.522324</v>
      </c>
      <c r="L4159" s="444">
        <f t="shared" ca="1" si="182"/>
        <v>-4939703355104.8799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-4939703355104.8799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-20582097312.937</v>
      </c>
      <c r="L4160" s="444">
        <f t="shared" ca="1" si="182"/>
        <v>-4960285452417.8164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-4960285452417.8164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-20667856051.740902</v>
      </c>
      <c r="L4161" s="444">
        <f t="shared" ca="1" si="182"/>
        <v>-4980953308469.5576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-4980953308469.5576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-20753972118.623158</v>
      </c>
      <c r="L4162" s="444">
        <f t="shared" ca="1" si="182"/>
        <v>-5001707280588.1807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-5001707280588.1807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-20840447002.450752</v>
      </c>
      <c r="L4163" s="444">
        <f t="shared" ca="1" si="182"/>
        <v>-5022547727590.6318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-5022547727590.6318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-20927282198.2943</v>
      </c>
      <c r="L4164" s="444">
        <f t="shared" ca="1" si="182"/>
        <v>-5043475009788.9258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-5043475009788.9258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-21014479207.453857</v>
      </c>
      <c r="L4165" s="444">
        <f t="shared" ca="1" si="182"/>
        <v>-5064489488996.3799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-5064489488996.3799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-21102039537.484917</v>
      </c>
      <c r="L4166" s="444">
        <f t="shared" ca="1" si="182"/>
        <v>-5085591528533.8652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-5085591528533.8652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-21189964702.224438</v>
      </c>
      <c r="L4167" s="444">
        <f t="shared" ca="1" si="182"/>
        <v>-5106781493236.0898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-5106781493236.0898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-21278256221.817039</v>
      </c>
      <c r="L4168" s="444">
        <f t="shared" ca="1" si="182"/>
        <v>-5128059749457.9072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-5128059749457.9072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-21366915622.74128</v>
      </c>
      <c r="L4169" s="444">
        <f t="shared" ca="1" si="182"/>
        <v>-5149426665080.6484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-5149426665080.6484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-21455944437.836037</v>
      </c>
      <c r="L4170" s="444">
        <f t="shared" ca="1" si="182"/>
        <v>-5170882609518.4844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-5170882609518.4844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-21545344206.327019</v>
      </c>
      <c r="L4171" s="444">
        <f t="shared" ca="1" si="182"/>
        <v>-5192427953724.8115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-5192427953724.8115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-21635116473.853382</v>
      </c>
      <c r="L4172" s="444">
        <f t="shared" ca="1" si="182"/>
        <v>-5214063070198.665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-5214063070198.665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-21725262792.494438</v>
      </c>
      <c r="L4173" s="444">
        <f t="shared" ca="1" si="182"/>
        <v>-5235788332991.1592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-5235788332991.1592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-21815784720.796497</v>
      </c>
      <c r="L4174" s="444">
        <f t="shared" ca="1" si="182"/>
        <v>-5257604117711.9561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-5257604117711.9561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-21906683823.799816</v>
      </c>
      <c r="L4175" s="444">
        <f t="shared" ca="1" si="182"/>
        <v>-5279510801535.7559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-5279510801535.7559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-21997961673.065651</v>
      </c>
      <c r="L4176" s="444">
        <f t="shared" ca="1" si="182"/>
        <v>-5301508763208.8213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-5301508763208.8213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-22089619846.703423</v>
      </c>
      <c r="L4177" s="444">
        <f t="shared" ca="1" si="182"/>
        <v>-5323598383055.5244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-5323598383055.5244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-22181659929.398018</v>
      </c>
      <c r="L4178" s="444">
        <f t="shared" ca="1" si="182"/>
        <v>-5345780042984.9229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-5345780042984.9229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-22274083512.43718</v>
      </c>
      <c r="L4179" s="444">
        <f t="shared" ca="1" si="182"/>
        <v>-5368054126497.3604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-5368054126497.3604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-22366892193.739002</v>
      </c>
      <c r="L4180" s="444">
        <f t="shared" ca="1" si="182"/>
        <v>-5390421018691.0996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-5390421018691.0996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-22460087577.879581</v>
      </c>
      <c r="L4181" s="444">
        <f t="shared" ca="1" si="182"/>
        <v>-5412881106268.9795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-5412881106268.9795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-22553671276.120747</v>
      </c>
      <c r="L4182" s="444">
        <f t="shared" ca="1" si="182"/>
        <v>-5435434777545.1006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-5435434777545.1006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-22647644906.43792</v>
      </c>
      <c r="L4183" s="444">
        <f t="shared" ca="1" si="182"/>
        <v>-5458082422451.5381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-5458082422451.5381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-22742010093.548077</v>
      </c>
      <c r="L4184" s="444">
        <f t="shared" ca="1" si="182"/>
        <v>-5480824432545.0859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-5480824432545.0859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-22836768468.937859</v>
      </c>
      <c r="L4185" s="444">
        <f t="shared" ca="1" si="182"/>
        <v>-5503661201014.0234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-5503661201014.0234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-22931921670.891766</v>
      </c>
      <c r="L4186" s="444">
        <f t="shared" ca="1" si="182"/>
        <v>-5526593122684.915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-5526593122684.915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-23027471344.520477</v>
      </c>
      <c r="L4187" s="444">
        <f t="shared" ca="1" si="182"/>
        <v>-5549620594029.4355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-5549620594029.4355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-23123419141.789314</v>
      </c>
      <c r="L4188" s="444">
        <f t="shared" ca="1" si="182"/>
        <v>-5572744013171.2246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-5572744013171.2246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-23219766721.546768</v>
      </c>
      <c r="L4189" s="444">
        <f t="shared" ca="1" si="182"/>
        <v>-5595963779892.7715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-5595963779892.7715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-23316515749.553215</v>
      </c>
      <c r="L4190" s="444">
        <f t="shared" ca="1" si="182"/>
        <v>-5619280295642.3242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-5619280295642.3242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-23413667898.509686</v>
      </c>
      <c r="L4191" s="444">
        <f t="shared" ca="1" si="182"/>
        <v>-5642693963540.834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-5642693963540.834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-23511224848.086807</v>
      </c>
      <c r="L4192" s="444">
        <f t="shared" ca="1" si="182"/>
        <v>-5666205188388.9209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-5666205188388.9209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-23609188284.953838</v>
      </c>
      <c r="L4193" s="444">
        <f t="shared" ca="1" si="182"/>
        <v>-5689814376673.875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-5689814376673.875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-23707559902.807812</v>
      </c>
      <c r="L4194" s="444">
        <f t="shared" ca="1" si="182"/>
        <v>-5713521936576.6826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-5713521936576.6826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-23806341402.402843</v>
      </c>
      <c r="L4195" s="444">
        <f t="shared" ca="1" si="182"/>
        <v>-5737328277979.0859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-5737328277979.0859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-23905534491.579525</v>
      </c>
      <c r="L4196" s="444">
        <f t="shared" ca="1" si="182"/>
        <v>-5761233812470.665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-5761233812470.665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-24005140885.294437</v>
      </c>
      <c r="L4197" s="444">
        <f t="shared" ca="1" si="182"/>
        <v>-5785238953355.96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-5785238953355.96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-24105162305.649834</v>
      </c>
      <c r="L4198" s="444">
        <f t="shared" ca="1" si="182"/>
        <v>-5809344115661.6094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-5809344115661.6094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-24205600481.92337</v>
      </c>
      <c r="L4199" s="444">
        <f t="shared" ca="1" si="182"/>
        <v>-5833549716143.5332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-5833549716143.5332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-24306457150.598053</v>
      </c>
      <c r="L4200" s="444">
        <f t="shared" ca="1" si="182"/>
        <v>-5857856173294.1309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-5857856173294.1309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-24407734055.392212</v>
      </c>
      <c r="L4201" s="444">
        <f t="shared" ca="1" si="182"/>
        <v>-5882263907349.5234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-5882263907349.5234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-24509432947.28968</v>
      </c>
      <c r="L4202" s="444">
        <f t="shared" ca="1" si="182"/>
        <v>-5906773340296.8135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-5906773340296.8135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-24611555584.570057</v>
      </c>
      <c r="L4203" s="444">
        <f t="shared" ca="1" si="182"/>
        <v>-5931384895881.3838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-5931384895881.3838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-24714103732.8391</v>
      </c>
      <c r="L4204" s="444">
        <f t="shared" ca="1" si="182"/>
        <v>-5956098999614.2227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-5956098999614.2227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-24817079165.059261</v>
      </c>
      <c r="L4205" s="444">
        <f t="shared" ca="1" si="182"/>
        <v>-5980916078779.2822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-5980916078779.2822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-24920483661.580341</v>
      </c>
      <c r="L4206" s="444">
        <f t="shared" ca="1" si="182"/>
        <v>-6005836562440.8623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-6005836562440.8623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-25024319010.170258</v>
      </c>
      <c r="L4207" s="444">
        <f t="shared" ca="1" si="182"/>
        <v>-6030860881451.0322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-6030860881451.0322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-25128587006.045967</v>
      </c>
      <c r="L4208" s="444">
        <f t="shared" ca="1" si="182"/>
        <v>-6055989468457.0781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-6055989468457.0781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-25233289451.904491</v>
      </c>
      <c r="L4209" s="444">
        <f t="shared" ca="1" si="182"/>
        <v>-6081222757908.9824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-6081222757908.9824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-25338428157.954094</v>
      </c>
      <c r="L4210" s="444">
        <f t="shared" ca="1" si="182"/>
        <v>-6106561186066.9365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-6106561186066.9365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-25444004941.945568</v>
      </c>
      <c r="L4211" s="444">
        <f t="shared" ca="1" si="182"/>
        <v>-6132005191008.8818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-6132005191008.8818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-25550021629.203674</v>
      </c>
      <c r="L4212" s="444">
        <f t="shared" ca="1" si="182"/>
        <v>-6157555212638.0859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-6157555212638.0859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-25656480052.658691</v>
      </c>
      <c r="L4213" s="444">
        <f t="shared" ca="1" si="182"/>
        <v>-6183211692690.7441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-6183211692690.7441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-25763382052.878101</v>
      </c>
      <c r="L4214" s="444">
        <f t="shared" ca="1" si="182"/>
        <v>-6208975074743.6221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-6208975074743.6221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-25870729478.098427</v>
      </c>
      <c r="L4215" s="444">
        <f t="shared" ca="1" si="182"/>
        <v>-6234845804221.7207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-6234845804221.7207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-25978524184.257168</v>
      </c>
      <c r="L4216" s="444">
        <f t="shared" ca="1" si="182"/>
        <v>-6260824328405.9775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-6260824328405.9775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-26086768035.024906</v>
      </c>
      <c r="L4217" s="444">
        <f t="shared" ca="1" si="182"/>
        <v>-6286911096441.0029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-6286911096441.0029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-26195462901.837513</v>
      </c>
      <c r="L4218" s="444">
        <f t="shared" ca="1" si="182"/>
        <v>-6313106559342.8408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-6313106559342.8408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-26304610663.928505</v>
      </c>
      <c r="L4219" s="444">
        <f t="shared" ca="1" si="182"/>
        <v>-6339411170006.7695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-6339411170006.7695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-26414213208.361538</v>
      </c>
      <c r="L4220" s="444">
        <f t="shared" ca="1" si="182"/>
        <v>-6365825383215.1309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-6365825383215.1309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-26524272430.063046</v>
      </c>
      <c r="L4221" s="444">
        <f t="shared" ca="1" si="182"/>
        <v>-6392349655645.1943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-6392349655645.1943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-26634790231.854977</v>
      </c>
      <c r="L4222" s="444">
        <f t="shared" ca="1" si="182"/>
        <v>-6418984445877.0488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-6418984445877.0488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-26745768524.487701</v>
      </c>
      <c r="L4223" s="444">
        <f t="shared" ca="1" si="182"/>
        <v>-6445730214401.5361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-6445730214401.5361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-26857209226.673065</v>
      </c>
      <c r="L4224" s="444">
        <f t="shared" ca="1" si="182"/>
        <v>-6472587423628.209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-6472587423628.209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-26969114265.117538</v>
      </c>
      <c r="L4225" s="444">
        <f t="shared" ca="1" si="182"/>
        <v>-6499556537893.3262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-6499556537893.3262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-27081485574.555527</v>
      </c>
      <c r="L4226" s="444">
        <f t="shared" ca="1" si="182"/>
        <v>-6526638023467.8818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-6526638023467.8818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-27194325097.782841</v>
      </c>
      <c r="L4227" s="444">
        <f t="shared" ca="1" si="182"/>
        <v>-6553832348565.665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-6553832348565.665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-27307634785.690269</v>
      </c>
      <c r="L4228" s="444">
        <f t="shared" ca="1" si="182"/>
        <v>-6581139983351.3555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-6581139983351.3555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-27421416597.297314</v>
      </c>
      <c r="L4229" s="444">
        <f t="shared" ca="1" si="182"/>
        <v>-6608561399948.6523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-6608561399948.6523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-27535672499.786053</v>
      </c>
      <c r="L4230" s="444">
        <f t="shared" ca="1" si="182"/>
        <v>-6636097072448.4385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-6636097072448.4385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-27650404468.53516</v>
      </c>
      <c r="L4231" s="444">
        <f t="shared" ca="1" si="182"/>
        <v>-6663747476916.9736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-6663747476916.9736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-27765614487.154057</v>
      </c>
      <c r="L4232" s="444">
        <f t="shared" ca="1" si="182"/>
        <v>-6691513091404.1279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-6691513091404.1279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-27881304547.5172</v>
      </c>
      <c r="L4233" s="444">
        <f t="shared" ca="1" si="182"/>
        <v>-6719394395951.6455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-6719394395951.6455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-27997476649.798523</v>
      </c>
      <c r="L4234" s="444">
        <f t="shared" ca="1" si="182"/>
        <v>-6747391872601.4443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-6747391872601.4443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-28114132802.506016</v>
      </c>
      <c r="L4235" s="444">
        <f t="shared" ca="1" si="182"/>
        <v>-6775506005403.9502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-6775506005403.9502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-28231275022.51646</v>
      </c>
      <c r="L4236" s="444">
        <f t="shared" ca="1" si="182"/>
        <v>-6803737280426.4668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-6803737280426.4668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-28348905335.110279</v>
      </c>
      <c r="L4237" s="444">
        <f t="shared" ca="1" si="182"/>
        <v>-6832086185761.5771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-6832086185761.5771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-28467025774.006573</v>
      </c>
      <c r="L4238" s="444">
        <f t="shared" ca="1" si="182"/>
        <v>-6860553211535.584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-6860553211535.584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-28585638381.398266</v>
      </c>
      <c r="L4239" s="444">
        <f t="shared" ca="1" si="182"/>
        <v>-6889138849916.9824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-6889138849916.9824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-28704745207.987427</v>
      </c>
      <c r="L4240" s="444">
        <f t="shared" ca="1" si="182"/>
        <v>-6917843595124.9697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-6917843595124.9697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-28824348313.02071</v>
      </c>
      <c r="L4241" s="444">
        <f t="shared" ca="1" si="182"/>
        <v>-6946667943437.9902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-6946667943437.9902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-28944449764.324955</v>
      </c>
      <c r="L4242" s="444">
        <f t="shared" ca="1" si="182"/>
        <v>-6975612393202.3154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-6975612393202.3154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-29065051638.342979</v>
      </c>
      <c r="L4243" s="444">
        <f t="shared" ca="1" si="182"/>
        <v>-7004677444840.6582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-7004677444840.6582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-29186156020.169407</v>
      </c>
      <c r="L4244" s="444">
        <f t="shared" ca="1" si="182"/>
        <v>-7033863600860.8271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-7033863600860.8271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-29307765003.586781</v>
      </c>
      <c r="L4245" s="444">
        <f t="shared" ca="1" si="182"/>
        <v>-7063171365864.4141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-7063171365864.4141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-29429880691.101727</v>
      </c>
      <c r="L4246" s="444">
        <f t="shared" ca="1" si="182"/>
        <v>-7092601246555.5156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-7092601246555.5156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-29552505193.981316</v>
      </c>
      <c r="L4247" s="444">
        <f t="shared" ca="1" si="182"/>
        <v>-7122153751749.4971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-7122153751749.4971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-29675640632.28957</v>
      </c>
      <c r="L4248" s="444">
        <f t="shared" ca="1" si="182"/>
        <v>-7151829392381.7871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-7151829392381.7871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-29799289134.924114</v>
      </c>
      <c r="L4249" s="444">
        <f t="shared" ca="1" si="182"/>
        <v>-7181628681516.7109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-7181628681516.7109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-29923452839.652962</v>
      </c>
      <c r="L4250" s="444">
        <f t="shared" ca="1" si="182"/>
        <v>-7211552134356.3643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-7211552134356.3643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-30048133893.151516</v>
      </c>
      <c r="L4251" s="444">
        <f t="shared" ca="1" si="182"/>
        <v>-7241600268249.5156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-7241600268249.5156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-30173334451.039642</v>
      </c>
      <c r="L4252" s="444">
        <f t="shared" ca="1" si="182"/>
        <v>-7271773602700.5557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-7271773602700.5557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-30299056677.918987</v>
      </c>
      <c r="L4253" s="444">
        <f t="shared" ca="1" si="182"/>
        <v>-7302072659378.4746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-7302072659378.4746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-30425302747.410309</v>
      </c>
      <c r="L4254" s="444">
        <f t="shared" ca="1" si="182"/>
        <v>-7332497962125.8848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-7332497962125.8848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-30552074842.191189</v>
      </c>
      <c r="L4255" s="444">
        <f t="shared" ca="1" si="182"/>
        <v>-7363050036968.0762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-7363050036968.0762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-30679375154.033649</v>
      </c>
      <c r="L4256" s="444">
        <f t="shared" ca="1" si="182"/>
        <v>-7393729412122.1094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-7393729412122.1094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-30807205883.842121</v>
      </c>
      <c r="L4257" s="444">
        <f t="shared" ca="1" si="182"/>
        <v>-7424536618005.9512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-7424536618005.9512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-30935569241.691463</v>
      </c>
      <c r="L4258" s="444">
        <f t="shared" ca="1" si="182"/>
        <v>-7455472187247.6426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-7455472187247.6426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-31064467446.865177</v>
      </c>
      <c r="L4259" s="444">
        <f t="shared" ca="1" si="182"/>
        <v>-7486536654694.5078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-7486536654694.5078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-31193902727.893784</v>
      </c>
      <c r="L4260" s="444">
        <f t="shared" ca="1" si="182"/>
        <v>-7517730557422.4014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-7517730557422.4014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-31323877322.593334</v>
      </c>
      <c r="L4261" s="444">
        <f t="shared" ca="1" si="182"/>
        <v>-7549054434744.9951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-7549054434744.9951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-31454393478.104145</v>
      </c>
      <c r="L4262" s="444">
        <f t="shared" ca="1" si="182"/>
        <v>-7580508828223.0996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-7580508828223.0996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-31585453450.929581</v>
      </c>
      <c r="L4263" s="444">
        <f t="shared" ca="1" si="182"/>
        <v>-7612094281674.0293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-7612094281674.0293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-31717059506.975124</v>
      </c>
      <c r="L4264" s="444">
        <f t="shared" ca="1" si="182"/>
        <v>-7643811341181.0049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-7643811341181.0049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-31849213921.587521</v>
      </c>
      <c r="L4265" s="444">
        <f t="shared" ca="1" si="182"/>
        <v>-7675660555102.5928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-7675660555102.5928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-31981918979.594131</v>
      </c>
      <c r="L4266" s="444">
        <f t="shared" ca="1" si="182"/>
        <v>-7707642474082.1865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-7707642474082.1865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-32115176975.342442</v>
      </c>
      <c r="L4267" s="444">
        <f t="shared" ca="1" si="182"/>
        <v>-7739757651057.5293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-7739757651057.5293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-32248990212.7397</v>
      </c>
      <c r="L4268" s="444">
        <f t="shared" ca="1" si="182"/>
        <v>-7772006641270.2686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-7772006641270.2686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-32383361005.292786</v>
      </c>
      <c r="L4269" s="444">
        <f t="shared" ca="1" si="182"/>
        <v>-7804390002275.5615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-7804390002275.5615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-32518291676.148178</v>
      </c>
      <c r="L4270" s="444">
        <f t="shared" ca="1" si="182"/>
        <v>-7836908293951.71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-7836908293951.71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-32653784558.13213</v>
      </c>
      <c r="L4271" s="444">
        <f t="shared" ca="1" si="182"/>
        <v>-7869562078509.8418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-7869562078509.8418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-32789841993.791008</v>
      </c>
      <c r="L4272" s="444">
        <f t="shared" ca="1" si="182"/>
        <v>-7902351920503.6328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-7902351920503.6328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-32926466335.431808</v>
      </c>
      <c r="L4273" s="444">
        <f t="shared" ca="1" si="182"/>
        <v>-7935278386839.0645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-7935278386839.0645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-33063659945.162769</v>
      </c>
      <c r="L4274" s="444">
        <f t="shared" ca="1" si="182"/>
        <v>-7968342046784.2275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-7968342046784.2275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-33201425194.93428</v>
      </c>
      <c r="L4275" s="444">
        <f t="shared" ca="1" si="182"/>
        <v>-8001543471979.1621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-8001543471979.1621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-33339764466.579838</v>
      </c>
      <c r="L4276" s="444">
        <f t="shared" ca="1" si="182"/>
        <v>-8034883236445.7422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-8034883236445.7422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-33478680151.857258</v>
      </c>
      <c r="L4277" s="444">
        <f t="shared" ca="1" si="182"/>
        <v>-8068361916597.5996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-8068361916597.5996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-33618174652.489998</v>
      </c>
      <c r="L4278" s="444">
        <f t="shared" ca="1" si="182"/>
        <v>-8101980091250.0898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-8101980091250.0898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-33758250380.20871</v>
      </c>
      <c r="L4279" s="444">
        <f t="shared" ca="1" si="182"/>
        <v>-8135738341630.2988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-8135738341630.2988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-33898909756.792912</v>
      </c>
      <c r="L4280" s="444">
        <f t="shared" ca="1" si="182"/>
        <v>-8169637251387.0918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-8169637251387.0918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-34040155214.112881</v>
      </c>
      <c r="L4281" s="444">
        <f t="shared" ca="1" si="182"/>
        <v>-8203677406601.2051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-8203677406601.2051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-34181989194.171688</v>
      </c>
      <c r="L4282" s="444">
        <f t="shared" ca="1" si="182"/>
        <v>-8237859395795.377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-8237859395795.377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-34324414149.147404</v>
      </c>
      <c r="L4283" s="444">
        <f t="shared" ca="1" si="182"/>
        <v>-8272183809944.5244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-8272183809944.5244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-34467432541.435516</v>
      </c>
      <c r="L4284" s="444">
        <f t="shared" ca="1" si="182"/>
        <v>-8306651242485.96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-8306651242485.96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-34611046843.691505</v>
      </c>
      <c r="L4285" s="444">
        <f t="shared" ca="1" si="182"/>
        <v>-8341262289329.6514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-8341262289329.6514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-34755259538.87355</v>
      </c>
      <c r="L4286" s="444">
        <f t="shared" ca="1" si="182"/>
        <v>-8376017548868.5254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-8376017548868.5254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-34900073120.285522</v>
      </c>
      <c r="L4287" s="444">
        <f t="shared" ca="1" si="182"/>
        <v>-8410917621988.8105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-8410917621988.8105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-35045490091.620041</v>
      </c>
      <c r="L4288" s="444">
        <f t="shared" ca="1" si="182"/>
        <v>-8445963112080.4307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-8445963112080.4307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-35191512967.001793</v>
      </c>
      <c r="L4289" s="444">
        <f t="shared" ca="1" si="182"/>
        <v>-8481154625047.4326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-8481154625047.4326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-35338144271.030968</v>
      </c>
      <c r="L4290" s="444">
        <f t="shared" ca="1" si="182"/>
        <v>-8516492769318.4639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-8516492769318.4639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-35485386538.826935</v>
      </c>
      <c r="L4291" s="444">
        <f t="shared" ca="1" si="182"/>
        <v>-8551978155857.291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-8551978155857.291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-35633242316.072044</v>
      </c>
      <c r="L4292" s="444">
        <f t="shared" ca="1" si="182"/>
        <v>-8587611398173.3633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-8587611398173.3633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-35781714159.055687</v>
      </c>
      <c r="L4293" s="444">
        <f t="shared" ca="1" si="182"/>
        <v>-8623393112332.4189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-8623393112332.4189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-35930804634.718414</v>
      </c>
      <c r="L4294" s="444">
        <f t="shared" ca="1" si="182"/>
        <v>-8659323916967.1377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-8659323916967.1377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-36080516320.696404</v>
      </c>
      <c r="L4295" s="444">
        <f t="shared" ca="1" si="182"/>
        <v>-8695404433287.834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-8695404433287.834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-36230851805.365967</v>
      </c>
      <c r="L4296" s="444">
        <f t="shared" ca="1" si="182"/>
        <v>-8731635285093.2002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-8731635285093.2002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-36381813687.888336</v>
      </c>
      <c r="L4297" s="444">
        <f t="shared" ca="1" si="182"/>
        <v>-8768017098781.0889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-8768017098781.0889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-36533404578.254539</v>
      </c>
      <c r="L4298" s="444">
        <f t="shared" ca="1" si="182"/>
        <v>-8804550503359.3438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-8804550503359.3438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-36685627097.330597</v>
      </c>
      <c r="L4299" s="444">
        <f t="shared" ca="1" si="182"/>
        <v>-8841236130456.6738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-8841236130456.6738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-36838483876.902809</v>
      </c>
      <c r="L4300" s="444">
        <f t="shared" ca="1" si="182"/>
        <v>-8878074614333.5762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-8878074614333.5762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-36991977559.723236</v>
      </c>
      <c r="L4301" s="444">
        <f t="shared" ca="1" si="182"/>
        <v>-8915066591893.2988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-8915066591893.2988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-37146110799.555412</v>
      </c>
      <c r="L4302" s="444">
        <f t="shared" ca="1" si="182"/>
        <v>-8952212702692.8535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-8952212702692.8535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-37300886261.220222</v>
      </c>
      <c r="L4303" s="444">
        <f t="shared" ca="1" si="182"/>
        <v>-8989513588954.0742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-8989513588954.0742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-37456306620.641975</v>
      </c>
      <c r="L4304" s="444">
        <f t="shared" ca="1" si="182"/>
        <v>-9026969895574.7168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-9026969895574.7168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-37612374564.894653</v>
      </c>
      <c r="L4305" s="444">
        <f t="shared" ca="1" si="182"/>
        <v>-9064582270139.6113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-9064582270139.6113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-37769092792.248383</v>
      </c>
      <c r="L4306" s="444">
        <f t="shared" ca="1" si="182"/>
        <v>-9102351362931.8594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-9102351362931.8594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-37926464012.21608</v>
      </c>
      <c r="L4307" s="444">
        <f t="shared" ca="1" si="182"/>
        <v>-9140277826944.0762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-9140277826944.0762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-38084490945.600319</v>
      </c>
      <c r="L4308" s="444">
        <f t="shared" ca="1" si="182"/>
        <v>-9178362317889.6758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-9178362317889.6758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-38243176324.540314</v>
      </c>
      <c r="L4309" s="444">
        <f t="shared" ca="1" si="182"/>
        <v>-9216605494214.2168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-9216605494214.2168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-38402522892.559235</v>
      </c>
      <c r="L4310" s="444">
        <f t="shared" ca="1" si="182"/>
        <v>-9255008017106.7754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-9255008017106.7754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-38562533404.611565</v>
      </c>
      <c r="L4311" s="444">
        <f t="shared" ca="1" si="182"/>
        <v>-9293570550511.3867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-9293570550511.3867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-38723210627.130775</v>
      </c>
      <c r="L4312" s="444">
        <f t="shared" ca="1" si="182"/>
        <v>-9332293761138.5176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-9332293761138.5176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-38884557338.077156</v>
      </c>
      <c r="L4313" s="444">
        <f t="shared" ca="1" si="182"/>
        <v>-9371178318476.5957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-9371178318476.5957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-39046576326.985817</v>
      </c>
      <c r="L4314" s="444">
        <f t="shared" ca="1" si="182"/>
        <v>-9410224894803.582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-9410224894803.582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-39209270395.014923</v>
      </c>
      <c r="L4315" s="444">
        <f t="shared" ca="1" si="182"/>
        <v>-9449434165198.5977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-9449434165198.5977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-39372642354.994156</v>
      </c>
      <c r="L4316" s="444">
        <f t="shared" ca="1" si="182"/>
        <v>-9488806807553.5918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-9488806807553.5918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-39536695031.473297</v>
      </c>
      <c r="L4317" s="444">
        <f t="shared" ca="1" si="182"/>
        <v>-9528343502585.0645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-9528343502585.0645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-39701431260.771103</v>
      </c>
      <c r="L4318" s="444">
        <f t="shared" ca="1" si="182"/>
        <v>-9568044933845.8359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-9568044933845.8359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-39866853891.024315</v>
      </c>
      <c r="L4319" s="444">
        <f t="shared" ca="1" si="182"/>
        <v>-9607911787736.8594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-9607911787736.8594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-40032965782.236916</v>
      </c>
      <c r="L4320" s="444">
        <f t="shared" ca="1" si="182"/>
        <v>-9647944753519.0957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-9647944753519.0957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-40199769806.329567</v>
      </c>
      <c r="L4321" s="444">
        <f t="shared" ca="1" si="182"/>
        <v>-9688144523325.4258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-9688144523325.4258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-40367268847.18927</v>
      </c>
      <c r="L4322" s="444">
        <f t="shared" ca="1" si="182"/>
        <v>-9728511792172.6152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-9728511792172.6152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-40535465800.719231</v>
      </c>
      <c r="L4323" s="444">
        <f t="shared" ca="1" si="182"/>
        <v>-9769047257973.334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-9769047257973.334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-40704363574.888893</v>
      </c>
      <c r="L4324" s="444">
        <f t="shared" ca="1" si="182"/>
        <v>-9809751621548.2227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-9809751621548.2227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-40873965089.784264</v>
      </c>
      <c r="L4325" s="444">
        <f t="shared" ca="1" si="182"/>
        <v>-9850625586638.0078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-9850625586638.0078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-41044273277.658363</v>
      </c>
      <c r="L4326" s="444">
        <f t="shared" ca="1" si="182"/>
        <v>-9891669859915.666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-9891669859915.666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-41215291082.981941</v>
      </c>
      <c r="L4327" s="444">
        <f t="shared" ca="1" si="182"/>
        <v>-9932885150998.6484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-9932885150998.6484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-41387021462.49437</v>
      </c>
      <c r="L4328" s="444">
        <f t="shared" ca="1" si="182"/>
        <v>-9974272172461.1426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-9974272172461.1426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-41559467385.254761</v>
      </c>
      <c r="L4329" s="444">
        <f t="shared" ca="1" si="182"/>
        <v>-10015831639846.396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-10015831639846.396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-41732631832.693321</v>
      </c>
      <c r="L4330" s="444">
        <f t="shared" ca="1" si="182"/>
        <v>-10057564271679.09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-10057564271679.09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-41906517798.662872</v>
      </c>
      <c r="L4331" s="444">
        <f t="shared" ca="1" si="182"/>
        <v>-10099470789477.752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-10099470789477.752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-42081128289.490631</v>
      </c>
      <c r="L4332" s="444">
        <f t="shared" ca="1" si="182"/>
        <v>-10141551917767.242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-10141551917767.242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-42256466324.030174</v>
      </c>
      <c r="L4333" s="444">
        <f t="shared" ca="1" si="182"/>
        <v>-10183808384091.271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-10183808384091.271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-42432534933.713631</v>
      </c>
      <c r="L4334" s="444">
        <f t="shared" ca="1" si="182"/>
        <v>-10226240919024.984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-10226240919024.984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-42609337162.604103</v>
      </c>
      <c r="L4335" s="444">
        <f t="shared" ca="1" si="182"/>
        <v>-10268850256187.588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-10268850256187.588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-42786876067.44828</v>
      </c>
      <c r="L4336" s="444">
        <f t="shared" ca="1" si="182"/>
        <v>-10311637132255.037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-10311637132255.037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-42965154717.729324</v>
      </c>
      <c r="L4337" s="444">
        <f t="shared" ca="1" si="182"/>
        <v>-10354602286972.766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-10354602286972.766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-43144176195.719856</v>
      </c>
      <c r="L4338" s="444">
        <f t="shared" ca="1" si="182"/>
        <v>-10397746463168.486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-10397746463168.486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-43323943596.535362</v>
      </c>
      <c r="L4339" s="444">
        <f t="shared" ca="1" si="182"/>
        <v>-10441070406765.021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-10441070406765.021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-43504460028.187592</v>
      </c>
      <c r="L4340" s="444">
        <f t="shared" ca="1" si="182"/>
        <v>-10484574866793.209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-10484574866793.209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-43685728611.638367</v>
      </c>
      <c r="L4341" s="444">
        <f t="shared" ca="1" si="182"/>
        <v>-10528260595404.848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-10528260595404.848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-43867752480.853531</v>
      </c>
      <c r="L4342" s="444">
        <f t="shared" ca="1" si="182"/>
        <v>-10572128347885.701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-10572128347885.701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-44050534782.857086</v>
      </c>
      <c r="L4343" s="444">
        <f t="shared" ref="L4343:L4597" ca="1" si="187">I4343-J4343+K4343</f>
        <v>-10616178882668.559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-10616178882668.559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-44234078677.78566</v>
      </c>
      <c r="L4344" s="444">
        <f t="shared" ca="1" si="187"/>
        <v>-10660412961346.344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-10660412961346.344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-44418387338.9431</v>
      </c>
      <c r="L4345" s="444">
        <f t="shared" ca="1" si="187"/>
        <v>-10704831348685.287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-10704831348685.287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-44603463952.855362</v>
      </c>
      <c r="L4346" s="444">
        <f t="shared" ca="1" si="187"/>
        <v>-10749434812638.143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-10749434812638.143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-44789311719.325592</v>
      </c>
      <c r="L4347" s="444">
        <f t="shared" ca="1" si="187"/>
        <v>-10794224124357.469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-10794224124357.469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-44975933851.489456</v>
      </c>
      <c r="L4348" s="444">
        <f t="shared" ca="1" si="187"/>
        <v>-10839200058208.959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-10839200058208.959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-45163333575.870659</v>
      </c>
      <c r="L4349" s="444">
        <f t="shared" ca="1" si="187"/>
        <v>-10884363391784.83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-10884363391784.83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-45351514132.43679</v>
      </c>
      <c r="L4350" s="444">
        <f t="shared" ca="1" si="187"/>
        <v>-10929714905917.268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-10929714905917.268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-45540478774.655281</v>
      </c>
      <c r="L4351" s="444">
        <f t="shared" ca="1" si="187"/>
        <v>-10975255384691.924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-10975255384691.924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-45730230769.549683</v>
      </c>
      <c r="L4352" s="444">
        <f t="shared" ca="1" si="187"/>
        <v>-11020985615461.473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-11020985615461.473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-45920773397.756134</v>
      </c>
      <c r="L4353" s="444">
        <f t="shared" ca="1" si="187"/>
        <v>-11066906388859.229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-11066906388859.229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-46112109953.580116</v>
      </c>
      <c r="L4354" s="444">
        <f t="shared" ca="1" si="187"/>
        <v>-11113018498812.809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-11113018498812.809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-46304243745.053368</v>
      </c>
      <c r="L4355" s="444">
        <f t="shared" ca="1" si="187"/>
        <v>-11159322742557.861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-11159322742557.861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-46497178093.991089</v>
      </c>
      <c r="L4356" s="444">
        <f t="shared" ca="1" si="187"/>
        <v>-11205819920651.852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-11205819920651.852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-46690916336.049377</v>
      </c>
      <c r="L4357" s="444">
        <f t="shared" ca="1" si="187"/>
        <v>-11252510836987.9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-11252510836987.9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-46885461820.782921</v>
      </c>
      <c r="L4358" s="444">
        <f t="shared" ca="1" si="187"/>
        <v>-11299396298808.684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-11299396298808.684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-47080817911.70285</v>
      </c>
      <c r="L4359" s="444">
        <f t="shared" ca="1" si="187"/>
        <v>-11346477116720.387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-11346477116720.387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-47276987986.334946</v>
      </c>
      <c r="L4360" s="444">
        <f t="shared" ca="1" si="187"/>
        <v>-11393754104706.721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-11393754104706.721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-47473975436.278</v>
      </c>
      <c r="L4361" s="444">
        <f t="shared" ca="1" si="187"/>
        <v>-11441228080142.998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-11441228080142.998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-47671783667.262489</v>
      </c>
      <c r="L4362" s="444">
        <f t="shared" ca="1" si="187"/>
        <v>-11488899863810.26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-11488899863810.26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-47870416099.209412</v>
      </c>
      <c r="L4363" s="444">
        <f t="shared" ca="1" si="187"/>
        <v>-11536770279909.469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-11536770279909.469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-48069876166.289452</v>
      </c>
      <c r="L4364" s="444">
        <f t="shared" ca="1" si="187"/>
        <v>-11584840156075.758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-11584840156075.758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-48270167316.982323</v>
      </c>
      <c r="L4365" s="444">
        <f t="shared" ca="1" si="187"/>
        <v>-11633110323392.74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-11633110323392.74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-48471293014.136414</v>
      </c>
      <c r="L4366" s="444">
        <f t="shared" ca="1" si="187"/>
        <v>-11681581616406.877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-11681581616406.877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-48673256735.028656</v>
      </c>
      <c r="L4367" s="444">
        <f t="shared" ca="1" si="187"/>
        <v>-11730254873141.906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-11730254873141.906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-48876061971.424606</v>
      </c>
      <c r="L4368" s="444">
        <f t="shared" ca="1" si="187"/>
        <v>-11779130935113.33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-11779130935113.33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-49079712229.638878</v>
      </c>
      <c r="L4369" s="444">
        <f t="shared" ca="1" si="187"/>
        <v>-11828210647342.969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-11828210647342.969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-49284211030.595703</v>
      </c>
      <c r="L4370" s="444">
        <f t="shared" ca="1" si="187"/>
        <v>-11877494858373.564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-11877494858373.564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-49489561909.889854</v>
      </c>
      <c r="L4371" s="444">
        <f t="shared" ca="1" si="187"/>
        <v>-11926984420283.455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-11926984420283.455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-49695768417.847733</v>
      </c>
      <c r="L4372" s="444">
        <f t="shared" ca="1" si="187"/>
        <v>-11976680188701.303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-11976680188701.303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-49902834119.58876</v>
      </c>
      <c r="L4373" s="444">
        <f t="shared" ca="1" si="187"/>
        <v>-12026583022820.891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-12026583022820.891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-50110762595.087044</v>
      </c>
      <c r="L4374" s="444">
        <f t="shared" ca="1" si="187"/>
        <v>-12076693785415.979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-12076693785415.979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-50319557439.233246</v>
      </c>
      <c r="L4375" s="444">
        <f t="shared" ca="1" si="187"/>
        <v>-12127013342855.211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-12127013342855.211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-50529222261.896713</v>
      </c>
      <c r="L4376" s="444">
        <f t="shared" ca="1" si="187"/>
        <v>-12177542565117.107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-12177542565117.107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-50739760687.987946</v>
      </c>
      <c r="L4377" s="444">
        <f t="shared" ca="1" si="187"/>
        <v>-12228282325805.096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-12228282325805.096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-50951176357.521233</v>
      </c>
      <c r="L4378" s="444">
        <f t="shared" ca="1" si="187"/>
        <v>-12279233502162.617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-12279233502162.617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-51163472925.677574</v>
      </c>
      <c r="L4379" s="444">
        <f t="shared" ca="1" si="187"/>
        <v>-12330396975088.295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-12330396975088.295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-51376654062.867897</v>
      </c>
      <c r="L4380" s="444">
        <f t="shared" ca="1" si="187"/>
        <v>-12381773629151.162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-12381773629151.162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-51590723454.796509</v>
      </c>
      <c r="L4381" s="444">
        <f t="shared" ca="1" si="187"/>
        <v>-12433364352605.959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-12433364352605.959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-51805684802.524826</v>
      </c>
      <c r="L4382" s="444">
        <f t="shared" ca="1" si="187"/>
        <v>-12485170037408.484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-12485170037408.484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-52021541822.535355</v>
      </c>
      <c r="L4383" s="444">
        <f t="shared" ca="1" si="187"/>
        <v>-12537191579231.02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-12537191579231.02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-52238298246.795914</v>
      </c>
      <c r="L4384" s="444">
        <f t="shared" ca="1" si="187"/>
        <v>-12589429877477.816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-12589429877477.816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-52455957822.824234</v>
      </c>
      <c r="L4385" s="444">
        <f t="shared" ca="1" si="187"/>
        <v>-12641885835300.641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-12641885835300.641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-52674524313.75267</v>
      </c>
      <c r="L4386" s="444">
        <f t="shared" ca="1" si="187"/>
        <v>-12694560359614.393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-12694560359614.393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-52894001498.393303</v>
      </c>
      <c r="L4387" s="444">
        <f t="shared" ca="1" si="187"/>
        <v>-12747454361112.785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-12747454361112.785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-53114393171.303268</v>
      </c>
      <c r="L4388" s="444">
        <f t="shared" ca="1" si="187"/>
        <v>-12800568754284.088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-12800568754284.088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-53335703142.850365</v>
      </c>
      <c r="L4389" s="444">
        <f t="shared" ca="1" si="187"/>
        <v>-12853904457426.938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-12853904457426.938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-53557935239.278908</v>
      </c>
      <c r="L4390" s="444">
        <f t="shared" ca="1" si="187"/>
        <v>-12907462392666.217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-12907462392666.217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-53781093302.775902</v>
      </c>
      <c r="L4391" s="444">
        <f t="shared" ca="1" si="187"/>
        <v>-12961243485968.992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-12961243485968.992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-54005181191.537468</v>
      </c>
      <c r="L4392" s="444">
        <f t="shared" ca="1" si="187"/>
        <v>-13015248667160.529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-13015248667160.529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-54230202779.835541</v>
      </c>
      <c r="L4393" s="444">
        <f t="shared" ca="1" si="187"/>
        <v>-13069478869940.365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-13069478869940.365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-54456161958.084854</v>
      </c>
      <c r="L4394" s="444">
        <f t="shared" ca="1" si="187"/>
        <v>-13123935031898.449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-13123935031898.449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-54683062632.910202</v>
      </c>
      <c r="L4395" s="444">
        <f t="shared" ca="1" si="187"/>
        <v>-13178618094531.359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-13178618094531.359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-54910908727.213997</v>
      </c>
      <c r="L4396" s="444">
        <f t="shared" ca="1" si="187"/>
        <v>-13233529003258.574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-13233529003258.574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-55139704180.244057</v>
      </c>
      <c r="L4397" s="444">
        <f t="shared" ca="1" si="187"/>
        <v>-13288668707438.818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-13288668707438.818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-55369452947.661743</v>
      </c>
      <c r="L4398" s="444">
        <f t="shared" ca="1" si="187"/>
        <v>-13344038160386.48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-13344038160386.48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-55600159001.610336</v>
      </c>
      <c r="L4399" s="444">
        <f t="shared" ca="1" si="187"/>
        <v>-13399638319388.09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-13399638319388.09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-55831826330.783707</v>
      </c>
      <c r="L4400" s="444">
        <f t="shared" ca="1" si="187"/>
        <v>-13455470145718.873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-13455470145718.873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-56064458940.4953</v>
      </c>
      <c r="L4401" s="444">
        <f t="shared" ca="1" si="187"/>
        <v>-13511534604659.369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-13511534604659.369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-56298060852.747368</v>
      </c>
      <c r="L4402" s="444">
        <f t="shared" ca="1" si="187"/>
        <v>-13567832665512.117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-13567832665512.117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-56532636106.300484</v>
      </c>
      <c r="L4403" s="444">
        <f t="shared" ca="1" si="187"/>
        <v>-13624365301618.418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-13624365301618.418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-56768188756.743408</v>
      </c>
      <c r="L4404" s="444">
        <f t="shared" ca="1" si="187"/>
        <v>-13681133490375.162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-13681133490375.162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-57004722876.563171</v>
      </c>
      <c r="L4405" s="444">
        <f t="shared" ca="1" si="187"/>
        <v>-13738138213251.725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-13738138213251.725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-57242242555.215515</v>
      </c>
      <c r="L4406" s="444">
        <f t="shared" ca="1" si="187"/>
        <v>-13795380455806.939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-13795380455806.939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-57480751899.19558</v>
      </c>
      <c r="L4407" s="444">
        <f t="shared" ca="1" si="187"/>
        <v>-13852861207706.135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-13852861207706.135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-57720255032.108894</v>
      </c>
      <c r="L4408" s="444">
        <f t="shared" ca="1" si="187"/>
        <v>-13910581462738.244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-13910581462738.244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-57960756094.742683</v>
      </c>
      <c r="L4409" s="444">
        <f t="shared" ca="1" si="187"/>
        <v>-13968542218832.986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-13968542218832.986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-58202259245.137444</v>
      </c>
      <c r="L4410" s="444">
        <f t="shared" ca="1" si="187"/>
        <v>-14026744478078.123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-14026744478078.123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-58444768658.658836</v>
      </c>
      <c r="L4411" s="444">
        <f t="shared" ca="1" si="187"/>
        <v>-14085189246736.781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-14085189246736.781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-58688288528.069923</v>
      </c>
      <c r="L4412" s="444">
        <f t="shared" ca="1" si="187"/>
        <v>-14143877535264.852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-14143877535264.852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-58932823063.603546</v>
      </c>
      <c r="L4413" s="444">
        <f t="shared" ca="1" si="187"/>
        <v>-14202810358328.455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-14202810358328.455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-59178376493.035225</v>
      </c>
      <c r="L4414" s="444">
        <f t="shared" ca="1" si="187"/>
        <v>-14261988734821.49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-14261988734821.49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-59424953061.756218</v>
      </c>
      <c r="L4415" s="444">
        <f t="shared" ca="1" si="187"/>
        <v>-14321413687883.246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-14321413687883.246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-59672557032.846848</v>
      </c>
      <c r="L4416" s="444">
        <f t="shared" ca="1" si="187"/>
        <v>-14381086244916.094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-14381086244916.094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-59921192687.150391</v>
      </c>
      <c r="L4417" s="444">
        <f t="shared" ca="1" si="187"/>
        <v>-14441007437603.244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-14441007437603.244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-60170864323.346848</v>
      </c>
      <c r="L4418" s="444">
        <f t="shared" ca="1" si="187"/>
        <v>-14501178301926.592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-14501178301926.592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-60421576258.027458</v>
      </c>
      <c r="L4419" s="444">
        <f t="shared" ca="1" si="187"/>
        <v>-14561599878184.619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-14561599878184.619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-60673332825.769249</v>
      </c>
      <c r="L4420" s="444">
        <f t="shared" ca="1" si="187"/>
        <v>-14622273211010.389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-14622273211010.389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-60926138379.209946</v>
      </c>
      <c r="L4421" s="444">
        <f t="shared" ca="1" si="187"/>
        <v>-14683199349389.598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-14683199349389.598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-61179997289.123322</v>
      </c>
      <c r="L4422" s="444">
        <f t="shared" ca="1" si="187"/>
        <v>-14744379346678.721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-14744379346678.721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-61434913944.494667</v>
      </c>
      <c r="L4423" s="444">
        <f t="shared" ca="1" si="187"/>
        <v>-14805814260623.215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-14805814260623.215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-61690892752.596733</v>
      </c>
      <c r="L4424" s="444">
        <f t="shared" ca="1" si="187"/>
        <v>-14867505153375.813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-14867505153375.813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-61947938139.06588</v>
      </c>
      <c r="L4425" s="444">
        <f t="shared" ca="1" si="187"/>
        <v>-14929453091514.879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-14929453091514.879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-62206054547.978668</v>
      </c>
      <c r="L4426" s="444">
        <f t="shared" ca="1" si="187"/>
        <v>-14991659146062.857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-14991659146062.857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-62465246441.928574</v>
      </c>
      <c r="L4427" s="444">
        <f t="shared" ca="1" si="187"/>
        <v>-15054124392504.785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-15054124392504.785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-62725518302.103271</v>
      </c>
      <c r="L4428" s="444">
        <f t="shared" ca="1" si="187"/>
        <v>-15116849910806.889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-15116849910806.889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-62986874628.362038</v>
      </c>
      <c r="L4429" s="444">
        <f t="shared" ca="1" si="187"/>
        <v>-15179836785435.25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-15179836785435.25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-63249319939.313538</v>
      </c>
      <c r="L4430" s="444">
        <f t="shared" ca="1" si="187"/>
        <v>-15243086105374.564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-15243086105374.564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-63512858772.39402</v>
      </c>
      <c r="L4431" s="444">
        <f t="shared" ca="1" si="187"/>
        <v>-15306598964146.959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-15306598964146.959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-63777495683.945671</v>
      </c>
      <c r="L4432" s="444">
        <f t="shared" ca="1" si="187"/>
        <v>-15370376459830.904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-15370376459830.904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-64043235249.295433</v>
      </c>
      <c r="L4433" s="444">
        <f t="shared" ca="1" si="187"/>
        <v>-15434419695080.199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-15434419695080.199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-64310082062.83416</v>
      </c>
      <c r="L4434" s="444">
        <f t="shared" ca="1" si="187"/>
        <v>-15498729777143.033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-15498729777143.033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-64578040738.095963</v>
      </c>
      <c r="L4435" s="444">
        <f t="shared" ca="1" si="187"/>
        <v>-15563307817881.129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-15563307817881.129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-64847115907.838043</v>
      </c>
      <c r="L4436" s="444">
        <f t="shared" ca="1" si="187"/>
        <v>-15628154933788.967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-15628154933788.967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-65117312224.120697</v>
      </c>
      <c r="L4437" s="444">
        <f t="shared" ca="1" si="187"/>
        <v>-15693272246013.088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-15693272246013.088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-65388634358.387863</v>
      </c>
      <c r="L4438" s="444">
        <f t="shared" ca="1" si="187"/>
        <v>-15758660880371.477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-15758660880371.477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-65661087001.547813</v>
      </c>
      <c r="L4439" s="444">
        <f t="shared" ca="1" si="187"/>
        <v>-15824321967373.023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-15824321967373.023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-65934674864.054268</v>
      </c>
      <c r="L4440" s="444">
        <f t="shared" ca="1" si="187"/>
        <v>-15890256642237.078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-15890256642237.078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-66209402675.987823</v>
      </c>
      <c r="L4441" s="444">
        <f t="shared" ca="1" si="187"/>
        <v>-15956466044913.066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-15956466044913.066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-66485275187.137787</v>
      </c>
      <c r="L4442" s="444">
        <f t="shared" ca="1" si="187"/>
        <v>-16022951320100.205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-16022951320100.205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-66762297167.08419</v>
      </c>
      <c r="L4443" s="444">
        <f t="shared" ca="1" si="187"/>
        <v>-16089713617267.289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-16089713617267.289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-67040473405.280365</v>
      </c>
      <c r="L4444" s="444">
        <f t="shared" ca="1" si="187"/>
        <v>-16156754090672.57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-16156754090672.57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-67319808711.135704</v>
      </c>
      <c r="L4445" s="444">
        <f t="shared" ca="1" si="187"/>
        <v>-16224073899383.705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-16224073899383.705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-67600307914.09877</v>
      </c>
      <c r="L4446" s="444">
        <f t="shared" ca="1" si="187"/>
        <v>-16291674207297.805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-16291674207297.805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-67881975863.740852</v>
      </c>
      <c r="L4447" s="444">
        <f t="shared" ca="1" si="187"/>
        <v>-16359556183161.545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-16359556183161.545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-68164817429.839767</v>
      </c>
      <c r="L4448" s="444">
        <f t="shared" ca="1" si="187"/>
        <v>-16427721000591.385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-16427721000591.385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-68448837502.464111</v>
      </c>
      <c r="L4449" s="444">
        <f t="shared" ca="1" si="187"/>
        <v>-16496169838093.85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-16496169838093.85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-68734040992.057709</v>
      </c>
      <c r="L4450" s="444">
        <f t="shared" ca="1" si="187"/>
        <v>-16564903879085.908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-16564903879085.908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-69020432829.524612</v>
      </c>
      <c r="L4451" s="444">
        <f t="shared" ca="1" si="187"/>
        <v>-16633924311915.434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-16633924311915.434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-69308017966.314301</v>
      </c>
      <c r="L4452" s="444">
        <f t="shared" ca="1" si="187"/>
        <v>-16703232329881.748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-16703232329881.748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-69596801374.507294</v>
      </c>
      <c r="L4453" s="444">
        <f t="shared" ca="1" si="187"/>
        <v>-16772829131256.256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-16772829131256.256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-69886788046.901062</v>
      </c>
      <c r="L4454" s="444">
        <f t="shared" ca="1" si="187"/>
        <v>-16842715919303.156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-16842715919303.156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-70177982997.096481</v>
      </c>
      <c r="L4455" s="444">
        <f t="shared" ca="1" si="187"/>
        <v>-16912893902300.252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-16912893902300.252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-70470391259.584381</v>
      </c>
      <c r="L4456" s="444">
        <f t="shared" ca="1" si="187"/>
        <v>-16983364293559.836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-16983364293559.836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-70764017889.832642</v>
      </c>
      <c r="L4457" s="444">
        <f t="shared" ca="1" si="187"/>
        <v>-17054128311449.668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-17054128311449.668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-71058867964.373611</v>
      </c>
      <c r="L4458" s="444">
        <f t="shared" ca="1" si="187"/>
        <v>-17125187179414.041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-17125187179414.041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-71354946580.891846</v>
      </c>
      <c r="L4459" s="444">
        <f t="shared" ca="1" si="187"/>
        <v>-17196542125994.934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-17196542125994.934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-71652258858.312225</v>
      </c>
      <c r="L4460" s="444">
        <f t="shared" ca="1" si="187"/>
        <v>-17268194384853.246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-17268194384853.246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-71950809936.888519</v>
      </c>
      <c r="L4461" s="444">
        <f t="shared" ca="1" si="187"/>
        <v>-17340145194790.135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-17340145194790.135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-72250604978.292236</v>
      </c>
      <c r="L4462" s="444">
        <f t="shared" ca="1" si="187"/>
        <v>-17412395799768.428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-17412395799768.428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-72551649165.701782</v>
      </c>
      <c r="L4463" s="444">
        <f t="shared" ca="1" si="187"/>
        <v>-17484947448934.129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-17484947448934.129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-72853947703.892212</v>
      </c>
      <c r="L4464" s="444">
        <f t="shared" ca="1" si="187"/>
        <v>-17557801396638.021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-17557801396638.021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-73157505819.325104</v>
      </c>
      <c r="L4465" s="444">
        <f t="shared" ca="1" si="187"/>
        <v>-17630958902457.348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-17630958902457.348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-73462328760.238953</v>
      </c>
      <c r="L4466" s="444">
        <f t="shared" ca="1" si="187"/>
        <v>-17704421231217.586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-17704421231217.586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-73768421796.739944</v>
      </c>
      <c r="L4467" s="444">
        <f t="shared" ca="1" si="187"/>
        <v>-17778189653014.324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-17778189653014.324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-74075790220.893021</v>
      </c>
      <c r="L4468" s="444">
        <f t="shared" ca="1" si="187"/>
        <v>-17852265443235.219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-17852265443235.219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-74384439346.813416</v>
      </c>
      <c r="L4469" s="444">
        <f t="shared" ca="1" si="187"/>
        <v>-17926649882582.031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-17926649882582.031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-74694374510.758469</v>
      </c>
      <c r="L4470" s="444">
        <f t="shared" ca="1" si="187"/>
        <v>-18001344257092.789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-18001344257092.789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-75005601071.219955</v>
      </c>
      <c r="L4471" s="444">
        <f t="shared" ca="1" si="187"/>
        <v>-18076349858164.008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-18076349858164.008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-75318124409.016693</v>
      </c>
      <c r="L4472" s="444">
        <f t="shared" ca="1" si="187"/>
        <v>-18151667982573.023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-18151667982573.023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-75631949927.387604</v>
      </c>
      <c r="L4473" s="444">
        <f t="shared" ca="1" si="187"/>
        <v>-18227299932500.41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-18227299932500.41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-75947083052.085037</v>
      </c>
      <c r="L4474" s="444">
        <f t="shared" ca="1" si="187"/>
        <v>-18303247015552.496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-18303247015552.496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-76263529231.468735</v>
      </c>
      <c r="L4475" s="444">
        <f t="shared" ca="1" si="187"/>
        <v>-18379510544783.965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-18379510544783.965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-76581293936.599854</v>
      </c>
      <c r="L4476" s="444">
        <f t="shared" ca="1" si="187"/>
        <v>-18456091838720.566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-18456091838720.566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-76900382661.335693</v>
      </c>
      <c r="L4477" s="444">
        <f t="shared" ca="1" si="187"/>
        <v>-18532992221381.902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-18532992221381.902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-77220800922.424591</v>
      </c>
      <c r="L4478" s="444">
        <f t="shared" ca="1" si="187"/>
        <v>-18610213022304.328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-18610213022304.328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-77542554259.601364</v>
      </c>
      <c r="L4479" s="444">
        <f t="shared" ca="1" si="187"/>
        <v>-18687755576563.93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-18687755576563.93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-77865648235.683044</v>
      </c>
      <c r="L4480" s="444">
        <f t="shared" ca="1" si="187"/>
        <v>-18765621224799.613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-18765621224799.613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-78190088436.665054</v>
      </c>
      <c r="L4481" s="444">
        <f t="shared" ca="1" si="187"/>
        <v>-18843811313236.277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-18843811313236.277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-78515880471.817825</v>
      </c>
      <c r="L4482" s="444">
        <f t="shared" ca="1" si="187"/>
        <v>-18922327193708.094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-18922327193708.094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-78843029973.783722</v>
      </c>
      <c r="L4483" s="444">
        <f t="shared" ca="1" si="187"/>
        <v>-19001170223681.879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-19001170223681.879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-79171542598.6745</v>
      </c>
      <c r="L4484" s="444">
        <f t="shared" ca="1" si="187"/>
        <v>-19080341766280.555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-19080341766280.555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-79501424026.168976</v>
      </c>
      <c r="L4485" s="444">
        <f t="shared" ca="1" si="187"/>
        <v>-19159843190306.723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-19159843190306.723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-79832679959.611343</v>
      </c>
      <c r="L4486" s="444">
        <f t="shared" ca="1" si="187"/>
        <v>-19239675870266.336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-19239675870266.336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-80165316126.109726</v>
      </c>
      <c r="L4487" s="444">
        <f t="shared" ca="1" si="187"/>
        <v>-19319841186392.445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-19319841186392.445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-80499338276.635193</v>
      </c>
      <c r="L4488" s="444">
        <f t="shared" ca="1" si="187"/>
        <v>-19400340524669.082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-19400340524669.082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-80834752186.12117</v>
      </c>
      <c r="L4489" s="444">
        <f t="shared" ca="1" si="187"/>
        <v>-19481175276855.203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-19481175276855.203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-81171563653.563339</v>
      </c>
      <c r="L4490" s="444">
        <f t="shared" ca="1" si="187"/>
        <v>-19562346840508.766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-19562346840508.766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-81509778502.119858</v>
      </c>
      <c r="L4491" s="444">
        <f t="shared" ca="1" si="187"/>
        <v>-19643856619010.887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-19643856619010.887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-81849402579.212021</v>
      </c>
      <c r="L4492" s="444">
        <f t="shared" ca="1" si="187"/>
        <v>-19725706021590.098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-19725706021590.098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-82190441756.625412</v>
      </c>
      <c r="L4493" s="444">
        <f t="shared" ca="1" si="187"/>
        <v>-19807896463346.723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-19807896463346.723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-82532901930.611343</v>
      </c>
      <c r="L4494" s="444">
        <f t="shared" ca="1" si="187"/>
        <v>-19890429365277.336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-19890429365277.336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-82876789021.988892</v>
      </c>
      <c r="L4495" s="444">
        <f t="shared" ca="1" si="187"/>
        <v>-19973306154299.324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-19973306154299.324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-83222108976.247177</v>
      </c>
      <c r="L4496" s="444">
        <f t="shared" ca="1" si="187"/>
        <v>-20056528263275.57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-20056528263275.57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-83568867763.648209</v>
      </c>
      <c r="L4497" s="444">
        <f t="shared" ca="1" si="187"/>
        <v>-20140097131039.219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-20140097131039.219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-83917071379.330078</v>
      </c>
      <c r="L4498" s="444">
        <f t="shared" ca="1" si="187"/>
        <v>-20224014202418.547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-20224014202418.547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-84266725843.410614</v>
      </c>
      <c r="L4499" s="444">
        <f t="shared" ca="1" si="187"/>
        <v>-20308280928261.957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-20308280928261.957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-84617837201.091492</v>
      </c>
      <c r="L4500" s="444">
        <f t="shared" ca="1" si="187"/>
        <v>-20392898765463.047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-20392898765463.047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-84970411522.762695</v>
      </c>
      <c r="L4501" s="444">
        <f t="shared" ca="1" si="187"/>
        <v>-20477869176985.809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-20477869176985.809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-85324454904.107529</v>
      </c>
      <c r="L4502" s="444">
        <f t="shared" ca="1" si="187"/>
        <v>-20563193631889.918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-20563193631889.918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-85679973466.207993</v>
      </c>
      <c r="L4503" s="444">
        <f t="shared" ca="1" si="187"/>
        <v>-20648873605356.125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-20648873605356.125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-86036973355.650513</v>
      </c>
      <c r="L4504" s="444">
        <f t="shared" ca="1" si="187"/>
        <v>-20734910578711.777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-20734910578711.777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-86395460744.632401</v>
      </c>
      <c r="L4505" s="444">
        <f t="shared" ca="1" si="187"/>
        <v>-20821306039456.41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-20821306039456.41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-86755441831.068375</v>
      </c>
      <c r="L4506" s="444">
        <f t="shared" ca="1" si="187"/>
        <v>-20908061481287.48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-20908061481287.48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-87116922838.69783</v>
      </c>
      <c r="L4507" s="444">
        <f t="shared" ca="1" si="187"/>
        <v>-20995178404126.18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-20995178404126.18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-87479910017.192413</v>
      </c>
      <c r="L4508" s="444">
        <f t="shared" ca="1" si="187"/>
        <v>-21082658314143.371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-21082658314143.371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-87844409642.264038</v>
      </c>
      <c r="L4509" s="444">
        <f t="shared" ca="1" si="187"/>
        <v>-21170502723785.637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-21170502723785.637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-88210428015.773483</v>
      </c>
      <c r="L4510" s="444">
        <f t="shared" ca="1" si="187"/>
        <v>-21258713151801.41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-21258713151801.41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-88577971465.839203</v>
      </c>
      <c r="L4511" s="444">
        <f t="shared" ca="1" si="187"/>
        <v>-21347291123267.25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-21347291123267.25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-88947046346.946869</v>
      </c>
      <c r="L4512" s="444">
        <f t="shared" ca="1" si="187"/>
        <v>-21436238169614.195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-21436238169614.195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-89317659040.059143</v>
      </c>
      <c r="L4513" s="444">
        <f t="shared" ca="1" si="187"/>
        <v>-21525555828654.254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-21525555828654.254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-89689815952.726059</v>
      </c>
      <c r="L4514" s="444">
        <f t="shared" ca="1" si="187"/>
        <v>-21615245644606.98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-21615245644606.98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-90063523519.195755</v>
      </c>
      <c r="L4515" s="444">
        <f t="shared" ca="1" si="187"/>
        <v>-21705309168126.176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-21705309168126.176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-90438788200.525726</v>
      </c>
      <c r="L4516" s="444">
        <f t="shared" ca="1" si="187"/>
        <v>-21795747956326.703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-21795747956326.703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-90815616484.694595</v>
      </c>
      <c r="L4517" s="444">
        <f t="shared" ca="1" si="187"/>
        <v>-21886563572811.398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-21886563572811.398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-91194014886.714157</v>
      </c>
      <c r="L4518" s="444">
        <f t="shared" ca="1" si="187"/>
        <v>-21977757587698.113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-21977757587698.113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-91573989948.742142</v>
      </c>
      <c r="L4519" s="444">
        <f t="shared" ca="1" si="187"/>
        <v>-22069331577646.855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-22069331577646.855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-91955548240.195236</v>
      </c>
      <c r="L4520" s="444">
        <f t="shared" ca="1" si="187"/>
        <v>-22161287125887.051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-22161287125887.051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-92338696357.862717</v>
      </c>
      <c r="L4521" s="444">
        <f t="shared" ca="1" si="187"/>
        <v>-22253625822244.914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-22253625822244.914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-92723440926.020477</v>
      </c>
      <c r="L4522" s="444">
        <f t="shared" ca="1" si="187"/>
        <v>-22346349263170.934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-22346349263170.934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-93109788596.545563</v>
      </c>
      <c r="L4523" s="444">
        <f t="shared" ca="1" si="187"/>
        <v>-22439459051767.48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-22439459051767.48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-93497746049.031174</v>
      </c>
      <c r="L4524" s="444">
        <f t="shared" ca="1" si="187"/>
        <v>-22532956797816.512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-22532956797816.512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-93887319990.90213</v>
      </c>
      <c r="L4525" s="444">
        <f t="shared" ca="1" si="187"/>
        <v>-22626844117807.414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-22626844117807.414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-94278517157.530884</v>
      </c>
      <c r="L4526" s="444">
        <f t="shared" ca="1" si="187"/>
        <v>-22721122634964.945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-22721122634964.945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-94671344312.353943</v>
      </c>
      <c r="L4527" s="444">
        <f t="shared" ca="1" si="187"/>
        <v>-22815793979277.301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-22815793979277.301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-95065808246.988754</v>
      </c>
      <c r="L4528" s="444">
        <f t="shared" ca="1" si="187"/>
        <v>-22910859787524.289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-22910859787524.289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-95461915781.351196</v>
      </c>
      <c r="L4529" s="444">
        <f t="shared" ca="1" si="187"/>
        <v>-23006321703305.641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-23006321703305.641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-95859673763.773499</v>
      </c>
      <c r="L4530" s="444">
        <f t="shared" ca="1" si="187"/>
        <v>-23102181377069.414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-23102181377069.414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-96259089071.122559</v>
      </c>
      <c r="L4531" s="444">
        <f t="shared" ca="1" si="187"/>
        <v>-23198440466140.535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-23198440466140.535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-96660168608.9189</v>
      </c>
      <c r="L4532" s="444">
        <f t="shared" ca="1" si="187"/>
        <v>-23295100634749.453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-23295100634749.453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-97062919311.456055</v>
      </c>
      <c r="L4533" s="444">
        <f t="shared" ca="1" si="187"/>
        <v>-23392163554060.91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-23392163554060.91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-97467348141.920456</v>
      </c>
      <c r="L4534" s="444">
        <f t="shared" ca="1" si="187"/>
        <v>-23489630902202.832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-23489630902202.832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-97873462092.511795</v>
      </c>
      <c r="L4535" s="444">
        <f t="shared" ca="1" si="187"/>
        <v>-23587504364295.344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-23587504364295.344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-98281268184.563934</v>
      </c>
      <c r="L4536" s="444">
        <f t="shared" ca="1" si="187"/>
        <v>-23685785632479.906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-23685785632479.906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-98690773468.666275</v>
      </c>
      <c r="L4537" s="444">
        <f t="shared" ca="1" si="187"/>
        <v>-23784476405948.574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-23784476405948.574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-99101985024.785721</v>
      </c>
      <c r="L4538" s="444">
        <f t="shared" ca="1" si="187"/>
        <v>-23883578390973.359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-23883578390973.359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-99514909962.388992</v>
      </c>
      <c r="L4539" s="444">
        <f t="shared" ca="1" si="187"/>
        <v>-23983093300935.75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-23983093300935.75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-99929555420.565628</v>
      </c>
      <c r="L4540" s="444">
        <f t="shared" ca="1" si="187"/>
        <v>-24083022856356.316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-24083022856356.316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-100345928568.15132</v>
      </c>
      <c r="L4541" s="444">
        <f t="shared" ca="1" si="187"/>
        <v>-24183368784924.469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-24183368784924.469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-100764036603.85196</v>
      </c>
      <c r="L4542" s="444">
        <f t="shared" ca="1" si="187"/>
        <v>-24284132821528.32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-24284132821528.32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-101183886756.368</v>
      </c>
      <c r="L4543" s="444">
        <f t="shared" ca="1" si="187"/>
        <v>-24385316708284.688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-24385316708284.688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-101605486284.51953</v>
      </c>
      <c r="L4544" s="444">
        <f t="shared" ca="1" si="187"/>
        <v>-24486922194569.207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-24486922194569.207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-102028842477.37169</v>
      </c>
      <c r="L4545" s="444">
        <f t="shared" ca="1" si="187"/>
        <v>-24588951037046.578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-24588951037046.578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-102453962654.36075</v>
      </c>
      <c r="L4546" s="444">
        <f t="shared" ca="1" si="187"/>
        <v>-24691404999700.938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-24691404999700.938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-102880854165.42058</v>
      </c>
      <c r="L4547" s="444">
        <f t="shared" ca="1" si="187"/>
        <v>-24794285853866.359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-24794285853866.359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-103309524391.10983</v>
      </c>
      <c r="L4548" s="444">
        <f t="shared" ca="1" si="187"/>
        <v>-24897595378257.469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-24897595378257.469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-103739980742.73946</v>
      </c>
      <c r="L4549" s="444">
        <f t="shared" ca="1" si="187"/>
        <v>-25001335359000.207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-25001335359000.207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-104172230662.50085</v>
      </c>
      <c r="L4550" s="444">
        <f t="shared" ca="1" si="187"/>
        <v>-25105507589662.707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-25105507589662.707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-104606281623.5946</v>
      </c>
      <c r="L4551" s="444">
        <f t="shared" ca="1" si="187"/>
        <v>-25210113871286.301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-25210113871286.301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-105042141130.35959</v>
      </c>
      <c r="L4552" s="444">
        <f t="shared" ca="1" si="187"/>
        <v>-25315156012416.66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-25315156012416.66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-105479816718.40276</v>
      </c>
      <c r="L4553" s="444">
        <f t="shared" ca="1" si="187"/>
        <v>-25420635829135.063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-25420635829135.063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-105919315954.72943</v>
      </c>
      <c r="L4554" s="444">
        <f t="shared" ca="1" si="187"/>
        <v>-25526555145089.793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-25526555145089.793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-106360646437.87413</v>
      </c>
      <c r="L4555" s="444">
        <f t="shared" ca="1" si="187"/>
        <v>-25632915791527.668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-25632915791527.668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-106803815798.03195</v>
      </c>
      <c r="L4556" s="444">
        <f t="shared" ca="1" si="187"/>
        <v>-25739719607325.699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-25739719607325.699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-107248831697.19041</v>
      </c>
      <c r="L4557" s="444">
        <f t="shared" ca="1" si="187"/>
        <v>-25846968439022.891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-25846968439022.891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-107695701829.26204</v>
      </c>
      <c r="L4558" s="444">
        <f t="shared" ca="1" si="187"/>
        <v>-25954664140852.152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-25954664140852.152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-108144433920.2173</v>
      </c>
      <c r="L4559" s="444">
        <f t="shared" ca="1" si="187"/>
        <v>-26062808574772.371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-26062808574772.371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-108595035728.21822</v>
      </c>
      <c r="L4560" s="444">
        <f t="shared" ca="1" si="187"/>
        <v>-26171403610500.59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-26171403610500.59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-109047515043.75246</v>
      </c>
      <c r="L4561" s="444">
        <f t="shared" ca="1" si="187"/>
        <v>-26280451125544.344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-26280451125544.344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-109501879689.7681</v>
      </c>
      <c r="L4562" s="444">
        <f t="shared" ca="1" si="187"/>
        <v>-26389953005234.113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-26389953005234.113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-109958137521.80881</v>
      </c>
      <c r="L4563" s="444">
        <f t="shared" ca="1" si="187"/>
        <v>-26499911142755.922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-26499911142755.922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-110416296428.14967</v>
      </c>
      <c r="L4564" s="444">
        <f t="shared" ca="1" si="187"/>
        <v>-26610327439184.07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-26610327439184.07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-110876364329.93362</v>
      </c>
      <c r="L4565" s="444">
        <f t="shared" ca="1" si="187"/>
        <v>-26721203803514.004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-26721203803514.004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-111338349181.30835</v>
      </c>
      <c r="L4566" s="444">
        <f t="shared" ca="1" si="187"/>
        <v>-26832542152695.313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-26832542152695.313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-111802258969.5638</v>
      </c>
      <c r="L4567" s="444">
        <f t="shared" ca="1" si="187"/>
        <v>-26944344411664.875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-26944344411664.875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-112268101715.27031</v>
      </c>
      <c r="L4568" s="444">
        <f t="shared" ca="1" si="187"/>
        <v>-27056612513380.145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-27056612513380.145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-112735885472.41727</v>
      </c>
      <c r="L4569" s="444">
        <f t="shared" ca="1" si="187"/>
        <v>-27169348398852.563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-27169348398852.563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-113205618328.55234</v>
      </c>
      <c r="L4570" s="444">
        <f t="shared" ca="1" si="187"/>
        <v>-27282554017181.113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-27282554017181.113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-113677308404.92131</v>
      </c>
      <c r="L4571" s="444">
        <f t="shared" ca="1" si="187"/>
        <v>-27396231325586.035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-27396231325586.035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-114150963856.60847</v>
      </c>
      <c r="L4572" s="444">
        <f t="shared" ca="1" si="187"/>
        <v>-27510382289442.645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-27510382289442.645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-114626592872.67769</v>
      </c>
      <c r="L4573" s="444">
        <f t="shared" ca="1" si="187"/>
        <v>-27625008882315.32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-27625008882315.32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-115104203676.31383</v>
      </c>
      <c r="L4574" s="444">
        <f t="shared" ca="1" si="187"/>
        <v>-27740113085991.633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-27740113085991.633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-115583804524.96513</v>
      </c>
      <c r="L4575" s="444">
        <f t="shared" ca="1" si="187"/>
        <v>-27855696890516.598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-27855696890516.598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-116065403710.48581</v>
      </c>
      <c r="L4576" s="444">
        <f t="shared" ca="1" si="187"/>
        <v>-27971762294227.082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-27971762294227.082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-116549009559.27951</v>
      </c>
      <c r="L4577" s="444">
        <f t="shared" ca="1" si="187"/>
        <v>-28088311303786.363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-28088311303786.363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-117034630432.44318</v>
      </c>
      <c r="L4578" s="444">
        <f t="shared" ca="1" si="187"/>
        <v>-28205345934218.805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-28205345934218.805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-117522274725.91168</v>
      </c>
      <c r="L4579" s="444">
        <f t="shared" ca="1" si="187"/>
        <v>-28322868208944.715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-28322868208944.715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-118011950870.60297</v>
      </c>
      <c r="L4580" s="444">
        <f t="shared" ca="1" si="187"/>
        <v>-28440880159815.316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-28440880159815.316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-118503667332.5638</v>
      </c>
      <c r="L4581" s="444">
        <f t="shared" ca="1" si="187"/>
        <v>-28559383827147.879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-28559383827147.879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-118997432613.11617</v>
      </c>
      <c r="L4582" s="444">
        <f t="shared" ca="1" si="187"/>
        <v>-28678381259760.996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-28678381259760.996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-119493255249.00414</v>
      </c>
      <c r="L4583" s="444">
        <f t="shared" ca="1" si="187"/>
        <v>-28797874515010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-28797874515010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-119991143812.54167</v>
      </c>
      <c r="L4584" s="444">
        <f t="shared" ca="1" si="187"/>
        <v>-28917865658822.543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-28917865658822.543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-120491106911.7606</v>
      </c>
      <c r="L4585" s="444">
        <f t="shared" ca="1" si="187"/>
        <v>-29038356765734.305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-29038356765734.305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-120993153190.55962</v>
      </c>
      <c r="L4586" s="444">
        <f t="shared" ca="1" si="187"/>
        <v>-29159349918924.863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-29159349918924.863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-121497291328.85358</v>
      </c>
      <c r="L4587" s="444">
        <f t="shared" ca="1" si="187"/>
        <v>-29280847210253.719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-29280847210253.719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-122003530042.72383</v>
      </c>
      <c r="L4588" s="444">
        <f t="shared" ca="1" si="187"/>
        <v>-29402850740296.441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-29402850740296.441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-122511878084.5685</v>
      </c>
      <c r="L4589" s="444">
        <f t="shared" ca="1" si="187"/>
        <v>-29525362618381.012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-29525362618381.012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-123022344243.25421</v>
      </c>
      <c r="L4590" s="444">
        <f t="shared" ca="1" si="187"/>
        <v>-29648384962624.266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-29648384962624.266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-123534937344.26776</v>
      </c>
      <c r="L4591" s="444">
        <f t="shared" ca="1" si="187"/>
        <v>-29771919899968.535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-29771919899968.535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-124049666249.8689</v>
      </c>
      <c r="L4592" s="444">
        <f t="shared" ca="1" si="187"/>
        <v>-29895969566218.402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-29895969566218.402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-124566539859.24335</v>
      </c>
      <c r="L4593" s="444">
        <f t="shared" ca="1" si="187"/>
        <v>-30020536106077.645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-30020536106077.645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-125085567108.65685</v>
      </c>
      <c r="L4594" s="444">
        <f t="shared" ca="1" si="187"/>
        <v>-30145621673186.301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-30145621673186.301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-125606756971.60959</v>
      </c>
      <c r="L4595" s="444">
        <f t="shared" ca="1" si="187"/>
        <v>-30271228430157.91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-30271228430157.91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-126130118458.9913</v>
      </c>
      <c r="L4596" s="444">
        <f t="shared" ca="1" si="187"/>
        <v>-30397358548616.902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-30397358548616.902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-126655660619.23709</v>
      </c>
      <c r="L4597" s="444">
        <f t="shared" ca="1" si="187"/>
        <v>-30524014209236.141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-30524014209236.141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-127183392538.48392</v>
      </c>
      <c r="L4598" s="444">
        <f t="shared" ref="L4598:L4852" ca="1" si="192">I4598-J4598+K4598</f>
        <v>-30651197601774.625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-30651197601774.625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-127713323340.7276</v>
      </c>
      <c r="L4599" s="444">
        <f t="shared" ca="1" si="192"/>
        <v>-30778910925115.352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-30778910925115.352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-128245462187.98064</v>
      </c>
      <c r="L4600" s="444">
        <f t="shared" ca="1" si="192"/>
        <v>-30907156387303.332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-30907156387303.332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-128779818280.43054</v>
      </c>
      <c r="L4601" s="444">
        <f t="shared" ca="1" si="192"/>
        <v>-31035936205583.762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-31035936205583.762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-129316400856.599</v>
      </c>
      <c r="L4602" s="444">
        <f t="shared" ca="1" si="192"/>
        <v>-31165252606440.359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-31165252606440.359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-129855219193.5015</v>
      </c>
      <c r="L4603" s="444">
        <f t="shared" ca="1" si="192"/>
        <v>-31295107825633.859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-31295107825633.859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-130396282606.80774</v>
      </c>
      <c r="L4604" s="444">
        <f t="shared" ca="1" si="192"/>
        <v>-31425504108240.668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-31425504108240.668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-130939600451.00278</v>
      </c>
      <c r="L4605" s="444">
        <f t="shared" ca="1" si="192"/>
        <v>-31556443708691.672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-31556443708691.672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-131485182119.54863</v>
      </c>
      <c r="L4606" s="444">
        <f t="shared" ca="1" si="192"/>
        <v>-31687928890811.219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-31687928890811.219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-132033037045.04675</v>
      </c>
      <c r="L4607" s="444">
        <f t="shared" ca="1" si="192"/>
        <v>-31819961927856.266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-31819961927856.266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-132583174699.40112</v>
      </c>
      <c r="L4608" s="444">
        <f t="shared" ca="1" si="192"/>
        <v>-31952545102555.668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-31952545102555.668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-133135604593.98195</v>
      </c>
      <c r="L4609" s="444">
        <f t="shared" ca="1" si="192"/>
        <v>-32085680707149.648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-32085680707149.648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-133690336279.79022</v>
      </c>
      <c r="L4610" s="444">
        <f t="shared" ca="1" si="192"/>
        <v>-32219371043429.438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-32219371043429.438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-134247379347.62263</v>
      </c>
      <c r="L4611" s="444">
        <f t="shared" ca="1" si="192"/>
        <v>-32353618422777.059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-32353618422777.059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-134806743428.23775</v>
      </c>
      <c r="L4612" s="444">
        <f t="shared" ca="1" si="192"/>
        <v>-32488425166205.297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-32488425166205.297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-135368438192.52205</v>
      </c>
      <c r="L4613" s="444">
        <f t="shared" ca="1" si="192"/>
        <v>-32623793604397.82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-32623793604397.82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-135932473351.65758</v>
      </c>
      <c r="L4614" s="444">
        <f t="shared" ca="1" si="192"/>
        <v>-32759726077749.477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-32759726077749.477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-136498858657.28949</v>
      </c>
      <c r="L4615" s="444">
        <f t="shared" ca="1" si="192"/>
        <v>-32896224936406.766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-32896224936406.766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-137067603901.69485</v>
      </c>
      <c r="L4616" s="444">
        <f t="shared" ca="1" si="192"/>
        <v>-33033292540308.461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-33033292540308.461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-137638718917.9519</v>
      </c>
      <c r="L4617" s="444">
        <f t="shared" ca="1" si="192"/>
        <v>-33170931259226.414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-33170931259226.414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-138212213580.11005</v>
      </c>
      <c r="L4618" s="444">
        <f t="shared" ca="1" si="192"/>
        <v>-33309143472806.523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-33309143472806.523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-138788097803.36053</v>
      </c>
      <c r="L4619" s="444">
        <f t="shared" ca="1" si="192"/>
        <v>-33447931570609.883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-33447931570609.883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-139366381544.20786</v>
      </c>
      <c r="L4620" s="444">
        <f t="shared" ca="1" si="192"/>
        <v>-33587297952154.09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-33587297952154.09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-139947074800.64203</v>
      </c>
      <c r="L4621" s="444">
        <f t="shared" ca="1" si="192"/>
        <v>-33727245026954.73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-33727245026954.73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-140530187612.3114</v>
      </c>
      <c r="L4622" s="444">
        <f t="shared" ca="1" si="192"/>
        <v>-33867775214567.043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-33867775214567.043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-141115730060.69598</v>
      </c>
      <c r="L4623" s="444">
        <f t="shared" ca="1" si="192"/>
        <v>-34008890944627.738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-34008890944627.738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-141703712269.28223</v>
      </c>
      <c r="L4624" s="444">
        <f t="shared" ca="1" si="192"/>
        <v>-34150594656897.02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-34150594656897.02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-142294144403.73758</v>
      </c>
      <c r="L4625" s="444">
        <f t="shared" ca="1" si="192"/>
        <v>-34292888801300.758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-34292888801300.758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-142887036672.08649</v>
      </c>
      <c r="L4626" s="444">
        <f t="shared" ca="1" si="192"/>
        <v>-34435775837972.844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-34435775837972.844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-143482399324.88687</v>
      </c>
      <c r="L4627" s="444">
        <f t="shared" ca="1" si="192"/>
        <v>-34579258237297.73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-34579258237297.73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-144080242655.4072</v>
      </c>
      <c r="L4628" s="444">
        <f t="shared" ca="1" si="192"/>
        <v>-34723338479953.137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-34723338479953.137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-144680576999.80475</v>
      </c>
      <c r="L4629" s="444">
        <f t="shared" ca="1" si="192"/>
        <v>-34868019056952.941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-34868019056952.941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-145283412737.30392</v>
      </c>
      <c r="L4630" s="444">
        <f t="shared" ca="1" si="192"/>
        <v>-35013302469690.246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-35013302469690.246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-145888760290.37604</v>
      </c>
      <c r="L4631" s="444">
        <f t="shared" ca="1" si="192"/>
        <v>-35159191229980.621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-35159191229980.621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-146496630124.91928</v>
      </c>
      <c r="L4632" s="444">
        <f t="shared" ca="1" si="192"/>
        <v>-35305687860105.539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-35305687860105.539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-147107032750.43976</v>
      </c>
      <c r="L4633" s="444">
        <f t="shared" ca="1" si="192"/>
        <v>-35452794892855.977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-35452794892855.977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-147719978720.23325</v>
      </c>
      <c r="L4634" s="444">
        <f t="shared" ca="1" si="192"/>
        <v>-35600514871576.211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-35600514871576.211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-148335478631.56754</v>
      </c>
      <c r="L4635" s="444">
        <f t="shared" ca="1" si="192"/>
        <v>-35748850350207.781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-35748850350207.781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-148953543125.86575</v>
      </c>
      <c r="L4636" s="444">
        <f t="shared" ca="1" si="192"/>
        <v>-35897803893333.648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-35897803893333.648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-149574182888.8902</v>
      </c>
      <c r="L4637" s="444">
        <f t="shared" ca="1" si="192"/>
        <v>-36047378076222.539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-36047378076222.539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-150197408650.92725</v>
      </c>
      <c r="L4638" s="444">
        <f t="shared" ca="1" si="192"/>
        <v>-36197575484873.469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-36197575484873.469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-150823231186.97278</v>
      </c>
      <c r="L4639" s="444">
        <f t="shared" ca="1" si="192"/>
        <v>-36348398716060.445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-36348398716060.445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-151451661316.91852</v>
      </c>
      <c r="L4640" s="444">
        <f t="shared" ca="1" si="192"/>
        <v>-36499850377377.367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-36499850377377.367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-152082709905.73901</v>
      </c>
      <c r="L4641" s="444">
        <f t="shared" ca="1" si="192"/>
        <v>-36651933087283.109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-36651933087283.109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-152716387863.67963</v>
      </c>
      <c r="L4642" s="444">
        <f t="shared" ca="1" si="192"/>
        <v>-36804649475146.789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-36804649475146.789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-153352706146.44495</v>
      </c>
      <c r="L4643" s="444">
        <f t="shared" ca="1" si="192"/>
        <v>-36958002181293.234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-36958002181293.234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-153991675755.38849</v>
      </c>
      <c r="L4644" s="444">
        <f t="shared" ca="1" si="192"/>
        <v>-37111993857048.625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-37111993857048.625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-154633307737.70261</v>
      </c>
      <c r="L4645" s="444">
        <f t="shared" ca="1" si="192"/>
        <v>-37266627164786.328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-37266627164786.328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-155277613186.60971</v>
      </c>
      <c r="L4646" s="444">
        <f t="shared" ca="1" si="192"/>
        <v>-37421904777972.938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-37421904777972.938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-155924603241.55389</v>
      </c>
      <c r="L4647" s="444">
        <f t="shared" ca="1" si="192"/>
        <v>-37577829381214.492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-37577829381214.492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-156574289088.39371</v>
      </c>
      <c r="L4648" s="444">
        <f t="shared" ca="1" si="192"/>
        <v>-37734403670302.883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-37734403670302.883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-157226681959.59534</v>
      </c>
      <c r="L4649" s="444">
        <f t="shared" ca="1" si="192"/>
        <v>-37891630352262.477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-37891630352262.477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-157881793134.42697</v>
      </c>
      <c r="L4650" s="444">
        <f t="shared" ca="1" si="192"/>
        <v>-38049512145396.906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-38049512145396.906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-158539633939.15378</v>
      </c>
      <c r="L4651" s="444">
        <f t="shared" ca="1" si="192"/>
        <v>-38208051779336.063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-38208051779336.063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-159200215747.23358</v>
      </c>
      <c r="L4652" s="444">
        <f t="shared" ca="1" si="192"/>
        <v>-38367251995083.297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-38367251995083.297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-159863549979.51373</v>
      </c>
      <c r="L4653" s="444">
        <f t="shared" ca="1" si="192"/>
        <v>-38527115545062.813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-38527115545062.813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-160529648104.42838</v>
      </c>
      <c r="L4654" s="444">
        <f t="shared" ca="1" si="192"/>
        <v>-38687645193167.242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-38687645193167.242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-161198521638.19684</v>
      </c>
      <c r="L4655" s="444">
        <f t="shared" ca="1" si="192"/>
        <v>-38848843714805.438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-38848843714805.438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-161870182145.02264</v>
      </c>
      <c r="L4656" s="444">
        <f t="shared" ca="1" si="192"/>
        <v>-39010713896950.461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-39010713896950.461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-162544641237.29358</v>
      </c>
      <c r="L4657" s="444">
        <f t="shared" ca="1" si="192"/>
        <v>-39173258538187.758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-39173258538187.758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-163221910575.78232</v>
      </c>
      <c r="L4658" s="444">
        <f t="shared" ca="1" si="192"/>
        <v>-39336480448763.539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-39336480448763.539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-163902001869.84808</v>
      </c>
      <c r="L4659" s="444">
        <f t="shared" ca="1" si="192"/>
        <v>-39500382450633.391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-39500382450633.391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-164584926877.63913</v>
      </c>
      <c r="L4660" s="444">
        <f t="shared" ca="1" si="192"/>
        <v>-39664967377511.031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-39664967377511.031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-165270697406.29596</v>
      </c>
      <c r="L4661" s="444">
        <f t="shared" ca="1" si="192"/>
        <v>-39830238074917.328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-39830238074917.328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-165959325312.15552</v>
      </c>
      <c r="L4662" s="444">
        <f t="shared" ca="1" si="192"/>
        <v>-39996197400229.484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-39996197400229.484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-166650822500.95618</v>
      </c>
      <c r="L4663" s="444">
        <f t="shared" ca="1" si="192"/>
        <v>-40162848222730.438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-40162848222730.438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-167345200928.04349</v>
      </c>
      <c r="L4664" s="444">
        <f t="shared" ca="1" si="192"/>
        <v>-40330193423658.484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-40330193423658.484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-168042472598.57703</v>
      </c>
      <c r="L4665" s="444">
        <f t="shared" ca="1" si="192"/>
        <v>-40498235896257.063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-40498235896257.063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-168742649567.73776</v>
      </c>
      <c r="L4666" s="444">
        <f t="shared" ca="1" si="192"/>
        <v>-40666978545824.797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-40666978545824.797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-169445743940.93665</v>
      </c>
      <c r="L4667" s="444">
        <f t="shared" ca="1" si="192"/>
        <v>-40836424289765.734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-40836424289765.734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-170151767874.0239</v>
      </c>
      <c r="L4668" s="444">
        <f t="shared" ca="1" si="192"/>
        <v>-41006576057639.758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-41006576057639.758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-170860733573.49899</v>
      </c>
      <c r="L4669" s="444">
        <f t="shared" ca="1" si="192"/>
        <v>-41177436791213.258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-41177436791213.258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-171572653296.72189</v>
      </c>
      <c r="L4670" s="444">
        <f t="shared" ca="1" si="192"/>
        <v>-41349009444509.977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-41349009444509.977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-172287539352.12491</v>
      </c>
      <c r="L4671" s="444">
        <f t="shared" ca="1" si="192"/>
        <v>-41521296983862.102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-41521296983862.102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-173005404099.42542</v>
      </c>
      <c r="L4672" s="444">
        <f t="shared" ca="1" si="192"/>
        <v>-41694302387961.523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-41694302387961.523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-173726259949.83969</v>
      </c>
      <c r="L4673" s="444">
        <f t="shared" ca="1" si="192"/>
        <v>-41868028647911.359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-41868028647911.359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-174450119366.29733</v>
      </c>
      <c r="L4674" s="444">
        <f t="shared" ca="1" si="192"/>
        <v>-42042478767277.656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-42042478767277.656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-175176994863.65689</v>
      </c>
      <c r="L4675" s="444">
        <f t="shared" ca="1" si="192"/>
        <v>-42217655762141.313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-42217655762141.313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-175906899008.92212</v>
      </c>
      <c r="L4676" s="444">
        <f t="shared" ca="1" si="192"/>
        <v>-42393562661150.234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-42393562661150.234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-176639844421.45932</v>
      </c>
      <c r="L4677" s="444">
        <f t="shared" ca="1" si="192"/>
        <v>-42570202505571.695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-42570202505571.695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-177375843773.21539</v>
      </c>
      <c r="L4678" s="444">
        <f t="shared" ca="1" si="192"/>
        <v>-42747578349344.914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-42747578349344.914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-178114909788.93713</v>
      </c>
      <c r="L4679" s="444">
        <f t="shared" ca="1" si="192"/>
        <v>-42925693259133.852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-42925693259133.852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-178857055246.39105</v>
      </c>
      <c r="L4680" s="444">
        <f t="shared" ca="1" si="192"/>
        <v>-43104550314380.242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-43104550314380.242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-179602292976.58435</v>
      </c>
      <c r="L4681" s="444">
        <f t="shared" ca="1" si="192"/>
        <v>-43284152607356.828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-43284152607356.828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-180350635863.98679</v>
      </c>
      <c r="L4682" s="444">
        <f t="shared" ca="1" si="192"/>
        <v>-43464503243220.813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-43464503243220.813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-181102096846.75339</v>
      </c>
      <c r="L4683" s="444">
        <f t="shared" ca="1" si="192"/>
        <v>-43645605340067.563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-43645605340067.563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-181856688916.94818</v>
      </c>
      <c r="L4684" s="444">
        <f t="shared" ca="1" si="192"/>
        <v>-43827462028984.508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-43827462028984.508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-182614425120.76877</v>
      </c>
      <c r="L4685" s="444">
        <f t="shared" ca="1" si="192"/>
        <v>-44010076454105.273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-44010076454105.273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-183375318558.77197</v>
      </c>
      <c r="L4686" s="444">
        <f t="shared" ca="1" si="192"/>
        <v>-44193451772664.047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-44193451772664.047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-184139382386.10019</v>
      </c>
      <c r="L4687" s="444">
        <f t="shared" ca="1" si="192"/>
        <v>-44377591155050.148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-44377591155050.148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-184906629812.70895</v>
      </c>
      <c r="L4688" s="444">
        <f t="shared" ca="1" si="192"/>
        <v>-44562497784862.859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-44562497784862.859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-185677074103.59525</v>
      </c>
      <c r="L4689" s="444">
        <f t="shared" ca="1" si="192"/>
        <v>-44748174858966.453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-44748174858966.453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-186450728579.02689</v>
      </c>
      <c r="L4690" s="444">
        <f t="shared" ca="1" si="192"/>
        <v>-44934625587545.477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-44934625587545.477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-187227606614.77283</v>
      </c>
      <c r="L4691" s="444">
        <f t="shared" ca="1" si="192"/>
        <v>-45121853194160.25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-45121853194160.25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-188007721642.33438</v>
      </c>
      <c r="L4692" s="444">
        <f t="shared" ca="1" si="192"/>
        <v>-45309860915802.586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-45309860915802.586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-188791087149.17743</v>
      </c>
      <c r="L4693" s="444">
        <f t="shared" ca="1" si="192"/>
        <v>-45498652002951.766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-45498652002951.766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-189577716678.9657</v>
      </c>
      <c r="L4694" s="444">
        <f t="shared" ca="1" si="192"/>
        <v>-45688229719630.734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-45688229719630.734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-190367623831.79474</v>
      </c>
      <c r="L4695" s="444">
        <f t="shared" ca="1" si="192"/>
        <v>-45878597343462.531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-45878597343462.531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-191160822264.42722</v>
      </c>
      <c r="L4696" s="444">
        <f t="shared" ca="1" si="192"/>
        <v>-46069758165726.961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-46069758165726.961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-191957325690.52899</v>
      </c>
      <c r="L4697" s="444">
        <f t="shared" ca="1" si="192"/>
        <v>-46261715491417.492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-46261715491417.492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-192757147880.90622</v>
      </c>
      <c r="L4698" s="444">
        <f t="shared" ca="1" si="192"/>
        <v>-46454472639298.398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-46454472639298.398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-193560302663.74332</v>
      </c>
      <c r="L4699" s="444">
        <f t="shared" ca="1" si="192"/>
        <v>-46648032941962.141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-46648032941962.141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-194366803924.84225</v>
      </c>
      <c r="L4700" s="444">
        <f t="shared" ca="1" si="192"/>
        <v>-46842399745886.984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-46842399745886.984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-195176665607.86243</v>
      </c>
      <c r="L4701" s="444">
        <f t="shared" ca="1" si="192"/>
        <v>-47037576411494.844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-47037576411494.844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-195989901714.56186</v>
      </c>
      <c r="L4702" s="444">
        <f t="shared" ca="1" si="192"/>
        <v>-47233566313209.406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-47233566313209.406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-196806526305.03918</v>
      </c>
      <c r="L4703" s="444">
        <f t="shared" ca="1" si="192"/>
        <v>-47430372839514.445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-47430372839514.445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-197626553497.97687</v>
      </c>
      <c r="L4704" s="444">
        <f t="shared" ca="1" si="192"/>
        <v>-47627999393012.422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-47627999393012.422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-198449997470.8851</v>
      </c>
      <c r="L4705" s="444">
        <f t="shared" ca="1" si="192"/>
        <v>-47826449390483.305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-47826449390483.305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-199276872460.34711</v>
      </c>
      <c r="L4706" s="444">
        <f t="shared" ca="1" si="192"/>
        <v>-48025726262943.648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-48025726262943.648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-200107192762.2652</v>
      </c>
      <c r="L4707" s="444">
        <f t="shared" ca="1" si="192"/>
        <v>-48225833455705.914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-48225833455705.914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-200940972732.10797</v>
      </c>
      <c r="L4708" s="444">
        <f t="shared" ca="1" si="192"/>
        <v>-48426774428438.023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-48426774428438.023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-201778226785.15842</v>
      </c>
      <c r="L4709" s="444">
        <f t="shared" ca="1" si="192"/>
        <v>-48628552655223.18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-48628552655223.18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-202618969396.76324</v>
      </c>
      <c r="L4710" s="444">
        <f t="shared" ca="1" si="192"/>
        <v>-48831171624619.945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-48831171624619.945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-203463215102.5831</v>
      </c>
      <c r="L4711" s="444">
        <f t="shared" ca="1" si="192"/>
        <v>-49034634839722.531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-49034634839722.531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-204310978498.84387</v>
      </c>
      <c r="L4712" s="444">
        <f t="shared" ca="1" si="192"/>
        <v>-49238945818221.375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-49238945818221.375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-205162274242.58905</v>
      </c>
      <c r="L4713" s="444">
        <f t="shared" ca="1" si="192"/>
        <v>-49444108092463.961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-49444108092463.961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-206017117051.93317</v>
      </c>
      <c r="L4714" s="444">
        <f t="shared" ca="1" si="192"/>
        <v>-49650125209515.891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-49650125209515.891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-206875521706.31622</v>
      </c>
      <c r="L4715" s="444">
        <f t="shared" ca="1" si="192"/>
        <v>-49857000731222.203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-49857000731222.203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-207737503046.75919</v>
      </c>
      <c r="L4716" s="444">
        <f t="shared" ca="1" si="192"/>
        <v>-50064738234268.961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-50064738234268.961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-208603075976.12067</v>
      </c>
      <c r="L4717" s="444">
        <f t="shared" ca="1" si="192"/>
        <v>-50273341310245.078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-50273341310245.078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-209472255459.35449</v>
      </c>
      <c r="L4718" s="444">
        <f t="shared" ca="1" si="192"/>
        <v>-50482813565704.43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-50482813565704.43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-210345056523.76846</v>
      </c>
      <c r="L4719" s="444">
        <f t="shared" ca="1" si="192"/>
        <v>-50693158622228.195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-50693158622228.195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-211221494259.28415</v>
      </c>
      <c r="L4720" s="444">
        <f t="shared" ca="1" si="192"/>
        <v>-50904380116487.477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-50904380116487.477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-212101583818.69781</v>
      </c>
      <c r="L4721" s="444">
        <f t="shared" ca="1" si="192"/>
        <v>-51116481700306.172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-51116481700306.172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-212985340417.94238</v>
      </c>
      <c r="L4722" s="444">
        <f t="shared" ca="1" si="192"/>
        <v>-51329467040724.117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-51329467040724.117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-213872779336.35049</v>
      </c>
      <c r="L4723" s="444">
        <f t="shared" ca="1" si="192"/>
        <v>-51543339820060.469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-51543339820060.469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-214763915916.91861</v>
      </c>
      <c r="L4724" s="444">
        <f t="shared" ca="1" si="192"/>
        <v>-51758103735977.391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-51758103735977.391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-215658765566.57245</v>
      </c>
      <c r="L4725" s="444">
        <f t="shared" ca="1" si="192"/>
        <v>-51973762501543.961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-51973762501543.961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-216557343756.43317</v>
      </c>
      <c r="L4726" s="444">
        <f t="shared" ca="1" si="192"/>
        <v>-52190319845300.391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-52190319845300.391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-217459666022.08496</v>
      </c>
      <c r="L4727" s="444">
        <f t="shared" ca="1" si="192"/>
        <v>-52407779511322.477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-52407779511322.477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-218365747963.84366</v>
      </c>
      <c r="L4728" s="444">
        <f t="shared" ca="1" si="192"/>
        <v>-52626145259286.32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-52626145259286.32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-219275605247.02634</v>
      </c>
      <c r="L4729" s="444">
        <f t="shared" ca="1" si="192"/>
        <v>-52845420864533.344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-52845420864533.344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-220189253602.22226</v>
      </c>
      <c r="L4730" s="444">
        <f t="shared" ca="1" si="192"/>
        <v>-53065610118135.563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-53065610118135.563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-221106708825.56485</v>
      </c>
      <c r="L4731" s="444">
        <f t="shared" ca="1" si="192"/>
        <v>-53286716826961.125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-53286716826961.125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-222027986779.00467</v>
      </c>
      <c r="L4732" s="444">
        <f t="shared" ca="1" si="192"/>
        <v>-53508744813740.133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-53508744813740.133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-222953103390.58389</v>
      </c>
      <c r="L4733" s="444">
        <f t="shared" ca="1" si="192"/>
        <v>-53731697917130.719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-53731697917130.719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-223882074654.71133</v>
      </c>
      <c r="L4734" s="444">
        <f t="shared" ca="1" si="192"/>
        <v>-53955579991785.43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-53955579991785.43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-224814916632.4393</v>
      </c>
      <c r="L4735" s="444">
        <f t="shared" ca="1" si="192"/>
        <v>-54180394908417.867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-54180394908417.867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-225751645451.74112</v>
      </c>
      <c r="L4736" s="444">
        <f t="shared" ca="1" si="192"/>
        <v>-54406146553869.609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-54406146553869.609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-226692277307.79004</v>
      </c>
      <c r="L4737" s="444">
        <f t="shared" ca="1" si="192"/>
        <v>-54632838831177.398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-54632838831177.398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-227636828463.23917</v>
      </c>
      <c r="L4738" s="444">
        <f t="shared" ca="1" si="192"/>
        <v>-54860475659640.641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-54860475659640.641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-228585315248.50266</v>
      </c>
      <c r="L4739" s="444">
        <f t="shared" ca="1" si="192"/>
        <v>-55089060974889.141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-55089060974889.141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-229537754062.03809</v>
      </c>
      <c r="L4740" s="444">
        <f t="shared" ca="1" si="192"/>
        <v>-55318598728951.18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-55318598728951.18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-230494161370.62994</v>
      </c>
      <c r="L4741" s="444">
        <f t="shared" ca="1" si="192"/>
        <v>-55549092890321.813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-55549092890321.813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-231454553709.67422</v>
      </c>
      <c r="L4742" s="444">
        <f t="shared" ca="1" si="192"/>
        <v>-55780547444031.484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-55780547444031.484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-232418947683.46451</v>
      </c>
      <c r="L4743" s="444">
        <f t="shared" ca="1" si="192"/>
        <v>-56012966391714.945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-56012966391714.945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-233387359965.47894</v>
      </c>
      <c r="L4744" s="444">
        <f t="shared" ca="1" si="192"/>
        <v>-56246353751680.422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-56246353751680.422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-234359807298.66843</v>
      </c>
      <c r="L4745" s="444">
        <f t="shared" ca="1" si="192"/>
        <v>-56480713558979.094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-56480713558979.094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-235336306495.74622</v>
      </c>
      <c r="L4746" s="444">
        <f t="shared" ca="1" si="192"/>
        <v>-56716049865474.844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-56716049865474.844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-236316874439.47852</v>
      </c>
      <c r="L4747" s="444">
        <f t="shared" ca="1" si="192"/>
        <v>-56952366739914.32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-56952366739914.32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-237301528082.97635</v>
      </c>
      <c r="L4748" s="444">
        <f t="shared" ca="1" si="192"/>
        <v>-57189668267997.297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-57189668267997.297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-238290284449.98874</v>
      </c>
      <c r="L4749" s="444">
        <f t="shared" ca="1" si="192"/>
        <v>-57427958552447.289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-57427958552447.289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-239283160635.19699</v>
      </c>
      <c r="L4750" s="444">
        <f t="shared" ca="1" si="192"/>
        <v>-57667241713082.484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-57667241713082.484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-240280173804.51035</v>
      </c>
      <c r="L4751" s="444">
        <f t="shared" ca="1" si="192"/>
        <v>-57907521886886.992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-57907521886886.992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-241281341195.36246</v>
      </c>
      <c r="L4752" s="444">
        <f t="shared" ca="1" si="192"/>
        <v>-58148803228082.352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-58148803228082.352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-242286680117.0098</v>
      </c>
      <c r="L4753" s="444">
        <f t="shared" ca="1" si="192"/>
        <v>-58391089908199.359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-58391089908199.359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-243296207950.83069</v>
      </c>
      <c r="L4754" s="444">
        <f t="shared" ca="1" si="192"/>
        <v>-58634386116150.188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-58634386116150.188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-244309942150.62576</v>
      </c>
      <c r="L4755" s="444">
        <f t="shared" ca="1" si="192"/>
        <v>-58878696058300.813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-58878696058300.813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-245327900242.92004</v>
      </c>
      <c r="L4756" s="444">
        <f t="shared" ca="1" si="192"/>
        <v>-59124023958543.734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-59124023958543.734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-246350099827.26556</v>
      </c>
      <c r="L4757" s="444">
        <f t="shared" ca="1" si="192"/>
        <v>-59370374058371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-59370374058371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-247376558576.54587</v>
      </c>
      <c r="L4758" s="444">
        <f t="shared" ca="1" si="192"/>
        <v>-59617750616947.547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-59617750616947.547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-248407294237.28146</v>
      </c>
      <c r="L4759" s="444">
        <f t="shared" ca="1" si="192"/>
        <v>-59866157911184.828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-59866157911184.828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-249442324629.93674</v>
      </c>
      <c r="L4760" s="444">
        <f t="shared" ca="1" si="192"/>
        <v>-60115600235814.766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-60115600235814.766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-250481667649.22821</v>
      </c>
      <c r="L4761" s="444">
        <f t="shared" ca="1" si="192"/>
        <v>-60366081903463.992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-60366081903463.992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-251525341264.43332</v>
      </c>
      <c r="L4762" s="444">
        <f t="shared" ca="1" si="192"/>
        <v>-60617607244728.422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-60617607244728.422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-252573363519.70175</v>
      </c>
      <c r="L4763" s="444">
        <f t="shared" ca="1" si="192"/>
        <v>-60870180608248.125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-60870180608248.125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-253625752534.36719</v>
      </c>
      <c r="L4764" s="444">
        <f t="shared" ca="1" si="192"/>
        <v>-61123806360782.492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-61123806360782.492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-254682526503.26035</v>
      </c>
      <c r="L4765" s="444">
        <f t="shared" ca="1" si="192"/>
        <v>-61378488887285.75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-61378488887285.75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-255743703697.02396</v>
      </c>
      <c r="L4766" s="444">
        <f t="shared" ca="1" si="192"/>
        <v>-61634232590982.773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-61634232590982.773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-256809302462.42822</v>
      </c>
      <c r="L4767" s="444">
        <f t="shared" ca="1" si="192"/>
        <v>-61891041893445.203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-61891041893445.203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-257879341222.68835</v>
      </c>
      <c r="L4768" s="444">
        <f t="shared" ca="1" si="192"/>
        <v>-62148921234667.891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-62148921234667.891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-258953838477.78287</v>
      </c>
      <c r="L4769" s="444">
        <f t="shared" ca="1" si="192"/>
        <v>-62407875073145.672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-62407875073145.672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-260032812804.77362</v>
      </c>
      <c r="L4770" s="444">
        <f t="shared" ca="1" si="192"/>
        <v>-62667907885950.445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-62667907885950.445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-261116282858.12686</v>
      </c>
      <c r="L4771" s="444">
        <f t="shared" ca="1" si="192"/>
        <v>-62929024168808.57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-62929024168808.57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-262204267370.03571</v>
      </c>
      <c r="L4772" s="444">
        <f t="shared" ca="1" si="192"/>
        <v>-63191228436178.609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-63191228436178.609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-263296785150.74417</v>
      </c>
      <c r="L4773" s="444">
        <f t="shared" ca="1" si="192"/>
        <v>-63454525221329.352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-63454525221329.352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-264393855088.87225</v>
      </c>
      <c r="L4774" s="444">
        <f t="shared" ca="1" si="192"/>
        <v>-63718919076418.227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-63718919076418.227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-265495496151.74261</v>
      </c>
      <c r="L4775" s="444">
        <f t="shared" ca="1" si="192"/>
        <v>-63984414572569.969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-63984414572569.969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-266601727385.70819</v>
      </c>
      <c r="L4776" s="444">
        <f t="shared" ca="1" si="192"/>
        <v>-64251016299955.68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-64251016299955.68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-267712567916.48199</v>
      </c>
      <c r="L4777" s="444">
        <f t="shared" ca="1" si="192"/>
        <v>-64518728867872.164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-64518728867872.164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-268828036949.46735</v>
      </c>
      <c r="L4778" s="444">
        <f t="shared" ca="1" si="192"/>
        <v>-64787556904821.633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-64787556904821.633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-269948153770.09012</v>
      </c>
      <c r="L4779" s="444">
        <f t="shared" ca="1" si="192"/>
        <v>-65057505058591.727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-65057505058591.727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-271072937744.13217</v>
      </c>
      <c r="L4780" s="444">
        <f t="shared" ca="1" si="192"/>
        <v>-65328577996335.859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-65328577996335.859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-272202408318.06604</v>
      </c>
      <c r="L4781" s="444">
        <f t="shared" ca="1" si="192"/>
        <v>-65600780404653.922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-65600780404653.922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-273336585019.39133</v>
      </c>
      <c r="L4782" s="444">
        <f t="shared" ca="1" si="192"/>
        <v>-65874116989673.313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-65874116989673.313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-274475487456.97214</v>
      </c>
      <c r="L4783" s="444">
        <f t="shared" ca="1" si="192"/>
        <v>-66148592477130.281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-66148592477130.281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-275619135321.37616</v>
      </c>
      <c r="L4784" s="444">
        <f t="shared" ca="1" si="192"/>
        <v>-66424211612451.656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-66424211612451.656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-276767548385.21521</v>
      </c>
      <c r="L4785" s="444">
        <f t="shared" ca="1" si="192"/>
        <v>-66700979160836.875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-66700979160836.875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-277920746503.487</v>
      </c>
      <c r="L4786" s="444">
        <f t="shared" ca="1" si="192"/>
        <v>-66978899907340.359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-66978899907340.359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-279078749613.91815</v>
      </c>
      <c r="L4787" s="444">
        <f t="shared" ca="1" si="192"/>
        <v>-67257978656954.281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-67257978656954.281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-280241577737.30951</v>
      </c>
      <c r="L4788" s="444">
        <f t="shared" ca="1" si="192"/>
        <v>-67538220234691.594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-67538220234691.594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-281409250977.88165</v>
      </c>
      <c r="L4789" s="444">
        <f t="shared" ca="1" si="192"/>
        <v>-67819629485669.477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-67819629485669.477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-282581789523.62286</v>
      </c>
      <c r="L4790" s="444">
        <f t="shared" ca="1" si="192"/>
        <v>-68102211275193.102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-68102211275193.102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-283759213646.63794</v>
      </c>
      <c r="L4791" s="444">
        <f t="shared" ca="1" si="192"/>
        <v>-68385970488839.742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-68385970488839.742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-284941543703.4989</v>
      </c>
      <c r="L4792" s="444">
        <f t="shared" ca="1" si="192"/>
        <v>-68670912032543.242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-68670912032543.242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-286128800135.59686</v>
      </c>
      <c r="L4793" s="444">
        <f t="shared" ca="1" si="192"/>
        <v>-68957040832678.836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-68957040832678.836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-287321003469.49512</v>
      </c>
      <c r="L4794" s="444">
        <f t="shared" ca="1" si="192"/>
        <v>-69244361836148.328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-69244361836148.328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-288518174317.28467</v>
      </c>
      <c r="L4795" s="444">
        <f t="shared" ca="1" si="192"/>
        <v>-69532880010465.609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-69532880010465.609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-289720333376.94006</v>
      </c>
      <c r="L4796" s="444">
        <f t="shared" ca="1" si="192"/>
        <v>-69822600343842.547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-69822600343842.547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-290927501432.67725</v>
      </c>
      <c r="L4797" s="444">
        <f t="shared" ca="1" si="192"/>
        <v>-70113527845275.227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-70113527845275.227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-292139699355.31348</v>
      </c>
      <c r="L4798" s="444">
        <f t="shared" ca="1" si="192"/>
        <v>-70405667544630.547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-70405667544630.547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-293356948102.62726</v>
      </c>
      <c r="L4799" s="444">
        <f t="shared" ca="1" si="192"/>
        <v>-70699024492733.172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-70699024492733.172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-294579268719.72156</v>
      </c>
      <c r="L4800" s="444">
        <f t="shared" ca="1" si="192"/>
        <v>-70993603761452.891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-70993603761452.891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-295806682339.38702</v>
      </c>
      <c r="L4801" s="444">
        <f t="shared" ca="1" si="192"/>
        <v>-71289410443792.281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-71289410443792.281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-297039210182.46783</v>
      </c>
      <c r="L4802" s="444">
        <f t="shared" ca="1" si="192"/>
        <v>-71586449653974.75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-71586449653974.75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-298276873558.22815</v>
      </c>
      <c r="L4803" s="444">
        <f t="shared" ca="1" si="192"/>
        <v>-71884726527532.984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-71884726527532.984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-299519693864.72076</v>
      </c>
      <c r="L4804" s="444">
        <f t="shared" ca="1" si="192"/>
        <v>-72184246221397.703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-72184246221397.703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-300767692589.1571</v>
      </c>
      <c r="L4805" s="444">
        <f t="shared" ca="1" si="192"/>
        <v>-72485013913986.859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-72485013913986.859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-302020891308.27856</v>
      </c>
      <c r="L4806" s="444">
        <f t="shared" ca="1" si="192"/>
        <v>-72787034805295.141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-72787034805295.141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-303279311688.72974</v>
      </c>
      <c r="L4807" s="444">
        <f t="shared" ca="1" si="192"/>
        <v>-73090314116983.875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-73090314116983.875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-304542975487.4328</v>
      </c>
      <c r="L4808" s="444">
        <f t="shared" ca="1" si="192"/>
        <v>-73394857092471.313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-73394857092471.313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-305811904551.96381</v>
      </c>
      <c r="L4809" s="444">
        <f t="shared" ca="1" si="192"/>
        <v>-73700668997023.281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-73700668997023.281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-307086120820.93036</v>
      </c>
      <c r="L4810" s="444">
        <f t="shared" ca="1" si="192"/>
        <v>-74007755117844.219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-74007755117844.219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-308365646324.35089</v>
      </c>
      <c r="L4811" s="444">
        <f t="shared" ca="1" si="192"/>
        <v>-74316120764168.563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-74316120764168.563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-309650503184.03564</v>
      </c>
      <c r="L4812" s="444">
        <f t="shared" ca="1" si="192"/>
        <v>-74625771267352.594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-74625771267352.594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-310940713613.96912</v>
      </c>
      <c r="L4813" s="444">
        <f t="shared" ca="1" si="192"/>
        <v>-74936711980966.563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-74936711980966.563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-312236299920.69403</v>
      </c>
      <c r="L4814" s="444">
        <f t="shared" ca="1" si="192"/>
        <v>-75248948280887.25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-75248948280887.25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-313537284503.6969</v>
      </c>
      <c r="L4815" s="444">
        <f t="shared" ca="1" si="192"/>
        <v>-75562485565390.953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-75562485565390.953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-314843689855.79565</v>
      </c>
      <c r="L4816" s="444">
        <f t="shared" ca="1" si="192"/>
        <v>-75877329255246.75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-75877329255246.75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-316155538563.52814</v>
      </c>
      <c r="L4817" s="444">
        <f t="shared" ca="1" si="192"/>
        <v>-76193484793810.281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-76193484793810.281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-317472853307.54285</v>
      </c>
      <c r="L4818" s="444">
        <f t="shared" ca="1" si="192"/>
        <v>-76510957647117.828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-76510957647117.828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-318795656862.99097</v>
      </c>
      <c r="L4819" s="444">
        <f t="shared" ca="1" si="192"/>
        <v>-76829753303980.813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-76829753303980.813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-320123972099.92004</v>
      </c>
      <c r="L4820" s="444">
        <f t="shared" ca="1" si="192"/>
        <v>-77149877276080.734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-77149877276080.734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-321457821983.66974</v>
      </c>
      <c r="L4821" s="444">
        <f t="shared" ca="1" si="192"/>
        <v>-77471335098064.406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-77471335098064.406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-322797229575.26837</v>
      </c>
      <c r="L4822" s="444">
        <f t="shared" ca="1" si="192"/>
        <v>-77794132327639.672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-77794132327639.672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-324142218031.83197</v>
      </c>
      <c r="L4823" s="444">
        <f t="shared" ca="1" si="192"/>
        <v>-78118274545671.5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-78118274545671.5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-325492810606.9646</v>
      </c>
      <c r="L4824" s="444">
        <f t="shared" ca="1" si="192"/>
        <v>-78443767356278.469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-78443767356278.469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-326849030651.16028</v>
      </c>
      <c r="L4825" s="444">
        <f t="shared" ca="1" si="192"/>
        <v>-78770616386929.625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-78770616386929.625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-328210901612.20679</v>
      </c>
      <c r="L4826" s="444">
        <f t="shared" ca="1" si="192"/>
        <v>-79098827288541.828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-79098827288541.828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-329578447035.59094</v>
      </c>
      <c r="L4827" s="444">
        <f t="shared" ca="1" si="192"/>
        <v>-79428405735577.422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-79428405735577.422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-330951690564.90594</v>
      </c>
      <c r="L4828" s="444">
        <f t="shared" ca="1" si="192"/>
        <v>-79759357426142.328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-79759357426142.328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-332330655942.2597</v>
      </c>
      <c r="L4829" s="444">
        <f t="shared" ca="1" si="192"/>
        <v>-80091688082084.594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-80091688082084.594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-333715367008.68579</v>
      </c>
      <c r="L4830" s="444">
        <f t="shared" ca="1" si="192"/>
        <v>-80425403449093.281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-80425403449093.281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-335105847704.55536</v>
      </c>
      <c r="L4831" s="444">
        <f t="shared" ca="1" si="192"/>
        <v>-80760509296797.844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-80760509296797.844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-336502122069.99103</v>
      </c>
      <c r="L4832" s="444">
        <f t="shared" ca="1" si="192"/>
        <v>-81097011418867.828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-81097011418867.828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-337904214245.28259</v>
      </c>
      <c r="L4833" s="444">
        <f t="shared" ca="1" si="192"/>
        <v>-81434915633113.109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-81434915633113.109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-339312148471.30463</v>
      </c>
      <c r="L4834" s="444">
        <f t="shared" ca="1" si="192"/>
        <v>-81774227781584.406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-81774227781584.406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-340725949089.935</v>
      </c>
      <c r="L4835" s="444">
        <f t="shared" ca="1" si="192"/>
        <v>-82114953730674.344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-82114953730674.344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-342145640544.47644</v>
      </c>
      <c r="L4836" s="444">
        <f t="shared" ca="1" si="192"/>
        <v>-82457099371218.813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-82457099371218.813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-343571247380.07837</v>
      </c>
      <c r="L4837" s="444">
        <f t="shared" ca="1" si="192"/>
        <v>-82800670618598.891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-82800670618598.891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-345002794244.16205</v>
      </c>
      <c r="L4838" s="444">
        <f t="shared" ca="1" si="192"/>
        <v>-83145673412843.047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-83145673412843.047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-346440305886.84601</v>
      </c>
      <c r="L4839" s="444">
        <f t="shared" ca="1" si="192"/>
        <v>-83492113718729.891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-83492113718729.891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-347883807161.37451</v>
      </c>
      <c r="L4840" s="444">
        <f t="shared" ca="1" si="192"/>
        <v>-83839997525891.266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-83839997525891.266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-349333323024.54694</v>
      </c>
      <c r="L4841" s="444">
        <f t="shared" ca="1" si="192"/>
        <v>-84189330848915.813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-84189330848915.813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-350788878537.14923</v>
      </c>
      <c r="L4842" s="444">
        <f t="shared" ca="1" si="192"/>
        <v>-84540119727452.969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-84540119727452.969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-352250498864.38739</v>
      </c>
      <c r="L4843" s="444">
        <f t="shared" ca="1" si="192"/>
        <v>-84892370226317.359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-84892370226317.359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-353718209276.32233</v>
      </c>
      <c r="L4844" s="444">
        <f t="shared" ca="1" si="192"/>
        <v>-85246088435593.688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-85246088435593.688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-355192035148.30701</v>
      </c>
      <c r="L4845" s="444">
        <f t="shared" ca="1" si="192"/>
        <v>-85601280470742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-85601280470742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-356672001961.42499</v>
      </c>
      <c r="L4846" s="444">
        <f t="shared" ca="1" si="192"/>
        <v>-85957952472703.422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-85957952472703.422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-358158135302.93091</v>
      </c>
      <c r="L4847" s="444">
        <f t="shared" ca="1" si="192"/>
        <v>-86316110608006.359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-86316110608006.359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-359650460866.69318</v>
      </c>
      <c r="L4848" s="444">
        <f t="shared" ca="1" si="192"/>
        <v>-86675761068873.047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-86675761068873.047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-361149004453.6377</v>
      </c>
      <c r="L4849" s="444">
        <f t="shared" ca="1" si="192"/>
        <v>-87036910073326.688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-87036910073326.688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-362653791972.19452</v>
      </c>
      <c r="L4850" s="444">
        <f t="shared" ca="1" si="192"/>
        <v>-87399563865298.875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-87399563865298.875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-364164849438.7453</v>
      </c>
      <c r="L4851" s="444">
        <f t="shared" ca="1" si="192"/>
        <v>-87763728714737.625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-87763728714737.625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-365682202978.07343</v>
      </c>
      <c r="L4852" s="444">
        <f t="shared" ca="1" si="192"/>
        <v>-88129410917715.703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-88129410917715.703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-367205878823.81543</v>
      </c>
      <c r="L4853" s="444">
        <f t="shared" ref="L4853:L5107" ca="1" si="197">I4853-J4853+K4853</f>
        <v>-88496616796539.516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-88496616796539.516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-368735903318.91467</v>
      </c>
      <c r="L4854" s="444">
        <f t="shared" ca="1" si="197"/>
        <v>-88865352699858.438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-88865352699858.438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-370272302916.07684</v>
      </c>
      <c r="L4855" s="444">
        <f t="shared" ca="1" si="197"/>
        <v>-89235625002774.516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-89235625002774.516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-371815104178.22717</v>
      </c>
      <c r="L4856" s="444">
        <f t="shared" ca="1" si="197"/>
        <v>-89607440106952.75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-89607440106952.75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-373364333778.96979</v>
      </c>
      <c r="L4857" s="444">
        <f t="shared" ca="1" si="197"/>
        <v>-89980804440731.719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-89980804440731.719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-374920018503.04883</v>
      </c>
      <c r="L4858" s="444">
        <f t="shared" ca="1" si="197"/>
        <v>-90355724459234.766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-90355724459234.766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-376482185246.81152</v>
      </c>
      <c r="L4859" s="444">
        <f t="shared" ca="1" si="197"/>
        <v>-90732206644481.578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-90732206644481.578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-378050861018.67322</v>
      </c>
      <c r="L4860" s="444">
        <f t="shared" ca="1" si="197"/>
        <v>-91110257505500.25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-91110257505500.25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-379626072939.58435</v>
      </c>
      <c r="L4861" s="444">
        <f t="shared" ca="1" si="197"/>
        <v>-91489883578439.828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-91489883578439.828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-381207848243.49927</v>
      </c>
      <c r="L4862" s="444">
        <f t="shared" ca="1" si="197"/>
        <v>-91871091426683.328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-91871091426683.328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-382796214277.84717</v>
      </c>
      <c r="L4863" s="444">
        <f t="shared" ca="1" si="197"/>
        <v>-92253887640961.172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-92253887640961.172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-384391198504.00488</v>
      </c>
      <c r="L4864" s="444">
        <f t="shared" ca="1" si="197"/>
        <v>-92638278839465.172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-92638278839465.172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-385992828497.77155</v>
      </c>
      <c r="L4865" s="444">
        <f t="shared" ca="1" si="197"/>
        <v>-93024271667962.938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-93024271667962.938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-387601131949.84558</v>
      </c>
      <c r="L4866" s="444">
        <f t="shared" ca="1" si="197"/>
        <v>-93411872799912.781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-93411872799912.781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-389216136666.30322</v>
      </c>
      <c r="L4867" s="444">
        <f t="shared" ca="1" si="197"/>
        <v>-93801088936579.078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-93801088936579.078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-390837870569.07947</v>
      </c>
      <c r="L4868" s="444">
        <f t="shared" ca="1" si="197"/>
        <v>-94191926807148.156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-94191926807148.156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-392466361696.45062</v>
      </c>
      <c r="L4869" s="444">
        <f t="shared" ca="1" si="197"/>
        <v>-94584393168844.609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-94584393168844.609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-394101638203.51923</v>
      </c>
      <c r="L4870" s="444">
        <f t="shared" ca="1" si="197"/>
        <v>-94978494807048.125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-94978494807048.125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-395743728362.7005</v>
      </c>
      <c r="L4871" s="444">
        <f t="shared" ca="1" si="197"/>
        <v>-95374238535410.828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-95374238535410.828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-397392660564.21179</v>
      </c>
      <c r="L4872" s="444">
        <f t="shared" ca="1" si="197"/>
        <v>-95771631195975.047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-95771631195975.047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-399048463316.56268</v>
      </c>
      <c r="L4873" s="444">
        <f t="shared" ca="1" si="197"/>
        <v>-96170679659291.609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-96170679659291.609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-400711165247.04834</v>
      </c>
      <c r="L4874" s="444">
        <f t="shared" ca="1" si="197"/>
        <v>-96571390824538.656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-96571390824538.656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-402380795102.24438</v>
      </c>
      <c r="L4875" s="444">
        <f t="shared" ca="1" si="197"/>
        <v>-96973771619640.906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-96973771619640.906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-404057381748.50378</v>
      </c>
      <c r="L4876" s="444">
        <f t="shared" ca="1" si="197"/>
        <v>-97377829001389.406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-97377829001389.406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-405740954172.45587</v>
      </c>
      <c r="L4877" s="444">
        <f t="shared" ca="1" si="197"/>
        <v>-97783569955561.859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-97783569955561.859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-407431541481.50775</v>
      </c>
      <c r="L4878" s="444">
        <f t="shared" ca="1" si="197"/>
        <v>-98191001497043.359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-98191001497043.359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-409129172904.34735</v>
      </c>
      <c r="L4879" s="444">
        <f t="shared" ca="1" si="197"/>
        <v>-98600130669947.703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-98600130669947.703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-410833877791.44873</v>
      </c>
      <c r="L4880" s="444">
        <f t="shared" ca="1" si="197"/>
        <v>-99010964547739.156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-99010964547739.156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-412545685615.57983</v>
      </c>
      <c r="L4881" s="444">
        <f t="shared" ca="1" si="197"/>
        <v>-99423510233354.734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-99423510233354.734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-414264625972.3114</v>
      </c>
      <c r="L4882" s="444">
        <f t="shared" ca="1" si="197"/>
        <v>-99837774859327.047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-99837774859327.047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-415990728580.52936</v>
      </c>
      <c r="L4883" s="444">
        <f t="shared" ca="1" si="197"/>
        <v>-100253765587907.58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-100253765587907.58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-417724023282.94824</v>
      </c>
      <c r="L4884" s="444">
        <f t="shared" ca="1" si="197"/>
        <v>-100671489611190.53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-100671489611190.53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-419464540046.6272</v>
      </c>
      <c r="L4885" s="444">
        <f t="shared" ca="1" si="197"/>
        <v>-101090954151237.16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-101090954151237.16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-421212308963.48816</v>
      </c>
      <c r="L4886" s="444">
        <f t="shared" ca="1" si="197"/>
        <v>-101512166460200.64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-101512166460200.64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-422967360250.836</v>
      </c>
      <c r="L4887" s="444">
        <f t="shared" ca="1" si="197"/>
        <v>-101935133820451.48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-101935133820451.48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-424729724251.88116</v>
      </c>
      <c r="L4888" s="444">
        <f t="shared" ca="1" si="197"/>
        <v>-102359863544703.36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-102359863544703.36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-426499431436.26398</v>
      </c>
      <c r="L4889" s="444">
        <f t="shared" ca="1" si="197"/>
        <v>-102786362976139.63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-102786362976139.63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-428276512400.58179</v>
      </c>
      <c r="L4890" s="444">
        <f t="shared" ca="1" si="197"/>
        <v>-103214639488540.2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-103214639488540.2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-430060997868.91748</v>
      </c>
      <c r="L4891" s="444">
        <f t="shared" ca="1" si="197"/>
        <v>-103644700486409.13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-103644700486409.13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-431852918693.37134</v>
      </c>
      <c r="L4892" s="444">
        <f t="shared" ca="1" si="197"/>
        <v>-104076553405102.5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-104076553405102.5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-433652305854.59375</v>
      </c>
      <c r="L4893" s="444">
        <f t="shared" ca="1" si="197"/>
        <v>-104510205710957.09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-104510205710957.09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-435459190462.32123</v>
      </c>
      <c r="L4894" s="444">
        <f t="shared" ca="1" si="197"/>
        <v>-104945664901419.42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-104945664901419.42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-437273603755.91425</v>
      </c>
      <c r="L4895" s="444">
        <f t="shared" ca="1" si="197"/>
        <v>-105382938505175.34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-105382938505175.34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-439095577104.89728</v>
      </c>
      <c r="L4896" s="444">
        <f t="shared" ca="1" si="197"/>
        <v>-105822034082280.23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-105822034082280.23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-440925142009.50098</v>
      </c>
      <c r="L4897" s="444">
        <f t="shared" ca="1" si="197"/>
        <v>-106262959224289.73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-106262959224289.73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-442762330101.20721</v>
      </c>
      <c r="L4898" s="444">
        <f t="shared" ca="1" si="197"/>
        <v>-106705721554390.94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-106705721554390.94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-444607173143.29559</v>
      </c>
      <c r="L4899" s="444">
        <f t="shared" ca="1" si="197"/>
        <v>-107150328727534.23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-107150328727534.23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-446459703031.39264</v>
      </c>
      <c r="L4900" s="444">
        <f t="shared" ca="1" si="197"/>
        <v>-107596788430565.63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-107596788430565.63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-448319951794.02344</v>
      </c>
      <c r="L4901" s="444">
        <f t="shared" ca="1" si="197"/>
        <v>-108045108382359.66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-108045108382359.66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-450187951593.16522</v>
      </c>
      <c r="L4902" s="444">
        <f t="shared" ca="1" si="197"/>
        <v>-108495296333952.83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-108495296333952.83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-452063734724.80347</v>
      </c>
      <c r="L4903" s="444">
        <f t="shared" ca="1" si="197"/>
        <v>-108947360068677.63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-108947360068677.63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-453947333619.49011</v>
      </c>
      <c r="L4904" s="444">
        <f t="shared" ca="1" si="197"/>
        <v>-109401307402297.11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-109401307402297.11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-455838780842.9046</v>
      </c>
      <c r="L4905" s="444">
        <f t="shared" ca="1" si="197"/>
        <v>-109857146183140.02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-109857146183140.02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-457738109096.41669</v>
      </c>
      <c r="L4906" s="444">
        <f t="shared" ca="1" si="197"/>
        <v>-110314884292236.44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-110314884292236.44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-459645351217.65179</v>
      </c>
      <c r="L4907" s="444">
        <f t="shared" ca="1" si="197"/>
        <v>-110774529643454.09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-110774529643454.09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-461560540181.05872</v>
      </c>
      <c r="L4908" s="444">
        <f t="shared" ca="1" si="197"/>
        <v>-111236090183635.16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-111236090183635.16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-463483709098.4798</v>
      </c>
      <c r="L4909" s="444">
        <f t="shared" ca="1" si="197"/>
        <v>-111699573892733.64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-111699573892733.64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-465414891219.72351</v>
      </c>
      <c r="L4910" s="444">
        <f t="shared" ca="1" si="197"/>
        <v>-112164988783953.36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-112164988783953.36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-467354119933.13892</v>
      </c>
      <c r="L4911" s="444">
        <f t="shared" ca="1" si="197"/>
        <v>-112632342903886.5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-112632342903886.5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-469301428766.19373</v>
      </c>
      <c r="L4912" s="444">
        <f t="shared" ca="1" si="197"/>
        <v>-113101644332652.69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-113101644332652.69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-471256851386.05286</v>
      </c>
      <c r="L4913" s="444">
        <f t="shared" ca="1" si="197"/>
        <v>-113572901184038.73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-113572901184038.73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-473220421600.16138</v>
      </c>
      <c r="L4914" s="444">
        <f t="shared" ca="1" si="197"/>
        <v>-114046121605638.89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-114046121605638.89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-475192173356.82867</v>
      </c>
      <c r="L4915" s="444">
        <f t="shared" ca="1" si="197"/>
        <v>-114521313778995.72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-114521313778995.72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-477172140745.81549</v>
      </c>
      <c r="L4916" s="444">
        <f t="shared" ca="1" si="197"/>
        <v>-114998485919741.53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-114998485919741.53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-479160357998.92303</v>
      </c>
      <c r="L4917" s="444">
        <f t="shared" ca="1" si="197"/>
        <v>-115477646277740.45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-115477646277740.45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-481156859490.58521</v>
      </c>
      <c r="L4918" s="444">
        <f t="shared" ca="1" si="197"/>
        <v>-115958803137231.03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-115958803137231.03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-483161679738.46265</v>
      </c>
      <c r="L4919" s="444">
        <f t="shared" ca="1" si="197"/>
        <v>-116441964816969.5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-116441964816969.5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-485174853404.03949</v>
      </c>
      <c r="L4920" s="444">
        <f t="shared" ca="1" si="197"/>
        <v>-116927139670373.55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-116927139670373.55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-487196415293.22308</v>
      </c>
      <c r="L4921" s="444">
        <f t="shared" ca="1" si="197"/>
        <v>-117414336085666.77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-117414336085666.77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-489226400356.94482</v>
      </c>
      <c r="L4922" s="444">
        <f t="shared" ca="1" si="197"/>
        <v>-117903562486023.7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-117903562486023.7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-491264843691.76544</v>
      </c>
      <c r="L4923" s="444">
        <f t="shared" ca="1" si="197"/>
        <v>-118394827329715.47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-118394827329715.47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-493311780540.48114</v>
      </c>
      <c r="L4924" s="444">
        <f t="shared" ca="1" si="197"/>
        <v>-118888139110255.95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-118888139110255.95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-495367246292.73315</v>
      </c>
      <c r="L4925" s="444">
        <f t="shared" ca="1" si="197"/>
        <v>-119383506356548.69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-119383506356548.69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-497431276485.61951</v>
      </c>
      <c r="L4926" s="444">
        <f t="shared" ca="1" si="197"/>
        <v>-119880937633034.31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-119880937633034.31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-499503906804.30957</v>
      </c>
      <c r="L4927" s="444">
        <f t="shared" ca="1" si="197"/>
        <v>-120380441539838.63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-120380441539838.63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-501585173082.66095</v>
      </c>
      <c r="L4928" s="444">
        <f t="shared" ca="1" si="197"/>
        <v>-120882026712921.28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-120882026712921.28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-503675111303.83868</v>
      </c>
      <c r="L4929" s="444">
        <f t="shared" ca="1" si="197"/>
        <v>-121385701824225.13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-121385701824225.13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-505773757600.93799</v>
      </c>
      <c r="L4930" s="444">
        <f t="shared" ca="1" si="197"/>
        <v>-121891475581826.06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-121891475581826.06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-507881148257.60858</v>
      </c>
      <c r="L4931" s="444">
        <f t="shared" ca="1" si="197"/>
        <v>-122399356730083.67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-122399356730083.67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-509997319708.68195</v>
      </c>
      <c r="L4932" s="444">
        <f t="shared" ca="1" si="197"/>
        <v>-122909354049792.36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-122909354049792.36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-512122308540.80151</v>
      </c>
      <c r="L4933" s="444">
        <f t="shared" ca="1" si="197"/>
        <v>-123421476358333.16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-123421476358333.16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-514256151493.05475</v>
      </c>
      <c r="L4934" s="444">
        <f t="shared" ca="1" si="197"/>
        <v>-123935732509826.22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-123935732509826.22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-516398885457.60925</v>
      </c>
      <c r="L4935" s="444">
        <f t="shared" ca="1" si="197"/>
        <v>-124452131395283.83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-124452131395283.83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-518550547480.3493</v>
      </c>
      <c r="L4936" s="444">
        <f t="shared" ca="1" si="197"/>
        <v>-124970681942764.17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-124970681942764.17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-520711174761.5174</v>
      </c>
      <c r="L4937" s="444">
        <f t="shared" ca="1" si="197"/>
        <v>-125491393117525.69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-125491393117525.69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-522880804656.35699</v>
      </c>
      <c r="L4938" s="444">
        <f t="shared" ca="1" si="197"/>
        <v>-126014273922182.05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-126014273922182.05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-525059474675.75854</v>
      </c>
      <c r="L4939" s="444">
        <f t="shared" ca="1" si="197"/>
        <v>-126539333396857.81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-126539333396857.81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-527247222486.90753</v>
      </c>
      <c r="L4940" s="444">
        <f t="shared" ca="1" si="197"/>
        <v>-127066580619344.72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-127066580619344.72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-529444085913.93634</v>
      </c>
      <c r="L4941" s="444">
        <f t="shared" ca="1" si="197"/>
        <v>-127596024705258.66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-127596024705258.66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-531650102938.57782</v>
      </c>
      <c r="L4942" s="444">
        <f t="shared" ca="1" si="197"/>
        <v>-128127674808197.23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-128127674808197.23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-533865311700.82178</v>
      </c>
      <c r="L4943" s="444">
        <f t="shared" ca="1" si="197"/>
        <v>-128661540119898.06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-128661540119898.06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-536089750499.57526</v>
      </c>
      <c r="L4944" s="444">
        <f t="shared" ca="1" si="197"/>
        <v>-129197629870397.64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-129197629870397.64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-538323457793.32349</v>
      </c>
      <c r="L4945" s="444">
        <f t="shared" ca="1" si="197"/>
        <v>-129735953328190.97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-129735953328190.97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-540566472200.79572</v>
      </c>
      <c r="L4946" s="444">
        <f t="shared" ca="1" si="197"/>
        <v>-130276519800391.77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-130276519800391.77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-542818832501.63226</v>
      </c>
      <c r="L4947" s="444">
        <f t="shared" ca="1" si="197"/>
        <v>-130819338632893.39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-130819338632893.39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-545080577637.05579</v>
      </c>
      <c r="L4948" s="444">
        <f t="shared" ca="1" si="197"/>
        <v>-131364419210530.45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-131364419210530.45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-547351746710.54352</v>
      </c>
      <c r="L4949" s="444">
        <f t="shared" ca="1" si="197"/>
        <v>-131911770957241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-131911770957241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-549632378988.50415</v>
      </c>
      <c r="L4950" s="444">
        <f t="shared" ca="1" si="197"/>
        <v>-132461403336229.5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-132461403336229.5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-551922513900.9563</v>
      </c>
      <c r="L4951" s="444">
        <f t="shared" ca="1" si="197"/>
        <v>-133013325850130.45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-133013325850130.45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-554222191042.21033</v>
      </c>
      <c r="L4952" s="444">
        <f t="shared" ca="1" si="197"/>
        <v>-133567548041172.66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-133567548041172.66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-556531450171.55261</v>
      </c>
      <c r="L4953" s="444">
        <f t="shared" ca="1" si="197"/>
        <v>-134124079491344.2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-134124079491344.2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-558850331213.9342</v>
      </c>
      <c r="L4954" s="444">
        <f t="shared" ca="1" si="197"/>
        <v>-134682929822558.14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-134682929822558.14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-561178874260.65881</v>
      </c>
      <c r="L4955" s="444">
        <f t="shared" ca="1" si="197"/>
        <v>-135244108696818.8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-135244108696818.8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-563517119570.07825</v>
      </c>
      <c r="L4956" s="444">
        <f t="shared" ca="1" si="197"/>
        <v>-135807625816388.88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-135807625816388.88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-565865107568.28699</v>
      </c>
      <c r="L4957" s="444">
        <f t="shared" ca="1" si="197"/>
        <v>-136373490923957.16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-136373490923957.16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-568222878849.82153</v>
      </c>
      <c r="L4958" s="444">
        <f t="shared" ca="1" si="197"/>
        <v>-136941713802806.98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-136941713802806.98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-570590474178.36243</v>
      </c>
      <c r="L4959" s="444">
        <f t="shared" ca="1" si="197"/>
        <v>-137512304276985.34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-137512304276985.34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-572967934487.43896</v>
      </c>
      <c r="L4960" s="444">
        <f t="shared" ca="1" si="197"/>
        <v>-138085272211472.78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-138085272211472.78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-575355300881.1366</v>
      </c>
      <c r="L4961" s="444">
        <f t="shared" ca="1" si="197"/>
        <v>-138660627512353.92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-138660627512353.92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-577752614634.80798</v>
      </c>
      <c r="L4962" s="444">
        <f t="shared" ca="1" si="197"/>
        <v>-139238380126988.73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-139238380126988.73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-580159917195.78638</v>
      </c>
      <c r="L4963" s="444">
        <f t="shared" ca="1" si="197"/>
        <v>-139818540044184.52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-139818540044184.52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-582577250184.10217</v>
      </c>
      <c r="L4964" s="444">
        <f t="shared" ca="1" si="197"/>
        <v>-140401117294368.63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-140401117294368.63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-585004655393.20264</v>
      </c>
      <c r="L4965" s="444">
        <f t="shared" ca="1" si="197"/>
        <v>-140986121949761.81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-140986121949761.81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-587442174790.67419</v>
      </c>
      <c r="L4966" s="444">
        <f t="shared" ca="1" si="197"/>
        <v>-141573564124552.5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-141573564124552.5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-589889850518.96875</v>
      </c>
      <c r="L4967" s="444">
        <f t="shared" ca="1" si="197"/>
        <v>-142163453975071.47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-142163453975071.47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-592347724896.1311</v>
      </c>
      <c r="L4968" s="444">
        <f t="shared" ca="1" si="197"/>
        <v>-142755801699967.59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-142755801699967.59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-594815840416.53162</v>
      </c>
      <c r="L4969" s="444">
        <f t="shared" ca="1" si="197"/>
        <v>-143350617540384.13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-143350617540384.13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-597294239751.60046</v>
      </c>
      <c r="L4970" s="444">
        <f t="shared" ca="1" si="197"/>
        <v>-143947911780135.72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-143947911780135.72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-599782965750.56543</v>
      </c>
      <c r="L4971" s="444">
        <f t="shared" ca="1" si="197"/>
        <v>-144547694745886.28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-144547694745886.28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-602282061441.19287</v>
      </c>
      <c r="L4972" s="444">
        <f t="shared" ca="1" si="197"/>
        <v>-145149976807327.47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-145149976807327.47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-604791570030.53113</v>
      </c>
      <c r="L4973" s="444">
        <f t="shared" ca="1" si="197"/>
        <v>-145754768377358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-145754768377358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-607311534905.65833</v>
      </c>
      <c r="L4974" s="444">
        <f t="shared" ca="1" si="197"/>
        <v>-146362079912263.66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-146362079912263.66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-609841999634.43188</v>
      </c>
      <c r="L4975" s="444">
        <f t="shared" ca="1" si="197"/>
        <v>-146971921911898.09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-146971921911898.09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-612383007966.24207</v>
      </c>
      <c r="L4976" s="444">
        <f t="shared" ca="1" si="197"/>
        <v>-147584304919864.34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-147584304919864.34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-614934603832.76807</v>
      </c>
      <c r="L4977" s="444">
        <f t="shared" ca="1" si="197"/>
        <v>-148199239523697.13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-148199239523697.13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-617496831348.73804</v>
      </c>
      <c r="L4978" s="444">
        <f t="shared" ca="1" si="197"/>
        <v>-148816736355045.88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-148816736355045.88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-620069734812.69116</v>
      </c>
      <c r="L4979" s="444">
        <f t="shared" ca="1" si="197"/>
        <v>-149436806089858.56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-149436806089858.56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-622653358707.74402</v>
      </c>
      <c r="L4980" s="444">
        <f t="shared" ca="1" si="197"/>
        <v>-150059459448566.31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-150059459448566.31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-625247747702.35962</v>
      </c>
      <c r="L4981" s="444">
        <f t="shared" ca="1" si="197"/>
        <v>-150684707196268.69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-150684707196268.69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-627852946651.11951</v>
      </c>
      <c r="L4982" s="444">
        <f t="shared" ca="1" si="197"/>
        <v>-151312560142919.81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-151312560142919.81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-630469000595.49927</v>
      </c>
      <c r="L4983" s="444">
        <f t="shared" ca="1" si="197"/>
        <v>-151943029143515.31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-151943029143515.31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-633095954764.64709</v>
      </c>
      <c r="L4984" s="444">
        <f t="shared" ca="1" si="197"/>
        <v>-152576125098279.97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-152576125098279.97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-635733854576.1665</v>
      </c>
      <c r="L4985" s="444">
        <f t="shared" ca="1" si="197"/>
        <v>-153211858952856.13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-153211858952856.13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-638382745636.90051</v>
      </c>
      <c r="L4986" s="444">
        <f t="shared" ca="1" si="197"/>
        <v>-153850241698493.03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-153850241698493.03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-641042673743.72095</v>
      </c>
      <c r="L4987" s="444">
        <f t="shared" ca="1" si="197"/>
        <v>-154491284372236.75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-154491284372236.75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-643713684884.31982</v>
      </c>
      <c r="L4988" s="444">
        <f t="shared" ca="1" si="197"/>
        <v>-155134998057121.06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-155134998057121.06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-646395825238.00439</v>
      </c>
      <c r="L4989" s="444">
        <f t="shared" ca="1" si="197"/>
        <v>-155781393882359.06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-155781393882359.06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-649089141176.49609</v>
      </c>
      <c r="L4990" s="444">
        <f t="shared" ca="1" si="197"/>
        <v>-156430483023535.56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-156430483023535.56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-651793679264.73145</v>
      </c>
      <c r="L4991" s="444">
        <f t="shared" ca="1" si="197"/>
        <v>-157082276702800.28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-157082276702800.28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-654509486261.66785</v>
      </c>
      <c r="L4992" s="444">
        <f t="shared" ca="1" si="197"/>
        <v>-157736786189061.94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-157736786189061.94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-657236609121.09143</v>
      </c>
      <c r="L4993" s="444">
        <f t="shared" ca="1" si="197"/>
        <v>-158394022798183.03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-158394022798183.03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-659975094992.42932</v>
      </c>
      <c r="L4994" s="444">
        <f t="shared" ca="1" si="197"/>
        <v>-159053997893175.47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-159053997893175.47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-662724991221.56445</v>
      </c>
      <c r="L4995" s="444">
        <f t="shared" ca="1" si="197"/>
        <v>-159716722884397.03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-159716722884397.03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-665486345351.6543</v>
      </c>
      <c r="L4996" s="444">
        <f t="shared" ca="1" si="197"/>
        <v>-160382209229748.69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-160382209229748.69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-668259205123.95288</v>
      </c>
      <c r="L4997" s="444">
        <f t="shared" ca="1" si="197"/>
        <v>-161050468434872.63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-161050468434872.63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-671043618478.63599</v>
      </c>
      <c r="L4998" s="444">
        <f t="shared" ca="1" si="197"/>
        <v>-161721512053351.25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-161721512053351.25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-673839633555.63025</v>
      </c>
      <c r="L4999" s="444">
        <f t="shared" ca="1" si="197"/>
        <v>-162395351686906.88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-162395351686906.88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-676647298695.44531</v>
      </c>
      <c r="L5000" s="444">
        <f t="shared" ca="1" si="197"/>
        <v>-163071998985602.31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-163071998985602.31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-679466662440.00964</v>
      </c>
      <c r="L5001" s="444">
        <f t="shared" ca="1" si="197"/>
        <v>-163751465648042.31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-163751465648042.31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-682297773533.50964</v>
      </c>
      <c r="L5002" s="444">
        <f t="shared" ca="1" si="197"/>
        <v>-164433763421575.81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-164433763421575.81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-685140680923.23254</v>
      </c>
      <c r="L5003" s="444">
        <f t="shared" ca="1" si="197"/>
        <v>-165118904102499.03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-165118904102499.03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-687995433760.4126</v>
      </c>
      <c r="L5004" s="444">
        <f t="shared" ca="1" si="197"/>
        <v>-165806899536259.44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-165806899536259.44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-690862081401.08093</v>
      </c>
      <c r="L5005" s="444">
        <f t="shared" ca="1" si="197"/>
        <v>-166497761617660.53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-166497761617660.53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-693740673406.91882</v>
      </c>
      <c r="L5006" s="444">
        <f t="shared" ca="1" si="197"/>
        <v>-167191502291067.44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-167191502291067.44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-696631259546.11426</v>
      </c>
      <c r="L5007" s="444">
        <f t="shared" ca="1" si="197"/>
        <v>-167888133550613.56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-167888133550613.56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-699533889794.22314</v>
      </c>
      <c r="L5008" s="444">
        <f t="shared" ca="1" si="197"/>
        <v>-168587667440407.78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-168587667440407.78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-702448614335.03247</v>
      </c>
      <c r="L5009" s="444">
        <f t="shared" ca="1" si="197"/>
        <v>-169290116054742.81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-169290116054742.81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-705375483561.42834</v>
      </c>
      <c r="L5010" s="444">
        <f t="shared" ca="1" si="197"/>
        <v>-169995491538304.25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-169995491538304.25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-708314548076.2677</v>
      </c>
      <c r="L5011" s="444">
        <f t="shared" ca="1" si="197"/>
        <v>-170703806086380.53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-170703806086380.53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-711265858693.2522</v>
      </c>
      <c r="L5012" s="444">
        <f t="shared" ca="1" si="197"/>
        <v>-171415071945073.78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-171415071945073.78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-714229466437.80737</v>
      </c>
      <c r="L5013" s="444">
        <f t="shared" ca="1" si="197"/>
        <v>-172129301411511.59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-172129301411511.59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-717205422547.96497</v>
      </c>
      <c r="L5014" s="444">
        <f t="shared" ca="1" si="197"/>
        <v>-172846506834059.56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-172846506834059.56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-720193778475.24817</v>
      </c>
      <c r="L5015" s="444">
        <f t="shared" ca="1" si="197"/>
        <v>-173566700612534.81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-173566700612534.81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-723194585885.56177</v>
      </c>
      <c r="L5016" s="444">
        <f t="shared" ca="1" si="197"/>
        <v>-174289895198420.38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-174289895198420.38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-726207896660.08484</v>
      </c>
      <c r="L5017" s="444">
        <f t="shared" ca="1" si="197"/>
        <v>-175016103095080.47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-175016103095080.47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-729233762896.16858</v>
      </c>
      <c r="L5018" s="444">
        <f t="shared" ca="1" si="197"/>
        <v>-175745336857976.63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-175745336857976.63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-732272236908.23596</v>
      </c>
      <c r="L5019" s="444">
        <f t="shared" ca="1" si="197"/>
        <v>-176477609094884.88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-176477609094884.88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-735323371228.68701</v>
      </c>
      <c r="L5020" s="444">
        <f t="shared" ca="1" si="197"/>
        <v>-177212932466113.56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-177212932466113.56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-738387218608.80652</v>
      </c>
      <c r="L5021" s="444">
        <f t="shared" ca="1" si="197"/>
        <v>-177951319684722.38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-177951319684722.38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-741463832019.67651</v>
      </c>
      <c r="L5022" s="444">
        <f t="shared" ca="1" si="197"/>
        <v>-178692783516742.06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-178692783516742.06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-744553264653.09192</v>
      </c>
      <c r="L5023" s="444">
        <f t="shared" ca="1" si="197"/>
        <v>-179437336781395.16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-179437336781395.16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-747655569922.47986</v>
      </c>
      <c r="L5024" s="444">
        <f t="shared" ca="1" si="197"/>
        <v>-180184992351317.63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-180184992351317.63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-750770801463.82349</v>
      </c>
      <c r="L5025" s="444">
        <f t="shared" ca="1" si="197"/>
        <v>-180935763152781.44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-180935763152781.44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-753899013136.58936</v>
      </c>
      <c r="L5026" s="444">
        <f t="shared" ca="1" si="197"/>
        <v>-181689662165918.03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-181689662165918.03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-757040259024.65845</v>
      </c>
      <c r="L5027" s="444">
        <f t="shared" ca="1" si="197"/>
        <v>-182446702424942.69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-182446702424942.69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-760194593437.26123</v>
      </c>
      <c r="L5028" s="444">
        <f t="shared" ca="1" si="197"/>
        <v>-183206897018379.94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-183206897018379.94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-763362070909.91638</v>
      </c>
      <c r="L5029" s="444">
        <f t="shared" ca="1" si="197"/>
        <v>-183970259089289.84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-183970259089289.84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-766542746205.37439</v>
      </c>
      <c r="L5030" s="444">
        <f t="shared" ca="1" si="197"/>
        <v>-184736801835495.22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-184736801835495.22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-769736674314.56335</v>
      </c>
      <c r="L5031" s="444">
        <f t="shared" ca="1" si="197"/>
        <v>-185506538509809.78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-185506538509809.78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-772943910457.54077</v>
      </c>
      <c r="L5032" s="444">
        <f t="shared" ca="1" si="197"/>
        <v>-186279482420267.31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-186279482420267.31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-776164510084.44714</v>
      </c>
      <c r="L5033" s="444">
        <f t="shared" ca="1" si="197"/>
        <v>-187055646930351.75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-187055646930351.75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-779398528876.46558</v>
      </c>
      <c r="L5034" s="444">
        <f t="shared" ca="1" si="197"/>
        <v>-187835045459228.22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-187835045459228.22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-782646022746.78418</v>
      </c>
      <c r="L5035" s="444">
        <f t="shared" ca="1" si="197"/>
        <v>-188617691481975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-188617691481975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-785907047841.5625</v>
      </c>
      <c r="L5036" s="444">
        <f t="shared" ca="1" si="197"/>
        <v>-189403598529816.56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-189403598529816.56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-789181660540.90234</v>
      </c>
      <c r="L5037" s="444">
        <f t="shared" ca="1" si="197"/>
        <v>-190192780190357.47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-190192780190357.47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-792469917459.82275</v>
      </c>
      <c r="L5038" s="444">
        <f t="shared" ca="1" si="197"/>
        <v>-190985250107817.28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-190985250107817.28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-795771875449.23865</v>
      </c>
      <c r="L5039" s="444">
        <f t="shared" ca="1" si="197"/>
        <v>-191781021983266.53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-191781021983266.53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-799087591596.94385</v>
      </c>
      <c r="L5040" s="444">
        <f t="shared" ca="1" si="197"/>
        <v>-192580109574863.47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-192580109574863.47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-802417123228.59778</v>
      </c>
      <c r="L5041" s="444">
        <f t="shared" ca="1" si="197"/>
        <v>-193382526698092.06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-193382526698092.06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-805760527908.71692</v>
      </c>
      <c r="L5042" s="444">
        <f t="shared" ca="1" si="197"/>
        <v>-194188287226000.78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-194188287226000.78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-809117863441.66992</v>
      </c>
      <c r="L5043" s="444">
        <f t="shared" ca="1" si="197"/>
        <v>-194997405089442.44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-194997405089442.44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-812489187872.67676</v>
      </c>
      <c r="L5044" s="444">
        <f t="shared" ca="1" si="197"/>
        <v>-195809894277315.13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-195809894277315.13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-815874559488.81299</v>
      </c>
      <c r="L5045" s="444">
        <f t="shared" ca="1" si="197"/>
        <v>-196625768836803.94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-196625768836803.94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-819274036820.01636</v>
      </c>
      <c r="L5046" s="444">
        <f t="shared" ca="1" si="197"/>
        <v>-197445042873623.97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-197445042873623.97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-822687678640.09985</v>
      </c>
      <c r="L5047" s="444">
        <f t="shared" ca="1" si="197"/>
        <v>-198267730552264.06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-198267730552264.06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-826115543967.76697</v>
      </c>
      <c r="L5048" s="444">
        <f t="shared" ca="1" si="197"/>
        <v>-199093846096231.84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-199093846096231.84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-829557692067.63269</v>
      </c>
      <c r="L5049" s="444">
        <f t="shared" ca="1" si="197"/>
        <v>-199923403788299.47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-199923403788299.47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-833014182451.2478</v>
      </c>
      <c r="L5050" s="444">
        <f t="shared" ca="1" si="197"/>
        <v>-200756417970750.72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-200756417970750.72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-836485074878.12793</v>
      </c>
      <c r="L5051" s="444">
        <f t="shared" ca="1" si="197"/>
        <v>-201592903045628.84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-201592903045628.84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-839970429356.78687</v>
      </c>
      <c r="L5052" s="444">
        <f t="shared" ca="1" si="197"/>
        <v>-202432873474985.63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-202432873474985.63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-843470306145.77344</v>
      </c>
      <c r="L5053" s="444">
        <f t="shared" ca="1" si="197"/>
        <v>-203276343781131.41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-203276343781131.41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-846984765754.71423</v>
      </c>
      <c r="L5054" s="444">
        <f t="shared" ca="1" si="197"/>
        <v>-204123328546886.13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-204123328546886.13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-850513868945.35889</v>
      </c>
      <c r="L5055" s="444">
        <f t="shared" ca="1" si="197"/>
        <v>-204973842415831.47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-204973842415831.47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-854057676732.6311</v>
      </c>
      <c r="L5056" s="444">
        <f t="shared" ca="1" si="197"/>
        <v>-205827900092564.09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-205827900092564.09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-857616250385.68372</v>
      </c>
      <c r="L5057" s="444">
        <f t="shared" ca="1" si="197"/>
        <v>-206685516342949.78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-206685516342949.78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-861189651428.9574</v>
      </c>
      <c r="L5058" s="444">
        <f t="shared" ca="1" si="197"/>
        <v>-207546705994378.75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-207546705994378.75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-864777941643.24475</v>
      </c>
      <c r="L5059" s="444">
        <f t="shared" ca="1" si="197"/>
        <v>-208411483936022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-208411483936022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-868381183066.7583</v>
      </c>
      <c r="L5060" s="444">
        <f t="shared" ca="1" si="197"/>
        <v>-209279865119088.75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-209279865119088.75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-871999437996.20313</v>
      </c>
      <c r="L5061" s="444">
        <f t="shared" ca="1" si="197"/>
        <v>-210151864557084.94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-210151864557084.94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-875632768987.85388</v>
      </c>
      <c r="L5062" s="444">
        <f t="shared" ca="1" si="197"/>
        <v>-211027497326072.78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-211027497326072.78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-879281238858.6366</v>
      </c>
      <c r="L5063" s="444">
        <f t="shared" ca="1" si="197"/>
        <v>-211906778564931.41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-211906778564931.41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-882944910687.21423</v>
      </c>
      <c r="L5064" s="444">
        <f t="shared" ca="1" si="197"/>
        <v>-212789723475618.63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-212789723475618.63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-886623847815.07764</v>
      </c>
      <c r="L5065" s="444">
        <f t="shared" ca="1" si="197"/>
        <v>-213676347323433.69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-213676347323433.69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-890318113847.64038</v>
      </c>
      <c r="L5066" s="444">
        <f t="shared" ca="1" si="197"/>
        <v>-214566665437281.31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-214566665437281.31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-894027772655.33875</v>
      </c>
      <c r="L5067" s="444">
        <f t="shared" ca="1" si="197"/>
        <v>-215460693209936.66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-215460693209936.66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-897752888374.73608</v>
      </c>
      <c r="L5068" s="444">
        <f t="shared" ca="1" si="197"/>
        <v>-216358446098311.41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-216358446098311.41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-901493525409.63086</v>
      </c>
      <c r="L5069" s="444">
        <f t="shared" ca="1" si="197"/>
        <v>-217259939623721.03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-217259939623721.03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-905249748432.1709</v>
      </c>
      <c r="L5070" s="444">
        <f t="shared" ca="1" si="197"/>
        <v>-218165189372153.19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-218165189372153.19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-909021622383.97156</v>
      </c>
      <c r="L5071" s="444">
        <f t="shared" ca="1" si="197"/>
        <v>-219074210994537.16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-219074210994537.16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-912809212477.23816</v>
      </c>
      <c r="L5072" s="444">
        <f t="shared" ca="1" si="197"/>
        <v>-219987020207014.41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-219987020207014.41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-916612584195.89331</v>
      </c>
      <c r="L5073" s="444">
        <f t="shared" ca="1" si="197"/>
        <v>-220903632791210.31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-220903632791210.31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-920431803296.70959</v>
      </c>
      <c r="L5074" s="444">
        <f t="shared" ca="1" si="197"/>
        <v>-221824064594507.03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-221824064594507.03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-924266935810.44592</v>
      </c>
      <c r="L5075" s="444">
        <f t="shared" ca="1" si="197"/>
        <v>-222748331530317.47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-222748331530317.47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-928118048042.98938</v>
      </c>
      <c r="L5076" s="444">
        <f t="shared" ca="1" si="197"/>
        <v>-223676449578360.47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-223676449578360.47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-931985206576.50195</v>
      </c>
      <c r="L5077" s="444">
        <f t="shared" ca="1" si="197"/>
        <v>-224608434784936.97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-224608434784936.97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-935868478270.5708</v>
      </c>
      <c r="L5078" s="444">
        <f t="shared" ca="1" si="197"/>
        <v>-225544303263207.53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-225544303263207.53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-939767930263.36475</v>
      </c>
      <c r="L5079" s="444">
        <f t="shared" ca="1" si="197"/>
        <v>-226484071193470.91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-226484071193470.91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-943683629972.79541</v>
      </c>
      <c r="L5080" s="444">
        <f t="shared" ca="1" si="197"/>
        <v>-227427754823443.69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-227427754823443.69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-947615645097.68188</v>
      </c>
      <c r="L5081" s="444">
        <f t="shared" ca="1" si="197"/>
        <v>-228375370468541.38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-228375370468541.38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-951564043618.92249</v>
      </c>
      <c r="L5082" s="444">
        <f t="shared" ca="1" si="197"/>
        <v>-229326934512160.31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-229326934512160.31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-955528893800.66797</v>
      </c>
      <c r="L5083" s="444">
        <f t="shared" ca="1" si="197"/>
        <v>-230282463405960.97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-230282463405960.97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-959510264191.50391</v>
      </c>
      <c r="L5084" s="444">
        <f t="shared" ca="1" si="197"/>
        <v>-231241973670152.47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-231241973670152.47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-963508223625.63538</v>
      </c>
      <c r="L5085" s="444">
        <f t="shared" ca="1" si="197"/>
        <v>-232205481893778.09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-232205481893778.09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-967522841224.07532</v>
      </c>
      <c r="L5086" s="444">
        <f t="shared" ca="1" si="197"/>
        <v>-233173004735002.16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-233173004735002.16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-971554186395.84241</v>
      </c>
      <c r="L5087" s="444">
        <f t="shared" ca="1" si="197"/>
        <v>-234144558921398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-234144558921398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-975602328839.15845</v>
      </c>
      <c r="L5088" s="444">
        <f t="shared" ca="1" si="197"/>
        <v>-235120161250237.16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-235120161250237.16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-979667338542.65479</v>
      </c>
      <c r="L5089" s="444">
        <f t="shared" ca="1" si="197"/>
        <v>-236099828588779.81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-236099828588779.81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-983749285786.58252</v>
      </c>
      <c r="L5090" s="444">
        <f t="shared" ca="1" si="197"/>
        <v>-237083577874566.41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-237083577874566.41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-987848241144.02673</v>
      </c>
      <c r="L5091" s="444">
        <f t="shared" ca="1" si="197"/>
        <v>-238071426115710.44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-238071426115710.44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-991964275482.12683</v>
      </c>
      <c r="L5092" s="444">
        <f t="shared" ca="1" si="197"/>
        <v>-239063390391192.56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-239063390391192.56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-996097459963.30237</v>
      </c>
      <c r="L5093" s="444">
        <f t="shared" ca="1" si="197"/>
        <v>-240059487851155.88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-240059487851155.88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-1000247866046.4827</v>
      </c>
      <c r="L5094" s="444">
        <f t="shared" ca="1" si="197"/>
        <v>-241059735717202.34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-241059735717202.34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-1004415565488.3431</v>
      </c>
      <c r="L5095" s="444">
        <f t="shared" ca="1" si="197"/>
        <v>-242064151282690.69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-242064151282690.69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-1008600630344.5446</v>
      </c>
      <c r="L5096" s="444">
        <f t="shared" ca="1" si="197"/>
        <v>-243072751913035.22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-243072751913035.22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-1012803132970.9801</v>
      </c>
      <c r="L5097" s="444">
        <f t="shared" ca="1" si="197"/>
        <v>-244085555046006.19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-244085555046006.19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-1017023146025.0258</v>
      </c>
      <c r="L5098" s="444">
        <f t="shared" ca="1" si="197"/>
        <v>-245102578192031.22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-245102578192031.22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-1021260742466.7968</v>
      </c>
      <c r="L5099" s="444">
        <f t="shared" ca="1" si="197"/>
        <v>-246123838934498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-246123838934498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-1025515995560.4083</v>
      </c>
      <c r="L5100" s="444">
        <f t="shared" ca="1" si="197"/>
        <v>-247149354930058.41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-247149354930058.41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-1029788978875.2433</v>
      </c>
      <c r="L5101" s="444">
        <f t="shared" ca="1" si="197"/>
        <v>-248179143908933.66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-248179143908933.66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-1034079766287.2235</v>
      </c>
      <c r="L5102" s="444">
        <f t="shared" ca="1" si="197"/>
        <v>-249213223675220.88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-249213223675220.88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-1038388431980.087</v>
      </c>
      <c r="L5103" s="444">
        <f t="shared" ca="1" si="197"/>
        <v>-250251612107200.97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-250251612107200.97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-1042715050446.6707</v>
      </c>
      <c r="L5104" s="444">
        <f t="shared" ca="1" si="197"/>
        <v>-251294327157647.63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-251294327157647.63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-1047059696490.1984</v>
      </c>
      <c r="L5105" s="444">
        <f t="shared" ca="1" si="197"/>
        <v>-252341386854137.81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-252341386854137.81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-1051422445225.5742</v>
      </c>
      <c r="L5106" s="444">
        <f t="shared" ca="1" si="197"/>
        <v>-253392809299363.38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-253392809299363.38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-1055803372080.6807</v>
      </c>
      <c r="L5107" s="444">
        <f t="shared" ca="1" si="197"/>
        <v>-254448612671444.06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-254448612671444.06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-1060202552797.6836</v>
      </c>
      <c r="L5108" s="444">
        <f t="shared" ref="L5108:L5362" ca="1" si="202">I5108-J5108+K5108</f>
        <v>-255508815224241.75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-255508815224241.75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-1064620063434.3406</v>
      </c>
      <c r="L5109" s="444">
        <f t="shared" ca="1" si="202"/>
        <v>-256573435287676.09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-256573435287676.09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-1069055980365.3169</v>
      </c>
      <c r="L5110" s="444">
        <f t="shared" ca="1" si="202"/>
        <v>-257642491268041.41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-257642491268041.41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-1073510380283.5057</v>
      </c>
      <c r="L5111" s="444">
        <f t="shared" ca="1" si="202"/>
        <v>-258716001648324.91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-258716001648324.91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-1077983340201.3539</v>
      </c>
      <c r="L5112" s="444">
        <f t="shared" ca="1" si="202"/>
        <v>-259793984988526.25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-259793984988526.25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-1082474937452.1927</v>
      </c>
      <c r="L5113" s="444">
        <f t="shared" ca="1" si="202"/>
        <v>-260876459925978.44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-260876459925978.44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-1086985249691.5768</v>
      </c>
      <c r="L5114" s="444">
        <f t="shared" ca="1" si="202"/>
        <v>-261963445175670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-261963445175670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-1091514354898.6249</v>
      </c>
      <c r="L5115" s="444">
        <f t="shared" ca="1" si="202"/>
        <v>-263054959530568.63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-263054959530568.63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-1096062331377.3693</v>
      </c>
      <c r="L5116" s="444">
        <f t="shared" ca="1" si="202"/>
        <v>-264151021861946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-264151021861946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-1100629257758.1084</v>
      </c>
      <c r="L5117" s="444">
        <f t="shared" ca="1" si="202"/>
        <v>-265251651119704.09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-265251651119704.09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-1105215212998.7671</v>
      </c>
      <c r="L5118" s="444">
        <f t="shared" ca="1" si="202"/>
        <v>-266356866332702.88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-266356866332702.88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-1109820276386.2617</v>
      </c>
      <c r="L5119" s="444">
        <f t="shared" ca="1" si="202"/>
        <v>-267466686609089.13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-267466686609089.13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-1114444527537.8713</v>
      </c>
      <c r="L5120" s="444">
        <f t="shared" ca="1" si="202"/>
        <v>-268581131136627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-268581131136627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-1119088046402.6123</v>
      </c>
      <c r="L5121" s="444">
        <f t="shared" ca="1" si="202"/>
        <v>-269700219183029.63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-269700219183029.63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-1123750913262.6233</v>
      </c>
      <c r="L5122" s="444">
        <f t="shared" ca="1" si="202"/>
        <v>-270823970096292.25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-270823970096292.25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-1128433208734.551</v>
      </c>
      <c r="L5123" s="444">
        <f t="shared" ca="1" si="202"/>
        <v>-271952403305026.81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-271952403305026.81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-1133135013770.9451</v>
      </c>
      <c r="L5124" s="444">
        <f t="shared" ca="1" si="202"/>
        <v>-273085538318797.75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-273085538318797.75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-1137856409661.6572</v>
      </c>
      <c r="L5125" s="444">
        <f t="shared" ca="1" si="202"/>
        <v>-274223394728459.41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-274223394728459.41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-1142597478035.2476</v>
      </c>
      <c r="L5126" s="444">
        <f t="shared" ca="1" si="202"/>
        <v>-275365992206494.66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-275365992206494.66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-1147358300860.3943</v>
      </c>
      <c r="L5127" s="444">
        <f t="shared" ca="1" si="202"/>
        <v>-276513350507355.06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-276513350507355.06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-1152138960447.3125</v>
      </c>
      <c r="L5128" s="444">
        <f t="shared" ca="1" si="202"/>
        <v>-277665489467802.38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-277665489467802.38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-1156939539449.1765</v>
      </c>
      <c r="L5129" s="444">
        <f t="shared" ca="1" si="202"/>
        <v>-278822429007251.56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-278822429007251.56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-1161760120863.5481</v>
      </c>
      <c r="L5130" s="444">
        <f t="shared" ca="1" si="202"/>
        <v>-279984189128115.13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-279984189128115.13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-1166600788033.813</v>
      </c>
      <c r="L5131" s="444">
        <f t="shared" ca="1" si="202"/>
        <v>-281150789916148.94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-281150789916148.94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-1171461624650.6204</v>
      </c>
      <c r="L5132" s="444">
        <f t="shared" ca="1" si="202"/>
        <v>-282322251540799.56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-282322251540799.56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-1176342714753.3315</v>
      </c>
      <c r="L5133" s="444">
        <f t="shared" ca="1" si="202"/>
        <v>-283498594255552.88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-283498594255552.88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-1181244142731.4702</v>
      </c>
      <c r="L5134" s="444">
        <f t="shared" ca="1" si="202"/>
        <v>-284679838398284.38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-284679838398284.38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-1186165993326.1848</v>
      </c>
      <c r="L5135" s="444">
        <f t="shared" ca="1" si="202"/>
        <v>-285866004391610.56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-285866004391610.56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-1191108351631.7107</v>
      </c>
      <c r="L5136" s="444">
        <f t="shared" ca="1" si="202"/>
        <v>-287057112743242.25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-287057112743242.25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-1196071303096.8428</v>
      </c>
      <c r="L5137" s="444">
        <f t="shared" ca="1" si="202"/>
        <v>-288253184046339.06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-288253184046339.06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-1201054933526.4128</v>
      </c>
      <c r="L5138" s="444">
        <f t="shared" ca="1" si="202"/>
        <v>-289454238979865.5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-289454238979865.5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-1206059329082.7729</v>
      </c>
      <c r="L5139" s="444">
        <f t="shared" ca="1" si="202"/>
        <v>-290660298308948.25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-290660298308948.25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-1211084576287.2844</v>
      </c>
      <c r="L5140" s="444">
        <f t="shared" ca="1" si="202"/>
        <v>-291871382885235.56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-291871382885235.56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-1216130762021.8149</v>
      </c>
      <c r="L5141" s="444">
        <f t="shared" ca="1" si="202"/>
        <v>-293087513647257.38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-293087513647257.38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-1221197973530.239</v>
      </c>
      <c r="L5142" s="444">
        <f t="shared" ca="1" si="202"/>
        <v>-294308711620787.63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-294308711620787.63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-1226286298419.9485</v>
      </c>
      <c r="L5143" s="444">
        <f t="shared" ca="1" si="202"/>
        <v>-295534997919207.56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-295534997919207.56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-1231395824663.3647</v>
      </c>
      <c r="L5144" s="444">
        <f t="shared" ca="1" si="202"/>
        <v>-296766393743870.94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-296766393743870.94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-1236526640599.4622</v>
      </c>
      <c r="L5145" s="444">
        <f t="shared" ca="1" si="202"/>
        <v>-298002920384470.38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-298002920384470.38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-1241678834935.2932</v>
      </c>
      <c r="L5146" s="444">
        <f t="shared" ca="1" si="202"/>
        <v>-299244599219405.69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-299244599219405.69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-1246852496747.5237</v>
      </c>
      <c r="L5147" s="444">
        <f t="shared" ca="1" si="202"/>
        <v>-300491451716153.19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-300491451716153.19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-1252047715483.9717</v>
      </c>
      <c r="L5148" s="444">
        <f t="shared" ca="1" si="202"/>
        <v>-301743499431637.19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-301743499431637.19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-1257264580965.155</v>
      </c>
      <c r="L5149" s="444">
        <f t="shared" ca="1" si="202"/>
        <v>-303000764012602.31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-303000764012602.31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-1262503183385.843</v>
      </c>
      <c r="L5150" s="444">
        <f t="shared" ca="1" si="202"/>
        <v>-304263267195988.13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-304263267195988.13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-1267763613316.6172</v>
      </c>
      <c r="L5151" s="444">
        <f t="shared" ca="1" si="202"/>
        <v>-305531030809304.75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-305531030809304.75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-1273045961705.4365</v>
      </c>
      <c r="L5152" s="444">
        <f t="shared" ca="1" si="202"/>
        <v>-306804076771010.19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-306804076771010.19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-1278350319879.209</v>
      </c>
      <c r="L5153" s="444">
        <f t="shared" ca="1" si="202"/>
        <v>-308082427090889.38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-308082427090889.38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-1283676779545.3723</v>
      </c>
      <c r="L5154" s="444">
        <f t="shared" ca="1" si="202"/>
        <v>-309366103870434.75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-309366103870434.75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-1289025432793.478</v>
      </c>
      <c r="L5155" s="444">
        <f t="shared" ca="1" si="202"/>
        <v>-310655129303228.25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-310655129303228.25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-1294396372096.7844</v>
      </c>
      <c r="L5156" s="444">
        <f t="shared" ca="1" si="202"/>
        <v>-311949525675325.06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-311949525675325.06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-1299789690313.8545</v>
      </c>
      <c r="L5157" s="444">
        <f t="shared" ca="1" si="202"/>
        <v>-313249315365638.94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-313249315365638.94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-1305205480690.1621</v>
      </c>
      <c r="L5158" s="444">
        <f t="shared" ca="1" si="202"/>
        <v>-314554520846329.13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-314554520846329.13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-1310643836859.7046</v>
      </c>
      <c r="L5159" s="444">
        <f t="shared" ca="1" si="202"/>
        <v>-315865164683188.81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-315865164683188.81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-1316104852846.6201</v>
      </c>
      <c r="L5160" s="444">
        <f t="shared" ca="1" si="202"/>
        <v>-317181269536035.44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-317181269536035.44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-1321588623066.8142</v>
      </c>
      <c r="L5161" s="444">
        <f t="shared" ca="1" si="202"/>
        <v>-318502858159102.25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-318502858159102.25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-1327095242329.5928</v>
      </c>
      <c r="L5162" s="444">
        <f t="shared" ca="1" si="202"/>
        <v>-319829953401431.81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-319829953401431.81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-1332624805839.2993</v>
      </c>
      <c r="L5163" s="444">
        <f t="shared" ca="1" si="202"/>
        <v>-321162578207271.13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-321162578207271.13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-1338177409196.9629</v>
      </c>
      <c r="L5164" s="444">
        <f t="shared" ca="1" si="202"/>
        <v>-322500755616468.06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-322500755616468.06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-1343753148401.9502</v>
      </c>
      <c r="L5165" s="444">
        <f t="shared" ca="1" si="202"/>
        <v>-323844508764870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-323844508764870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-1349352119853.625</v>
      </c>
      <c r="L5166" s="444">
        <f t="shared" ca="1" si="202"/>
        <v>-325193860884723.63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-325193860884723.63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-1354974420353.0151</v>
      </c>
      <c r="L5167" s="444">
        <f t="shared" ca="1" si="202"/>
        <v>-326548835305076.63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-326548835305076.63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-1360620147104.4858</v>
      </c>
      <c r="L5168" s="444">
        <f t="shared" ca="1" si="202"/>
        <v>-327909455452181.13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-327909455452181.13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-1366289397717.4214</v>
      </c>
      <c r="L5169" s="444">
        <f t="shared" ca="1" si="202"/>
        <v>-329275744849898.56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-329275744849898.56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-1371982270207.9106</v>
      </c>
      <c r="L5170" s="444">
        <f t="shared" ca="1" si="202"/>
        <v>-330647727120106.5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-330647727120106.5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-1377698863000.4438</v>
      </c>
      <c r="L5171" s="444">
        <f t="shared" ca="1" si="202"/>
        <v>-332025425983106.94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-332025425983106.94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-1383439274929.6123</v>
      </c>
      <c r="L5172" s="444">
        <f t="shared" ca="1" si="202"/>
        <v>-333408865258036.56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-333408865258036.56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-1389203605241.8191</v>
      </c>
      <c r="L5173" s="444">
        <f t="shared" ca="1" si="202"/>
        <v>-334798068863278.38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-334798068863278.38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-1394991953596.9932</v>
      </c>
      <c r="L5174" s="444">
        <f t="shared" ca="1" si="202"/>
        <v>-336193060816875.38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-336193060816875.38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-1400804420070.314</v>
      </c>
      <c r="L5175" s="444">
        <f t="shared" ca="1" si="202"/>
        <v>-337593865236945.69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-337593865236945.69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-1406641105153.9404</v>
      </c>
      <c r="L5176" s="444">
        <f t="shared" ca="1" si="202"/>
        <v>-339000506342099.63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-339000506342099.63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-1412502109758.7485</v>
      </c>
      <c r="L5177" s="444">
        <f t="shared" ca="1" si="202"/>
        <v>-340413008451858.38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-340413008451858.38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-1418387535216.0767</v>
      </c>
      <c r="L5178" s="444">
        <f t="shared" ca="1" si="202"/>
        <v>-341831395987074.44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-341831395987074.44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-1424297483279.4768</v>
      </c>
      <c r="L5179" s="444">
        <f t="shared" ca="1" si="202"/>
        <v>-343255693470353.94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-343255693470353.94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-1430232056126.4746</v>
      </c>
      <c r="L5180" s="444">
        <f t="shared" ca="1" si="202"/>
        <v>-344685925526480.44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-344685925526480.44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-1436191356360.3352</v>
      </c>
      <c r="L5181" s="444">
        <f t="shared" ca="1" si="202"/>
        <v>-346122116882840.75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-346122116882840.75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-1442175487011.8364</v>
      </c>
      <c r="L5182" s="444">
        <f t="shared" ca="1" si="202"/>
        <v>-347564292369852.56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-347564292369852.56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-1448184551541.0522</v>
      </c>
      <c r="L5183" s="444">
        <f t="shared" ca="1" si="202"/>
        <v>-349012476921393.63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-349012476921393.63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-1454218653839.1401</v>
      </c>
      <c r="L5184" s="444">
        <f t="shared" ca="1" si="202"/>
        <v>-350466695575232.75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-350466695575232.75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-1460277898230.1365</v>
      </c>
      <c r="L5185" s="444">
        <f t="shared" ca="1" si="202"/>
        <v>-351926973473462.88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-351926973473462.88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-1466362389472.762</v>
      </c>
      <c r="L5186" s="444">
        <f t="shared" ca="1" si="202"/>
        <v>-353393335862935.63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-353393335862935.63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-1472472232762.2317</v>
      </c>
      <c r="L5187" s="444">
        <f t="shared" ca="1" si="202"/>
        <v>-354865808095697.88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-354865808095697.88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-1478607533732.0745</v>
      </c>
      <c r="L5188" s="444">
        <f t="shared" ca="1" si="202"/>
        <v>-356344415629429.94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-356344415629429.94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-1484768398455.958</v>
      </c>
      <c r="L5189" s="444">
        <f t="shared" ca="1" si="202"/>
        <v>-357829184027885.88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-357829184027885.88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-1490954933449.5244</v>
      </c>
      <c r="L5190" s="444">
        <f t="shared" ca="1" si="202"/>
        <v>-359320138961335.38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-359320138961335.38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-1497167245672.2307</v>
      </c>
      <c r="L5191" s="444">
        <f t="shared" ca="1" si="202"/>
        <v>-360817306207007.63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-360817306207007.63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-1503405442529.1985</v>
      </c>
      <c r="L5192" s="444">
        <f t="shared" ca="1" si="202"/>
        <v>-362320711649536.81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-362320711649536.81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-1509669631873.0701</v>
      </c>
      <c r="L5193" s="444">
        <f t="shared" ca="1" si="202"/>
        <v>-363830381281409.88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-363830381281409.88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-1515959922005.8745</v>
      </c>
      <c r="L5194" s="444">
        <f t="shared" ca="1" si="202"/>
        <v>-365346341203415.75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-365346341203415.75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-1522276421680.8989</v>
      </c>
      <c r="L5195" s="444">
        <f t="shared" ca="1" si="202"/>
        <v>-366868617625096.63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-366868617625096.63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-1528619240104.5693</v>
      </c>
      <c r="L5196" s="444">
        <f t="shared" ca="1" si="202"/>
        <v>-368397236865201.19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-368397236865201.19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-1534988486938.3384</v>
      </c>
      <c r="L5197" s="444">
        <f t="shared" ca="1" si="202"/>
        <v>-369932225352139.5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-369932225352139.5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-1541384272300.5813</v>
      </c>
      <c r="L5198" s="444">
        <f t="shared" ca="1" si="202"/>
        <v>-371473609624440.06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-371473609624440.06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-1547806706768.5002</v>
      </c>
      <c r="L5199" s="444">
        <f t="shared" ca="1" si="202"/>
        <v>-373021416331208.56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-373021416331208.56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-1554255901380.0356</v>
      </c>
      <c r="L5200" s="444">
        <f t="shared" ca="1" si="202"/>
        <v>-374575672232588.63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-374575672232588.63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-1560731967635.7859</v>
      </c>
      <c r="L5201" s="444">
        <f t="shared" ca="1" si="202"/>
        <v>-376136404200224.44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-376136404200224.44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-1567235017500.9351</v>
      </c>
      <c r="L5202" s="444">
        <f t="shared" ca="1" si="202"/>
        <v>-377703639217725.38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-377703639217725.38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-1573765163407.189</v>
      </c>
      <c r="L5203" s="444">
        <f t="shared" ca="1" si="202"/>
        <v>-379277404381132.56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-379277404381132.56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-1580322518254.719</v>
      </c>
      <c r="L5204" s="444">
        <f t="shared" ca="1" si="202"/>
        <v>-380857726899387.31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-380857726899387.31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-1586907195414.1138</v>
      </c>
      <c r="L5205" s="444">
        <f t="shared" ca="1" si="202"/>
        <v>-382444634094801.44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-382444634094801.44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-1593519308728.3394</v>
      </c>
      <c r="L5206" s="444">
        <f t="shared" ca="1" si="202"/>
        <v>-384038153403529.75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-384038153403529.75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-1600158972514.7073</v>
      </c>
      <c r="L5207" s="444">
        <f t="shared" ca="1" si="202"/>
        <v>-385638312376044.44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-385638312376044.44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-1606826301566.8518</v>
      </c>
      <c r="L5208" s="444">
        <f t="shared" ca="1" si="202"/>
        <v>-387245138677611.31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-387245138677611.31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-1613521411156.7139</v>
      </c>
      <c r="L5209" s="444">
        <f t="shared" ca="1" si="202"/>
        <v>-388858660088768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-388858660088768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-1620244417036.5332</v>
      </c>
      <c r="L5210" s="444">
        <f t="shared" ca="1" si="202"/>
        <v>-390478904505804.56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-390478904505804.56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-1626995435440.8523</v>
      </c>
      <c r="L5211" s="444">
        <f t="shared" ca="1" si="202"/>
        <v>-392105899941245.44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-392105899941245.44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-1633774583088.5227</v>
      </c>
      <c r="L5212" s="444">
        <f t="shared" ca="1" si="202"/>
        <v>-393739674524333.94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-393739674524333.94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-1640581977184.7246</v>
      </c>
      <c r="L5213" s="444">
        <f t="shared" ca="1" si="202"/>
        <v>-395380256501518.69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-395380256501518.69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-1647417735422.9946</v>
      </c>
      <c r="L5214" s="444">
        <f t="shared" ca="1" si="202"/>
        <v>-397027674236941.69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-397027674236941.69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-1654281975987.2571</v>
      </c>
      <c r="L5215" s="444">
        <f t="shared" ca="1" si="202"/>
        <v>-398681956212928.94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-398681956212928.94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-1661174817553.8706</v>
      </c>
      <c r="L5216" s="444">
        <f t="shared" ca="1" si="202"/>
        <v>-400343131030482.81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-400343131030482.81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-1668096379293.6785</v>
      </c>
      <c r="L5217" s="444">
        <f t="shared" ca="1" si="202"/>
        <v>-402011227409776.5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-402011227409776.5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-1675046780874.0688</v>
      </c>
      <c r="L5218" s="444">
        <f t="shared" ca="1" si="202"/>
        <v>-403686274190650.56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-403686274190650.56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-1682026142461.0439</v>
      </c>
      <c r="L5219" s="444">
        <f t="shared" ca="1" si="202"/>
        <v>-405368300333111.63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-405368300333111.63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-1689034584721.2983</v>
      </c>
      <c r="L5220" s="444">
        <f t="shared" ca="1" si="202"/>
        <v>-407057334917832.94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-407057334917832.94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-1696072228824.304</v>
      </c>
      <c r="L5221" s="444">
        <f t="shared" ca="1" si="202"/>
        <v>-408753407146657.25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-408753407146657.25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-1703139196444.4053</v>
      </c>
      <c r="L5222" s="444">
        <f t="shared" ca="1" si="202"/>
        <v>-410456546343101.63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-410456546343101.63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-1710235609762.9233</v>
      </c>
      <c r="L5223" s="444">
        <f t="shared" ca="1" si="202"/>
        <v>-412166781952864.56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-412166781952864.56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-1717361591470.269</v>
      </c>
      <c r="L5224" s="444">
        <f t="shared" ca="1" si="202"/>
        <v>-413884143544334.81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-413884143544334.81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-1724517264768.0618</v>
      </c>
      <c r="L5225" s="444">
        <f t="shared" ca="1" si="202"/>
        <v>-415608660809102.88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-415608660809102.88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-1731702753371.262</v>
      </c>
      <c r="L5226" s="444">
        <f t="shared" ca="1" si="202"/>
        <v>-417340363562474.13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-417340363562474.13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-1738918181510.3088</v>
      </c>
      <c r="L5227" s="444">
        <f t="shared" ca="1" si="202"/>
        <v>-419079281743984.44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-419079281743984.44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-1746163673933.2686</v>
      </c>
      <c r="L5228" s="444">
        <f t="shared" ca="1" si="202"/>
        <v>-420825445417917.69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-420825445417917.69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-1753439355907.9902</v>
      </c>
      <c r="L5229" s="444">
        <f t="shared" ca="1" si="202"/>
        <v>-422578884773825.69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-422578884773825.69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-1760745353224.2737</v>
      </c>
      <c r="L5230" s="444">
        <f t="shared" ca="1" si="202"/>
        <v>-424339630127049.94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-424339630127049.94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-1768081792196.0413</v>
      </c>
      <c r="L5231" s="444">
        <f t="shared" ca="1" si="202"/>
        <v>-426107711919246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-426107711919246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-1775448799663.5249</v>
      </c>
      <c r="L5232" s="444">
        <f t="shared" ca="1" si="202"/>
        <v>-427883160718909.5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-427883160718909.5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-1782846502995.4563</v>
      </c>
      <c r="L5233" s="444">
        <f t="shared" ca="1" si="202"/>
        <v>-429666007221904.94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-429666007221904.94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-1790275030091.2705</v>
      </c>
      <c r="L5234" s="444">
        <f t="shared" ca="1" si="202"/>
        <v>-431456282251996.19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-431456282251996.19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-1797734509383.3174</v>
      </c>
      <c r="L5235" s="444">
        <f t="shared" ca="1" si="202"/>
        <v>-433254016761379.5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-433254016761379.5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-1805225069839.0813</v>
      </c>
      <c r="L5236" s="444">
        <f t="shared" ca="1" si="202"/>
        <v>-435059241831218.56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-435059241831218.56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-1812746840963.4106</v>
      </c>
      <c r="L5237" s="444">
        <f t="shared" ca="1" si="202"/>
        <v>-436871988672182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-436871988672182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-1820299952800.7583</v>
      </c>
      <c r="L5238" s="444">
        <f t="shared" ca="1" si="202"/>
        <v>-438692288624982.75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-438692288624982.75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-1827884535937.428</v>
      </c>
      <c r="L5239" s="444">
        <f t="shared" ca="1" si="202"/>
        <v>-440520173160920.19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-440520173160920.19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-1835500721503.8337</v>
      </c>
      <c r="L5240" s="444">
        <f t="shared" ca="1" si="202"/>
        <v>-442355673882424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-442355673882424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-1843148641176.7666</v>
      </c>
      <c r="L5241" s="444">
        <f t="shared" ca="1" si="202"/>
        <v>-444198822523600.75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-444198822523600.75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-1850828427181.6697</v>
      </c>
      <c r="L5242" s="444">
        <f t="shared" ca="1" si="202"/>
        <v>-446049650950782.44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-446049650950782.44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-1858540212294.9268</v>
      </c>
      <c r="L5243" s="444">
        <f t="shared" ca="1" si="202"/>
        <v>-447908191163077.38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-447908191163077.38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-1866284129846.1558</v>
      </c>
      <c r="L5244" s="444">
        <f t="shared" ca="1" si="202"/>
        <v>-449774475292923.5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-449774475292923.5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-1874060313720.5146</v>
      </c>
      <c r="L5245" s="444">
        <f t="shared" ca="1" si="202"/>
        <v>-451648535606644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-451648535606644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-1881868898361.0166</v>
      </c>
      <c r="L5246" s="444">
        <f t="shared" ca="1" si="202"/>
        <v>-453530404505005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-453530404505005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-1889710018770.8545</v>
      </c>
      <c r="L5247" s="444">
        <f t="shared" ca="1" si="202"/>
        <v>-455420114523775.88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-455420114523775.88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-1897583810515.7327</v>
      </c>
      <c r="L5248" s="444">
        <f t="shared" ca="1" si="202"/>
        <v>-457317698334291.63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-457317698334291.63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-1905490409726.2151</v>
      </c>
      <c r="L5249" s="444">
        <f t="shared" ca="1" si="202"/>
        <v>-459223188744017.81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-459223188744017.81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-1913429953100.0742</v>
      </c>
      <c r="L5250" s="444">
        <f t="shared" ca="1" si="202"/>
        <v>-461136618697117.88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-461136618697117.88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-1921402577904.658</v>
      </c>
      <c r="L5251" s="444">
        <f t="shared" ca="1" si="202"/>
        <v>-463058021275022.56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-463058021275022.56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-1929408421979.2607</v>
      </c>
      <c r="L5252" s="444">
        <f t="shared" ca="1" si="202"/>
        <v>-464987429697001.81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-464987429697001.81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-1937447623737.5076</v>
      </c>
      <c r="L5253" s="444">
        <f t="shared" ca="1" si="202"/>
        <v>-466924877320739.31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-466924877320739.31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-1945520322169.7471</v>
      </c>
      <c r="L5254" s="444">
        <f t="shared" ca="1" si="202"/>
        <v>-468870397642909.06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-468870397642909.06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-1953626656845.4541</v>
      </c>
      <c r="L5255" s="444">
        <f t="shared" ca="1" si="202"/>
        <v>-470824024299754.5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-470824024299754.5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-1961766767915.644</v>
      </c>
      <c r="L5256" s="444">
        <f t="shared" ca="1" si="202"/>
        <v>-472785791067670.13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-472785791067670.13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-1969940796115.292</v>
      </c>
      <c r="L5257" s="444">
        <f t="shared" ca="1" si="202"/>
        <v>-474755731863785.44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-474755731863785.44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-1978148882765.7725</v>
      </c>
      <c r="L5258" s="444">
        <f t="shared" ca="1" si="202"/>
        <v>-476733880746551.19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-476733880746551.19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-1986391169777.2966</v>
      </c>
      <c r="L5259" s="444">
        <f t="shared" ca="1" si="202"/>
        <v>-478720271916328.5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-478720271916328.5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-1994667799651.3687</v>
      </c>
      <c r="L5260" s="444">
        <f t="shared" ca="1" si="202"/>
        <v>-480714939715979.88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-480714939715979.88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-2002978915483.2498</v>
      </c>
      <c r="L5261" s="444">
        <f t="shared" ca="1" si="202"/>
        <v>-482717918631463.13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-482717918631463.13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-2011324660964.4294</v>
      </c>
      <c r="L5262" s="444">
        <f t="shared" ca="1" si="202"/>
        <v>-484729243292427.56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-484729243292427.56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-2019705180385.1145</v>
      </c>
      <c r="L5263" s="444">
        <f t="shared" ca="1" si="202"/>
        <v>-486748948472812.69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-486748948472812.69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-2028120618636.7192</v>
      </c>
      <c r="L5264" s="444">
        <f t="shared" ca="1" si="202"/>
        <v>-488777069091449.44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-488777069091449.44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-2036571121214.3726</v>
      </c>
      <c r="L5265" s="444">
        <f t="shared" ca="1" si="202"/>
        <v>-490813640212663.81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-490813640212663.81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-2045056834219.4326</v>
      </c>
      <c r="L5266" s="444">
        <f t="shared" ca="1" si="202"/>
        <v>-492858697046883.25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-492858697046883.25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-2053577904362.0137</v>
      </c>
      <c r="L5267" s="444">
        <f t="shared" ca="1" si="202"/>
        <v>-494912274951245.25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-494912274951245.25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-2062134478963.5217</v>
      </c>
      <c r="L5268" s="444">
        <f t="shared" ca="1" si="202"/>
        <v>-496974409430208.75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-496974409430208.75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-2070726705959.2031</v>
      </c>
      <c r="L5269" s="444">
        <f t="shared" ca="1" si="202"/>
        <v>-499045136136167.94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-499045136136167.94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-2079354733900.7</v>
      </c>
      <c r="L5270" s="444">
        <f t="shared" ca="1" si="202"/>
        <v>-501124490870068.63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-501124490870068.63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-2088018711958.6189</v>
      </c>
      <c r="L5271" s="444">
        <f t="shared" ca="1" si="202"/>
        <v>-503212509582027.25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-503212509582027.25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-2096718789925.1138</v>
      </c>
      <c r="L5272" s="444">
        <f t="shared" ca="1" si="202"/>
        <v>-505309228371952.38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-505309228371952.38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-2105455118216.4683</v>
      </c>
      <c r="L5273" s="444">
        <f t="shared" ca="1" si="202"/>
        <v>-507414683490168.81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-507414683490168.81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-2114227847875.7034</v>
      </c>
      <c r="L5274" s="444">
        <f t="shared" ca="1" si="202"/>
        <v>-509528911338044.5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-509528911338044.5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-2123037130575.1853</v>
      </c>
      <c r="L5275" s="444">
        <f t="shared" ca="1" si="202"/>
        <v>-511651948468619.69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-511651948468619.69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-2131883118619.2488</v>
      </c>
      <c r="L5276" s="444">
        <f t="shared" ca="1" si="202"/>
        <v>-513783831587238.94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-513783831587238.94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-2140765964946.8286</v>
      </c>
      <c r="L5277" s="444">
        <f t="shared" ca="1" si="202"/>
        <v>-515924597552185.75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-515924597552185.75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-2149685823134.1072</v>
      </c>
      <c r="L5278" s="444">
        <f t="shared" ca="1" si="202"/>
        <v>-518074283375319.88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-518074283375319.88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-2158642847397.1663</v>
      </c>
      <c r="L5279" s="444">
        <f t="shared" ca="1" si="202"/>
        <v>-520232926222717.06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-520232926222717.06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-2167637192594.6543</v>
      </c>
      <c r="L5280" s="444">
        <f t="shared" ca="1" si="202"/>
        <v>-522400563415311.69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-522400563415311.69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-2176669014230.4656</v>
      </c>
      <c r="L5281" s="444">
        <f t="shared" ca="1" si="202"/>
        <v>-524577232429542.13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-524577232429542.13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-2185738468456.4255</v>
      </c>
      <c r="L5282" s="444">
        <f t="shared" ca="1" si="202"/>
        <v>-526762970897998.56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-526762970897998.56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-2194845712074.9939</v>
      </c>
      <c r="L5283" s="444">
        <f t="shared" ca="1" si="202"/>
        <v>-528957816610073.56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-528957816610073.56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-2203990902541.9731</v>
      </c>
      <c r="L5284" s="444">
        <f t="shared" ca="1" si="202"/>
        <v>-531161807512615.56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-531161807512615.56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-2213174197969.2314</v>
      </c>
      <c r="L5285" s="444">
        <f t="shared" ca="1" si="202"/>
        <v>-533374981710584.81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-533374981710584.81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-2222395757127.4365</v>
      </c>
      <c r="L5286" s="444">
        <f t="shared" ca="1" si="202"/>
        <v>-535597377467712.25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-535597377467712.25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-2231655739448.8008</v>
      </c>
      <c r="L5287" s="444">
        <f t="shared" ca="1" si="202"/>
        <v>-537829033207161.06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-537829033207161.06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-2240954305029.8379</v>
      </c>
      <c r="L5288" s="444">
        <f t="shared" ca="1" si="202"/>
        <v>-540069987512190.88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-540069987512190.88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-2250291614634.1284</v>
      </c>
      <c r="L5289" s="444">
        <f t="shared" ca="1" si="202"/>
        <v>-542320279126825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-542320279126825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-2259667829695.104</v>
      </c>
      <c r="L5290" s="444">
        <f t="shared" ca="1" si="202"/>
        <v>-544579946956520.13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-544579946956520.13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-2269083112318.834</v>
      </c>
      <c r="L5291" s="444">
        <f t="shared" ca="1" si="202"/>
        <v>-546849030068838.94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-546849030068838.94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-2278537625286.8291</v>
      </c>
      <c r="L5292" s="444">
        <f t="shared" ca="1" si="202"/>
        <v>-549127567694125.75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-549127567694125.75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-2288031532058.8574</v>
      </c>
      <c r="L5293" s="444">
        <f t="shared" ca="1" si="202"/>
        <v>-551415599226184.63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-551415599226184.63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-2297564996775.769</v>
      </c>
      <c r="L5294" s="444">
        <f t="shared" ca="1" si="202"/>
        <v>-553713164222960.38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-553713164222960.38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-2307138184262.335</v>
      </c>
      <c r="L5295" s="444">
        <f t="shared" ca="1" si="202"/>
        <v>-556020302407222.69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-556020302407222.69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-2316751260030.0947</v>
      </c>
      <c r="L5296" s="444">
        <f t="shared" ca="1" si="202"/>
        <v>-558337053667252.81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-558337053667252.81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-2326404390280.2202</v>
      </c>
      <c r="L5297" s="444">
        <f t="shared" ca="1" si="202"/>
        <v>-560663458057533.06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-560663458057533.06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-2336097741906.3877</v>
      </c>
      <c r="L5298" s="444">
        <f t="shared" ca="1" si="202"/>
        <v>-562999555799439.5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-562999555799439.5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-2345831482497.6646</v>
      </c>
      <c r="L5299" s="444">
        <f t="shared" ca="1" si="202"/>
        <v>-565345387281937.13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-565345387281937.13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-2355605780341.4048</v>
      </c>
      <c r="L5300" s="444">
        <f t="shared" ca="1" si="202"/>
        <v>-567700993062278.5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-567700993062278.5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-2365420804426.1602</v>
      </c>
      <c r="L5301" s="444">
        <f t="shared" ca="1" si="202"/>
        <v>-570066413866704.63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-570066413866704.63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-2375276724444.6025</v>
      </c>
      <c r="L5302" s="444">
        <f t="shared" ca="1" si="202"/>
        <v>-572441690591149.25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-572441690591149.25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-2385173710796.4551</v>
      </c>
      <c r="L5303" s="444">
        <f t="shared" ca="1" si="202"/>
        <v>-574826864301945.75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-574826864301945.75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-2395111934591.4404</v>
      </c>
      <c r="L5304" s="444">
        <f t="shared" ca="1" si="202"/>
        <v>-577221976236537.25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-577221976236537.25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-2405091567652.2383</v>
      </c>
      <c r="L5305" s="444">
        <f t="shared" ca="1" si="202"/>
        <v>-579627067804189.5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-579627067804189.5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-2415112782517.4561</v>
      </c>
      <c r="L5306" s="444">
        <f t="shared" ca="1" si="202"/>
        <v>-582042180586707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-582042180586707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-2425175752444.6123</v>
      </c>
      <c r="L5307" s="444">
        <f t="shared" ca="1" si="202"/>
        <v>-584467356339151.63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-584467356339151.63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-2435280651413.1318</v>
      </c>
      <c r="L5308" s="444">
        <f t="shared" ca="1" si="202"/>
        <v>-586902636990564.75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-586902636990564.75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-2445427654127.353</v>
      </c>
      <c r="L5309" s="444">
        <f t="shared" ca="1" si="202"/>
        <v>-589348064644692.13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-589348064644692.13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-2455616936019.5503</v>
      </c>
      <c r="L5310" s="444">
        <f t="shared" ca="1" si="202"/>
        <v>-591803681580711.63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-591803681580711.63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-2465848673252.9648</v>
      </c>
      <c r="L5311" s="444">
        <f t="shared" ca="1" si="202"/>
        <v>-594269530253964.63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-594269530253964.63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-2476123042724.8525</v>
      </c>
      <c r="L5312" s="444">
        <f t="shared" ca="1" si="202"/>
        <v>-596745653296689.5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-596745653296689.5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-2486440222069.5396</v>
      </c>
      <c r="L5313" s="444">
        <f t="shared" ca="1" si="202"/>
        <v>-599232093518759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-599232093518759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-2496800389661.4956</v>
      </c>
      <c r="L5314" s="444">
        <f t="shared" ca="1" si="202"/>
        <v>-601728893908420.5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-601728893908420.5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-2507203724618.4189</v>
      </c>
      <c r="L5315" s="444">
        <f t="shared" ca="1" si="202"/>
        <v>-604236097633038.88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-604236097633038.88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-2517650406804.3286</v>
      </c>
      <c r="L5316" s="444">
        <f t="shared" ca="1" si="202"/>
        <v>-606753748039843.25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-606753748039843.25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-2528140616832.6802</v>
      </c>
      <c r="L5317" s="444">
        <f t="shared" ca="1" si="202"/>
        <v>-609281888656675.88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-609281888656675.88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-2538674536069.4829</v>
      </c>
      <c r="L5318" s="444">
        <f t="shared" ca="1" si="202"/>
        <v>-611820563192745.38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-611820563192745.38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-2549252346636.439</v>
      </c>
      <c r="L5319" s="444">
        <f t="shared" ca="1" si="202"/>
        <v>-614369815539381.88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-614369815539381.88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-2559874231414.0913</v>
      </c>
      <c r="L5320" s="444">
        <f t="shared" ca="1" si="202"/>
        <v>-616929689770796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-616929689770796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-2570540374044.9834</v>
      </c>
      <c r="L5321" s="444">
        <f t="shared" ca="1" si="202"/>
        <v>-619500230144841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-619500230144841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-2581250958936.8374</v>
      </c>
      <c r="L5322" s="444">
        <f t="shared" ca="1" si="202"/>
        <v>-622081481103777.88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-622081481103777.88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-2592006171265.7412</v>
      </c>
      <c r="L5323" s="444">
        <f t="shared" ca="1" si="202"/>
        <v>-624673487275043.63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-624673487275043.63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-2602806196979.3486</v>
      </c>
      <c r="L5324" s="444">
        <f t="shared" ca="1" si="202"/>
        <v>-627276293472023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-627276293472023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-2613651222800.0957</v>
      </c>
      <c r="L5325" s="444">
        <f t="shared" ca="1" si="202"/>
        <v>-629889944694823.13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-629889944694823.13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-2624541436228.4297</v>
      </c>
      <c r="L5326" s="444">
        <f t="shared" ca="1" si="202"/>
        <v>-632514486131051.5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-632514486131051.5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-2635477025546.0479</v>
      </c>
      <c r="L5327" s="444">
        <f t="shared" ca="1" si="202"/>
        <v>-635149963156597.5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-635149963156597.5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-2646458179819.1563</v>
      </c>
      <c r="L5328" s="444">
        <f t="shared" ca="1" si="202"/>
        <v>-637796421336416.63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-637796421336416.63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-2657485088901.7358</v>
      </c>
      <c r="L5329" s="444">
        <f t="shared" ca="1" si="202"/>
        <v>-640453906425318.38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-640453906425318.38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-2668557943438.8267</v>
      </c>
      <c r="L5330" s="444">
        <f t="shared" ca="1" si="202"/>
        <v>-643122464368757.25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-643122464368757.25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-2679676934869.8218</v>
      </c>
      <c r="L5331" s="444">
        <f t="shared" ca="1" si="202"/>
        <v>-645802141303627.13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-645802141303627.13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-2690842255431.7798</v>
      </c>
      <c r="L5332" s="444">
        <f t="shared" ca="1" si="202"/>
        <v>-648492983559058.88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-648492983559058.88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-2702054098162.7451</v>
      </c>
      <c r="L5333" s="444">
        <f t="shared" ca="1" si="202"/>
        <v>-651195037657221.63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-651195037657221.63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-2713312656905.0898</v>
      </c>
      <c r="L5334" s="444">
        <f t="shared" ca="1" si="202"/>
        <v>-653908350314126.75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-653908350314126.75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-2724618126308.8613</v>
      </c>
      <c r="L5335" s="444">
        <f t="shared" ca="1" si="202"/>
        <v>-656632968440435.63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-656632968440435.63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-2735970701835.1484</v>
      </c>
      <c r="L5336" s="444">
        <f t="shared" ca="1" si="202"/>
        <v>-659368939142270.75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-659368939142270.75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-2747370579759.4614</v>
      </c>
      <c r="L5337" s="444">
        <f t="shared" ca="1" si="202"/>
        <v>-662116309722030.25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-662116309722030.25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-2758817957175.126</v>
      </c>
      <c r="L5338" s="444">
        <f t="shared" ca="1" si="202"/>
        <v>-664875127679205.38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-664875127679205.38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-2770313031996.689</v>
      </c>
      <c r="L5339" s="444">
        <f t="shared" ca="1" si="202"/>
        <v>-667645440711202.13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-667645440711202.13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-2781856002963.3423</v>
      </c>
      <c r="L5340" s="444">
        <f t="shared" ca="1" si="202"/>
        <v>-670427296714165.5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-670427296714165.5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-2793447069642.3564</v>
      </c>
      <c r="L5341" s="444">
        <f t="shared" ca="1" si="202"/>
        <v>-673220743783807.88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-673220743783807.88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-2805086432432.5327</v>
      </c>
      <c r="L5342" s="444">
        <f t="shared" ca="1" si="202"/>
        <v>-676025830216240.38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-676025830216240.38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-2816774292567.668</v>
      </c>
      <c r="L5343" s="444">
        <f t="shared" ca="1" si="202"/>
        <v>-678842604508808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-678842604508808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-2828510852120.0332</v>
      </c>
      <c r="L5344" s="444">
        <f t="shared" ca="1" si="202"/>
        <v>-681671115360928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-681671115360928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-2840296314003.8667</v>
      </c>
      <c r="L5345" s="444">
        <f t="shared" ca="1" si="202"/>
        <v>-684511411674931.88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-684511411674931.88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-2852130881978.8828</v>
      </c>
      <c r="L5346" s="444">
        <f t="shared" ca="1" si="202"/>
        <v>-687363542556910.75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-687363542556910.75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-2864014760653.7949</v>
      </c>
      <c r="L5347" s="444">
        <f t="shared" ca="1" si="202"/>
        <v>-690227557317564.5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-690227557317564.5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-2875948155489.8521</v>
      </c>
      <c r="L5348" s="444">
        <f t="shared" ca="1" si="202"/>
        <v>-693103505473054.38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-693103505473054.38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-2887931272804.3931</v>
      </c>
      <c r="L5349" s="444">
        <f t="shared" ca="1" si="202"/>
        <v>-695991436745858.75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-695991436745858.75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-2899964319774.4116</v>
      </c>
      <c r="L5350" s="444">
        <f t="shared" ca="1" si="202"/>
        <v>-698891401065633.13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-698891401065633.13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-2912047504440.1382</v>
      </c>
      <c r="L5351" s="444">
        <f t="shared" ca="1" si="202"/>
        <v>-701803448570073.25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-701803448570073.25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-2924181035708.6387</v>
      </c>
      <c r="L5352" s="444">
        <f t="shared" ca="1" si="202"/>
        <v>-704727629605781.88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-704727629605781.88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-2936365123357.4243</v>
      </c>
      <c r="L5353" s="444">
        <f t="shared" ca="1" si="202"/>
        <v>-707663994729139.25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-707663994729139.25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-2948599978038.0801</v>
      </c>
      <c r="L5354" s="444">
        <f t="shared" ca="1" si="202"/>
        <v>-710612594707177.38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-710612594707177.38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-2960885811279.9058</v>
      </c>
      <c r="L5355" s="444">
        <f t="shared" ca="1" si="202"/>
        <v>-713573480518457.25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-713573480518457.25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-2973222835493.5718</v>
      </c>
      <c r="L5356" s="444">
        <f t="shared" ca="1" si="202"/>
        <v>-716546703353950.88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-716546703353950.88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-2985611263974.7954</v>
      </c>
      <c r="L5357" s="444">
        <f t="shared" ca="1" si="202"/>
        <v>-719532314617925.63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-719532314617925.63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-2998051310908.0234</v>
      </c>
      <c r="L5358" s="444">
        <f t="shared" ca="1" si="202"/>
        <v>-722530365928833.63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-722530365928833.63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-3010543191370.1401</v>
      </c>
      <c r="L5359" s="444">
        <f t="shared" ca="1" si="202"/>
        <v>-725540909120203.75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-725540909120203.75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-3023087121334.1821</v>
      </c>
      <c r="L5360" s="444">
        <f t="shared" ca="1" si="202"/>
        <v>-728563996241537.88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-728563996241537.88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-3035683317673.0742</v>
      </c>
      <c r="L5361" s="444">
        <f t="shared" ca="1" si="202"/>
        <v>-731599679559211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-731599679559211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-3048331998163.3789</v>
      </c>
      <c r="L5362" s="444">
        <f t="shared" ca="1" si="202"/>
        <v>-734648011557374.38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-734648011557374.38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-3061033381489.0601</v>
      </c>
      <c r="L5363" s="444">
        <f t="shared" ref="L5363:L5617" ca="1" si="207">I5363-J5363+K5363</f>
        <v>-737709044938863.38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-737709044938863.38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-3073787687245.2642</v>
      </c>
      <c r="L5364" s="444">
        <f t="shared" ca="1" si="207"/>
        <v>-740782832626108.63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-740782832626108.63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-3086595135942.1191</v>
      </c>
      <c r="L5365" s="444">
        <f t="shared" ca="1" si="207"/>
        <v>-743869427762050.75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-743869427762050.75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-3099455949008.5449</v>
      </c>
      <c r="L5366" s="444">
        <f t="shared" ca="1" si="207"/>
        <v>-746968883711059.25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-746968883711059.25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-3112370348796.0801</v>
      </c>
      <c r="L5367" s="444">
        <f t="shared" ca="1" si="207"/>
        <v>-750081254059855.38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-750081254059855.38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-3125338558582.7305</v>
      </c>
      <c r="L5368" s="444">
        <f t="shared" ca="1" si="207"/>
        <v>-753206592618438.13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-753206592618438.13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-3138360802576.8257</v>
      </c>
      <c r="L5369" s="444">
        <f t="shared" ca="1" si="207"/>
        <v>-756344953421015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-756344953421015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-3151437305920.896</v>
      </c>
      <c r="L5370" s="444">
        <f t="shared" ca="1" si="207"/>
        <v>-759496390726935.88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-759496390726935.88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-3164568294695.5659</v>
      </c>
      <c r="L5371" s="444">
        <f t="shared" ca="1" si="207"/>
        <v>-762660959021631.5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-762660959021631.5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-3177753995923.4644</v>
      </c>
      <c r="L5372" s="444">
        <f t="shared" ca="1" si="207"/>
        <v>-765838713017555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-765838713017555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-3190994637573.146</v>
      </c>
      <c r="L5373" s="444">
        <f t="shared" ca="1" si="207"/>
        <v>-769029707655128.13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-769029707655128.13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-3204290448563.0337</v>
      </c>
      <c r="L5374" s="444">
        <f t="shared" ca="1" si="207"/>
        <v>-772233998103691.13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-772233998103691.13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-3217641658765.3799</v>
      </c>
      <c r="L5375" s="444">
        <f t="shared" ca="1" si="207"/>
        <v>-775451639762456.5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-775451639762456.5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-3231048499010.2354</v>
      </c>
      <c r="L5376" s="444">
        <f t="shared" ca="1" si="207"/>
        <v>-778682688261466.75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-778682688261466.75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-3244511201089.4448</v>
      </c>
      <c r="L5377" s="444">
        <f t="shared" ca="1" si="207"/>
        <v>-781927199462556.25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-781927199462556.25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-3258029997760.6509</v>
      </c>
      <c r="L5378" s="444">
        <f t="shared" ca="1" si="207"/>
        <v>-785185229460316.88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-785185229460316.88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-3271605122751.3203</v>
      </c>
      <c r="L5379" s="444">
        <f t="shared" ca="1" si="207"/>
        <v>-788456834583068.25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-788456834583068.25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-3285236810762.7842</v>
      </c>
      <c r="L5380" s="444">
        <f t="shared" ca="1" si="207"/>
        <v>-791742071393831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-791742071393831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-3298925297474.2959</v>
      </c>
      <c r="L5381" s="444">
        <f t="shared" ca="1" si="207"/>
        <v>-795040996691305.25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-795040996691305.25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-3312670819547.105</v>
      </c>
      <c r="L5382" s="444">
        <f t="shared" ca="1" si="207"/>
        <v>-798353667510852.38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-798353667510852.38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-3326473614628.5518</v>
      </c>
      <c r="L5383" s="444">
        <f t="shared" ca="1" si="207"/>
        <v>-801680141125480.88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-801680141125480.88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-3340333921356.1704</v>
      </c>
      <c r="L5384" s="444">
        <f t="shared" ca="1" si="207"/>
        <v>-805020475046837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-805020475046837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-3354251979361.8208</v>
      </c>
      <c r="L5385" s="444">
        <f t="shared" ca="1" si="207"/>
        <v>-808374727026198.88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-808374727026198.88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-3368228029275.8286</v>
      </c>
      <c r="L5386" s="444">
        <f t="shared" ca="1" si="207"/>
        <v>-811742955055474.75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-811742955055474.75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-3382262312731.1445</v>
      </c>
      <c r="L5387" s="444">
        <f t="shared" ca="1" si="207"/>
        <v>-815125217368205.88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-815125217368205.88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-3396355072367.5244</v>
      </c>
      <c r="L5388" s="444">
        <f t="shared" ca="1" si="207"/>
        <v>-818521572440573.38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-818521572440573.38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-3410506551835.7222</v>
      </c>
      <c r="L5389" s="444">
        <f t="shared" ca="1" si="207"/>
        <v>-821932078992409.13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-821932078992409.13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-3424716995801.7046</v>
      </c>
      <c r="L5390" s="444">
        <f t="shared" ca="1" si="207"/>
        <v>-825356795988210.88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-825356795988210.88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-3438986649950.8784</v>
      </c>
      <c r="L5391" s="444">
        <f t="shared" ca="1" si="207"/>
        <v>-828795782638161.75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-828795782638161.75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-3453315760992.3408</v>
      </c>
      <c r="L5392" s="444">
        <f t="shared" ca="1" si="207"/>
        <v>-832249098399154.13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-832249098399154.13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-3467704576663.1421</v>
      </c>
      <c r="L5393" s="444">
        <f t="shared" ca="1" si="207"/>
        <v>-835716802975817.25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-835716802975817.25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-3482153345732.5718</v>
      </c>
      <c r="L5394" s="444">
        <f t="shared" ca="1" si="207"/>
        <v>-839198956321549.88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-839198956321549.88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-3496662318006.458</v>
      </c>
      <c r="L5395" s="444">
        <f t="shared" ca="1" si="207"/>
        <v>-842695618639556.38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-842695618639556.38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-3511231744331.4849</v>
      </c>
      <c r="L5396" s="444">
        <f t="shared" ca="1" si="207"/>
        <v>-846206850383887.88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-846206850383887.88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-3525861876599.5327</v>
      </c>
      <c r="L5397" s="444">
        <f t="shared" ca="1" si="207"/>
        <v>-849732712260487.38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-849732712260487.38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-3540552967752.0308</v>
      </c>
      <c r="L5398" s="444">
        <f t="shared" ca="1" si="207"/>
        <v>-853273265228239.38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-853273265228239.38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-3555305271784.3306</v>
      </c>
      <c r="L5399" s="444">
        <f t="shared" ca="1" si="207"/>
        <v>-856828570500023.75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-856828570500023.75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-3570119043750.0991</v>
      </c>
      <c r="L5400" s="444">
        <f t="shared" ca="1" si="207"/>
        <v>-860398689543773.88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-860398689543773.88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-3584994539765.7246</v>
      </c>
      <c r="L5401" s="444">
        <f t="shared" ca="1" si="207"/>
        <v>-863983684083539.63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-863983684083539.63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-3599932017014.7485</v>
      </c>
      <c r="L5402" s="444">
        <f t="shared" ca="1" si="207"/>
        <v>-867583616100554.38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-867583616100554.38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-3614931733752.3101</v>
      </c>
      <c r="L5403" s="444">
        <f t="shared" ca="1" si="207"/>
        <v>-871198547834306.63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-871198547834306.63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-3629993949309.6108</v>
      </c>
      <c r="L5404" s="444">
        <f t="shared" ca="1" si="207"/>
        <v>-874828541783616.25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-874828541783616.25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-3645118924098.4009</v>
      </c>
      <c r="L5405" s="444">
        <f t="shared" ca="1" si="207"/>
        <v>-878473660707714.63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-878473660707714.63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-3660306919615.4775</v>
      </c>
      <c r="L5406" s="444">
        <f t="shared" ca="1" si="207"/>
        <v>-882133967627330.13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-882133967627330.13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-3675558198447.209</v>
      </c>
      <c r="L5407" s="444">
        <f t="shared" ca="1" si="207"/>
        <v>-885809525825777.38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-885809525825777.38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-3690873024274.0718</v>
      </c>
      <c r="L5408" s="444">
        <f t="shared" ca="1" si="207"/>
        <v>-889500398850051.5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-889500398850051.5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-3706251661875.2144</v>
      </c>
      <c r="L5409" s="444">
        <f t="shared" ca="1" si="207"/>
        <v>-893206650511926.75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-893206650511926.75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-3721694377133.0288</v>
      </c>
      <c r="L5410" s="444">
        <f t="shared" ca="1" si="207"/>
        <v>-896928344889059.75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-896928344889059.75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-3737201437037.749</v>
      </c>
      <c r="L5411" s="444">
        <f t="shared" ca="1" si="207"/>
        <v>-900665546326097.5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-900665546326097.5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-3752773109692.0723</v>
      </c>
      <c r="L5412" s="444">
        <f t="shared" ca="1" si="207"/>
        <v>-904418319435789.63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-904418319435789.63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-3768409664315.7896</v>
      </c>
      <c r="L5413" s="444">
        <f t="shared" ca="1" si="207"/>
        <v>-908186729100105.38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-908186729100105.38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-3784111371250.439</v>
      </c>
      <c r="L5414" s="444">
        <f t="shared" ca="1" si="207"/>
        <v>-911970840471355.88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-911970840471355.88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-3799878501963.9834</v>
      </c>
      <c r="L5415" s="444">
        <f t="shared" ca="1" si="207"/>
        <v>-915770718973319.88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-915770718973319.88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-3815711329055.4995</v>
      </c>
      <c r="L5416" s="444">
        <f t="shared" ca="1" si="207"/>
        <v>-919586430302375.38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-919586430302375.38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-3831610126259.8975</v>
      </c>
      <c r="L5417" s="444">
        <f t="shared" ca="1" si="207"/>
        <v>-923418040428635.25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-923418040428635.25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-3847575168452.647</v>
      </c>
      <c r="L5418" s="444">
        <f t="shared" ca="1" si="207"/>
        <v>-927265615597087.88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-927265615597087.88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-3863606731654.5327</v>
      </c>
      <c r="L5419" s="444">
        <f t="shared" ca="1" si="207"/>
        <v>-931129222328742.38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-931129222328742.38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-3879705093036.4258</v>
      </c>
      <c r="L5420" s="444">
        <f t="shared" ca="1" si="207"/>
        <v>-935008927421778.75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-935008927421778.75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-3895870530924.0776</v>
      </c>
      <c r="L5421" s="444">
        <f t="shared" ca="1" si="207"/>
        <v>-938904797952702.88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-938904797952702.88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-3912103324802.9287</v>
      </c>
      <c r="L5422" s="444">
        <f t="shared" ca="1" si="207"/>
        <v>-942816901277505.75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-942816901277505.75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-3928403755322.9404</v>
      </c>
      <c r="L5423" s="444">
        <f t="shared" ca="1" si="207"/>
        <v>-946745305032828.75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-946745305032828.75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-3944772104303.4536</v>
      </c>
      <c r="L5424" s="444">
        <f t="shared" ca="1" si="207"/>
        <v>-950690077137132.25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-950690077137132.25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-3961208654738.0513</v>
      </c>
      <c r="L5425" s="444">
        <f t="shared" ca="1" si="207"/>
        <v>-954651285791870.25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-954651285791870.25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-3977713690799.46</v>
      </c>
      <c r="L5426" s="444">
        <f t="shared" ca="1" si="207"/>
        <v>-958628999482669.75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-958628999482669.75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-3994287497844.457</v>
      </c>
      <c r="L5427" s="444">
        <f t="shared" ca="1" si="207"/>
        <v>-962623286980514.25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-962623286980514.25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-4010930362418.8086</v>
      </c>
      <c r="L5428" s="444">
        <f t="shared" ca="1" si="207"/>
        <v>-966634217342933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-966634217342933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-4027642572262.2207</v>
      </c>
      <c r="L5429" s="444">
        <f t="shared" ca="1" si="207"/>
        <v>-970661859915195.25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-970661859915195.25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-4044424416313.314</v>
      </c>
      <c r="L5430" s="444">
        <f t="shared" ca="1" si="207"/>
        <v>-974706284331508.63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-974706284331508.63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-4061276184714.6191</v>
      </c>
      <c r="L5431" s="444">
        <f t="shared" ca="1" si="207"/>
        <v>-978767560516223.25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-978767560516223.25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-4078198168817.5967</v>
      </c>
      <c r="L5432" s="444">
        <f t="shared" ca="1" si="207"/>
        <v>-982845758685040.88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-982845758685040.88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-4095190661187.6704</v>
      </c>
      <c r="L5433" s="444">
        <f t="shared" ca="1" si="207"/>
        <v>-986940949346228.5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-986940949346228.5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-4112253955609.2852</v>
      </c>
      <c r="L5434" s="444">
        <f t="shared" ca="1" si="207"/>
        <v>-991053203301837.75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-991053203301837.75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-4129388347090.9907</v>
      </c>
      <c r="L5435" s="444">
        <f t="shared" ca="1" si="207"/>
        <v>-995182591648928.75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-995182591648928.75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-4146594131870.5366</v>
      </c>
      <c r="L5436" s="444">
        <f t="shared" ca="1" si="207"/>
        <v>-999329185780799.25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-999329185780799.25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-4163871607419.9961</v>
      </c>
      <c r="L5437" s="444">
        <f t="shared" ca="1" si="207"/>
        <v>-1003493057388219.3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-1003493057388219.3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-4181221072450.9136</v>
      </c>
      <c r="L5438" s="444">
        <f t="shared" ca="1" si="207"/>
        <v>-1007674278460670.1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-1007674278460670.1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-4198642826919.4585</v>
      </c>
      <c r="L5439" s="444">
        <f t="shared" ca="1" si="207"/>
        <v>-1011872921287589.6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-1011872921287589.6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-4216137172031.6235</v>
      </c>
      <c r="L5440" s="444">
        <f t="shared" ca="1" si="207"/>
        <v>-1016089058459621.3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-1016089058459621.3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-4233704410248.4219</v>
      </c>
      <c r="L5441" s="444">
        <f t="shared" ca="1" si="207"/>
        <v>-1020322762869869.6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-1020322762869869.6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-4251344845291.1235</v>
      </c>
      <c r="L5442" s="444">
        <f t="shared" ca="1" si="207"/>
        <v>-1024574107715160.8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-1024574107715160.8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-4269058782146.5029</v>
      </c>
      <c r="L5443" s="444">
        <f t="shared" ca="1" si="207"/>
        <v>-1028843166497307.3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-1028843166497307.3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-4286846527072.1133</v>
      </c>
      <c r="L5444" s="444">
        <f t="shared" ca="1" si="207"/>
        <v>-1033130013024379.4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-1033130013024379.4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-4304708387601.5806</v>
      </c>
      <c r="L5445" s="444">
        <f t="shared" ca="1" si="207"/>
        <v>-1037434721411981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-1037434721411981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-4322644672549.9209</v>
      </c>
      <c r="L5446" s="444">
        <f t="shared" ca="1" si="207"/>
        <v>-1041757366084530.9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-1041757366084530.9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-4340655692018.8789</v>
      </c>
      <c r="L5447" s="444">
        <f t="shared" ca="1" si="207"/>
        <v>-1046098021776549.8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-1046098021776549.8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-4358741757402.29</v>
      </c>
      <c r="L5448" s="444">
        <f t="shared" ca="1" si="207"/>
        <v>-1050456763533952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-1050456763533952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-4376903181391.4668</v>
      </c>
      <c r="L5449" s="444">
        <f t="shared" ca="1" si="207"/>
        <v>-1054833666715343.5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-1054833666715343.5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-4395140277980.5972</v>
      </c>
      <c r="L5450" s="444">
        <f t="shared" ca="1" si="207"/>
        <v>-1059228806993324.1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-1059228806993324.1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-4413453362472.1846</v>
      </c>
      <c r="L5451" s="444">
        <f t="shared" ca="1" si="207"/>
        <v>-1063642260355796.3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-1063642260355796.3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-4431842751482.4834</v>
      </c>
      <c r="L5452" s="444">
        <f t="shared" ca="1" si="207"/>
        <v>-1068074103107278.8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-1068074103107278.8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-4450308762946.9951</v>
      </c>
      <c r="L5453" s="444">
        <f t="shared" ca="1" si="207"/>
        <v>-1072524411870225.8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-1072524411870225.8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-4468851716125.9404</v>
      </c>
      <c r="L5454" s="444">
        <f t="shared" ca="1" si="207"/>
        <v>-1076993263586351.8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-1076993263586351.8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-4487471931609.7988</v>
      </c>
      <c r="L5455" s="444">
        <f t="shared" ca="1" si="207"/>
        <v>-1081480735517961.5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-1081480735517961.5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-4506169731324.8398</v>
      </c>
      <c r="L5456" s="444">
        <f t="shared" ca="1" si="207"/>
        <v>-1085986905249286.4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-1085986905249286.4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-4524945438538.6934</v>
      </c>
      <c r="L5457" s="444">
        <f t="shared" ca="1" si="207"/>
        <v>-1090511850687825.1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-1090511850687825.1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-4543799377865.9375</v>
      </c>
      <c r="L5458" s="444">
        <f t="shared" ca="1" si="207"/>
        <v>-1095055650065691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-1095055650065691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-4562731875273.7129</v>
      </c>
      <c r="L5459" s="444">
        <f t="shared" ca="1" si="207"/>
        <v>-1099618381940964.8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-1099618381940964.8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-4581743258087.3535</v>
      </c>
      <c r="L5460" s="444">
        <f t="shared" ca="1" si="207"/>
        <v>-1104200125199052.1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-1104200125199052.1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-4600833854996.0508</v>
      </c>
      <c r="L5461" s="444">
        <f t="shared" ca="1" si="207"/>
        <v>-1108800959054048.1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-1108800959054048.1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-4620003996058.5342</v>
      </c>
      <c r="L5462" s="444">
        <f t="shared" ca="1" si="207"/>
        <v>-1113420963050106.6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-1113420963050106.6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-4639254012708.7773</v>
      </c>
      <c r="L5463" s="444">
        <f t="shared" ca="1" si="207"/>
        <v>-1118060217062815.4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-1118060217062815.4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-4658584237761.7305</v>
      </c>
      <c r="L5464" s="444">
        <f t="shared" ca="1" si="207"/>
        <v>-1122718801300577.1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-1122718801300577.1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-4677995005419.0713</v>
      </c>
      <c r="L5465" s="444">
        <f t="shared" ca="1" si="207"/>
        <v>-1127396796305996.3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-1127396796305996.3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-4697486651274.9844</v>
      </c>
      <c r="L5466" s="444">
        <f t="shared" ca="1" si="207"/>
        <v>-1132094282957271.3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-1132094282957271.3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-4717059512321.9639</v>
      </c>
      <c r="L5467" s="444">
        <f t="shared" ca="1" si="207"/>
        <v>-1136811342469593.3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-1136811342469593.3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-4736713926956.6387</v>
      </c>
      <c r="L5468" s="444">
        <f t="shared" ca="1" si="207"/>
        <v>-1141548056396550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-1141548056396550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-4756450234985.625</v>
      </c>
      <c r="L5469" s="444">
        <f t="shared" ca="1" si="207"/>
        <v>-1146304506631535.5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-1146304506631535.5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-4776268777631.3975</v>
      </c>
      <c r="L5470" s="444">
        <f t="shared" ca="1" si="207"/>
        <v>-1151080775409167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-1151080775409167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-4796169897538.1953</v>
      </c>
      <c r="L5471" s="444">
        <f t="shared" ca="1" si="207"/>
        <v>-1155876945306705.3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-1155876945306705.3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-4816153938777.9385</v>
      </c>
      <c r="L5472" s="444">
        <f t="shared" ca="1" si="207"/>
        <v>-1160693099245483.3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-1160693099245483.3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-4836221246856.1797</v>
      </c>
      <c r="L5473" s="444">
        <f t="shared" ca="1" si="207"/>
        <v>-1165529320492339.5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-1165529320492339.5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-4856372168718.0811</v>
      </c>
      <c r="L5474" s="444">
        <f t="shared" ca="1" si="207"/>
        <v>-1170385692661057.5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-1170385692661057.5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-4876607052754.4063</v>
      </c>
      <c r="L5475" s="444">
        <f t="shared" ca="1" si="207"/>
        <v>-1175262299713812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-1175262299713812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-4896926248807.5498</v>
      </c>
      <c r="L5476" s="444">
        <f t="shared" ca="1" si="207"/>
        <v>-1180159225962619.5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-1180159225962619.5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-4917330108177.5811</v>
      </c>
      <c r="L5477" s="444">
        <f t="shared" ca="1" si="207"/>
        <v>-1185076556070797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-1185076556070797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-4937818983628.3203</v>
      </c>
      <c r="L5478" s="444">
        <f t="shared" ca="1" si="207"/>
        <v>-1190014375054425.3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-1190014375054425.3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-4958393229393.4385</v>
      </c>
      <c r="L5479" s="444">
        <f t="shared" ca="1" si="207"/>
        <v>-1194972768283818.8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-1194972768283818.8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-4979053201182.5781</v>
      </c>
      <c r="L5480" s="444">
        <f t="shared" ca="1" si="207"/>
        <v>-1199951821485001.3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-1199951821485001.3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-4999799256187.5049</v>
      </c>
      <c r="L5481" s="444">
        <f t="shared" ca="1" si="207"/>
        <v>-1204951620741188.8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-1204951620741188.8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-5020631753088.2861</v>
      </c>
      <c r="L5482" s="444">
        <f t="shared" ca="1" si="207"/>
        <v>-1209972252494277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-1209972252494277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-5041551052059.4873</v>
      </c>
      <c r="L5483" s="444">
        <f t="shared" ca="1" si="207"/>
        <v>-1215013803546336.5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-1215013803546336.5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-5062557514776.4023</v>
      </c>
      <c r="L5484" s="444">
        <f t="shared" ca="1" si="207"/>
        <v>-1220076361061113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-1220076361061113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-5083651504421.3037</v>
      </c>
      <c r="L5485" s="444">
        <f t="shared" ca="1" si="207"/>
        <v>-1225160012565534.3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-1225160012565534.3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-5104833385689.7256</v>
      </c>
      <c r="L5486" s="444">
        <f t="shared" ca="1" si="207"/>
        <v>-1230264845951224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-1230264845951224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-5126103524796.7666</v>
      </c>
      <c r="L5487" s="444">
        <f t="shared" ca="1" si="207"/>
        <v>-1235390949476020.8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-1235390949476020.8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-5147462289483.4199</v>
      </c>
      <c r="L5488" s="444">
        <f t="shared" ca="1" si="207"/>
        <v>-1240538411765504.3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-1240538411765504.3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-5168910049022.9346</v>
      </c>
      <c r="L5489" s="444">
        <f t="shared" ca="1" si="207"/>
        <v>-1245707321814527.3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-1245707321814527.3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-5190447174227.1973</v>
      </c>
      <c r="L5490" s="444">
        <f t="shared" ca="1" si="207"/>
        <v>-1250897768988754.5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-1250897768988754.5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-5212074037453.1436</v>
      </c>
      <c r="L5491" s="444">
        <f t="shared" ca="1" si="207"/>
        <v>-1256109843026207.8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-1256109843026207.8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-5233791012609.1992</v>
      </c>
      <c r="L5492" s="444">
        <f t="shared" ca="1" si="207"/>
        <v>-1261343634038817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-1261343634038817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-5255598475161.7373</v>
      </c>
      <c r="L5493" s="444">
        <f t="shared" ca="1" si="207"/>
        <v>-1266599232513978.8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-1266599232513978.8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-5277496802141.5781</v>
      </c>
      <c r="L5494" s="444">
        <f t="shared" ca="1" si="207"/>
        <v>-1271876729316120.3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-1271876729316120.3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-5299486372150.501</v>
      </c>
      <c r="L5495" s="444">
        <f t="shared" ca="1" si="207"/>
        <v>-1277176215688270.8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-1277176215688270.8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-5321567565367.7949</v>
      </c>
      <c r="L5496" s="444">
        <f t="shared" ca="1" si="207"/>
        <v>-1282497783253638.5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-1282497783253638.5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-5343740763556.8271</v>
      </c>
      <c r="L5497" s="444">
        <f t="shared" ca="1" si="207"/>
        <v>-1287841524017195.3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-1287841524017195.3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-5366006350071.6465</v>
      </c>
      <c r="L5498" s="444">
        <f t="shared" ca="1" si="207"/>
        <v>-1293207530367267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-1293207530367267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-5388364709863.6123</v>
      </c>
      <c r="L5499" s="444">
        <f t="shared" ca="1" si="207"/>
        <v>-1298595895077130.5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-1298595895077130.5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-5410816229488.0439</v>
      </c>
      <c r="L5500" s="444">
        <f t="shared" ca="1" si="207"/>
        <v>-1304006711306618.5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-1304006711306618.5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-5433361297110.9102</v>
      </c>
      <c r="L5501" s="444">
        <f t="shared" ca="1" si="207"/>
        <v>-1309440072603729.5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-1309440072603729.5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-5456000302515.5391</v>
      </c>
      <c r="L5502" s="444">
        <f t="shared" ca="1" si="207"/>
        <v>-1314896072906245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-1314896072906245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-5478733637109.3545</v>
      </c>
      <c r="L5503" s="444">
        <f t="shared" ca="1" si="207"/>
        <v>-1320374806543354.3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-1320374806543354.3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-5501561693930.6426</v>
      </c>
      <c r="L5504" s="444">
        <f t="shared" ca="1" si="207"/>
        <v>-1325876368237285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-1325876368237285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-5524484867655.3545</v>
      </c>
      <c r="L5505" s="444">
        <f t="shared" ca="1" si="207"/>
        <v>-1331400853104940.3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-1331400853104940.3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-5547503554603.918</v>
      </c>
      <c r="L5506" s="444">
        <f t="shared" ca="1" si="207"/>
        <v>-1336948356659544.3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-1336948356659544.3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-5570618152748.1006</v>
      </c>
      <c r="L5507" s="444">
        <f t="shared" ca="1" si="207"/>
        <v>-1342518974812292.3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-1342518974812292.3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-5593829061717.8848</v>
      </c>
      <c r="L5508" s="444">
        <f t="shared" ca="1" si="207"/>
        <v>-1348112803874010.3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-1348112803874010.3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-5617136682808.376</v>
      </c>
      <c r="L5509" s="444">
        <f t="shared" ca="1" si="207"/>
        <v>-1353729940556818.8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-1353729940556818.8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-5640541418986.7451</v>
      </c>
      <c r="L5510" s="444">
        <f t="shared" ca="1" si="207"/>
        <v>-1359370481975805.5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-1359370481975805.5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-5664043674899.1895</v>
      </c>
      <c r="L5511" s="444">
        <f t="shared" ca="1" si="207"/>
        <v>-1365034525650704.8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-1365034525650704.8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-5687643856877.9365</v>
      </c>
      <c r="L5512" s="444">
        <f t="shared" ca="1" si="207"/>
        <v>-1370722169507582.8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-1370722169507582.8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-5711342372948.2617</v>
      </c>
      <c r="L5513" s="444">
        <f t="shared" ca="1" si="207"/>
        <v>-1376433511880531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-1376433511880531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-5735139632835.5459</v>
      </c>
      <c r="L5514" s="444">
        <f t="shared" ca="1" si="207"/>
        <v>-1382168651513366.5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-1382168651513366.5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-5759036047972.3604</v>
      </c>
      <c r="L5515" s="444">
        <f t="shared" ca="1" si="207"/>
        <v>-1387927687561338.8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-1387927687561338.8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-5783032031505.5781</v>
      </c>
      <c r="L5516" s="444">
        <f t="shared" ca="1" si="207"/>
        <v>-1393710719592844.3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-1393710719592844.3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-5807127998303.5176</v>
      </c>
      <c r="L5517" s="444">
        <f t="shared" ca="1" si="207"/>
        <v>-1399517847591147.8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-1399517847591147.8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-5831324364963.1152</v>
      </c>
      <c r="L5518" s="444">
        <f t="shared" ca="1" si="207"/>
        <v>-1405349171956110.8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-1405349171956110.8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-5855621549817.1279</v>
      </c>
      <c r="L5519" s="444">
        <f t="shared" ca="1" si="207"/>
        <v>-1411204793505928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-1411204793505928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-5880019972941.3662</v>
      </c>
      <c r="L5520" s="444">
        <f t="shared" ca="1" si="207"/>
        <v>-1417084813478869.3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-1417084813478869.3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-5904520056161.9551</v>
      </c>
      <c r="L5521" s="444">
        <f t="shared" ca="1" si="207"/>
        <v>-1422989333535031.3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-1422989333535031.3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-5929122223062.6299</v>
      </c>
      <c r="L5522" s="444">
        <f t="shared" ca="1" si="207"/>
        <v>-1428918455758094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-1428918455758094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-5953826898992.0586</v>
      </c>
      <c r="L5523" s="444">
        <f t="shared" ca="1" si="207"/>
        <v>-1434872282657086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-1434872282657086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-5978634511071.1914</v>
      </c>
      <c r="L5524" s="444">
        <f t="shared" ca="1" si="207"/>
        <v>-1440850917168157.3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-1440850917168157.3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-6003545488200.6553</v>
      </c>
      <c r="L5525" s="444">
        <f t="shared" ca="1" si="207"/>
        <v>-1446854462656358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-1446854462656358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-6028560261068.1582</v>
      </c>
      <c r="L5526" s="444">
        <f t="shared" ca="1" si="207"/>
        <v>-1452883022917426.3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-1452883022917426.3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-6053679262155.9424</v>
      </c>
      <c r="L5527" s="444">
        <f t="shared" ca="1" si="207"/>
        <v>-1458936702179582.3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-1458936702179582.3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-6078902925748.2598</v>
      </c>
      <c r="L5528" s="444">
        <f t="shared" ca="1" si="207"/>
        <v>-1465015605105330.5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-1465015605105330.5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-6104231687938.877</v>
      </c>
      <c r="L5529" s="444">
        <f t="shared" ca="1" si="207"/>
        <v>-1471119836793269.5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-1471119836793269.5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-6129665986638.623</v>
      </c>
      <c r="L5530" s="444">
        <f t="shared" ca="1" si="207"/>
        <v>-1477249502779908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-1477249502779908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-6155206261582.9502</v>
      </c>
      <c r="L5531" s="444">
        <f t="shared" ca="1" si="207"/>
        <v>-1483404709041491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-1483404709041491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-6180852954339.5459</v>
      </c>
      <c r="L5532" s="444">
        <f t="shared" ca="1" si="207"/>
        <v>-1489585561995830.5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-1489585561995830.5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-6206606508315.96</v>
      </c>
      <c r="L5533" s="444">
        <f t="shared" ca="1" si="207"/>
        <v>-1495792168504146.5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-1495792168504146.5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-6232467368767.2773</v>
      </c>
      <c r="L5534" s="444">
        <f t="shared" ca="1" si="207"/>
        <v>-1502024635872913.8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-1502024635872913.8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-6258435982803.8076</v>
      </c>
      <c r="L5535" s="444">
        <f t="shared" ca="1" si="207"/>
        <v>-1508283071855717.5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-1508283071855717.5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-6284512799398.8232</v>
      </c>
      <c r="L5536" s="444">
        <f t="shared" ca="1" si="207"/>
        <v>-1514567584655116.3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-1514567584655116.3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-6310698269396.3174</v>
      </c>
      <c r="L5537" s="444">
        <f t="shared" ca="1" si="207"/>
        <v>-1520878282924512.5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-1520878282924512.5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-6336992845518.8018</v>
      </c>
      <c r="L5538" s="444">
        <f t="shared" ca="1" si="207"/>
        <v>-1527215275770031.3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-1527215275770031.3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-6363396982375.1299</v>
      </c>
      <c r="L5539" s="444">
        <f t="shared" ca="1" si="207"/>
        <v>-1533578672752406.5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-1533578672752406.5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-6389911136468.3604</v>
      </c>
      <c r="L5540" s="444">
        <f t="shared" ca="1" si="207"/>
        <v>-1539968583888874.8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-1539968583888874.8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-6416535766203.6445</v>
      </c>
      <c r="L5541" s="444">
        <f t="shared" ca="1" si="207"/>
        <v>-1546385119655078.5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-1546385119655078.5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-6443271331896.1602</v>
      </c>
      <c r="L5542" s="444">
        <f t="shared" ca="1" si="207"/>
        <v>-1552828390986974.8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-1552828390986974.8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-6470118295779.0615</v>
      </c>
      <c r="L5543" s="444">
        <f t="shared" ca="1" si="207"/>
        <v>-1559298509282753.8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-1559298509282753.8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-6497077122011.4736</v>
      </c>
      <c r="L5544" s="444">
        <f t="shared" ca="1" si="207"/>
        <v>-1565795586404765.3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-1565795586404765.3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-6524148276686.5215</v>
      </c>
      <c r="L5545" s="444">
        <f t="shared" ca="1" si="207"/>
        <v>-1572319734681451.8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-1572319734681451.8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-6551332227839.3818</v>
      </c>
      <c r="L5546" s="444">
        <f t="shared" ca="1" si="207"/>
        <v>-1578871066909291.3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-1578871066909291.3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-6578629445455.3799</v>
      </c>
      <c r="L5547" s="444">
        <f t="shared" ca="1" si="207"/>
        <v>-1585449696354746.8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-1585449696354746.8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-6606040401478.1113</v>
      </c>
      <c r="L5548" s="444">
        <f t="shared" ca="1" si="207"/>
        <v>-1592055736756224.8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-1592055736756224.8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-6633565569817.6035</v>
      </c>
      <c r="L5549" s="444">
        <f t="shared" ca="1" si="207"/>
        <v>-1598689302326042.3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-1598689302326042.3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-6661205426358.5098</v>
      </c>
      <c r="L5550" s="444">
        <f t="shared" ca="1" si="207"/>
        <v>-1605350507752400.8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-1605350507752400.8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-6688960448968.3359</v>
      </c>
      <c r="L5551" s="444">
        <f t="shared" ca="1" si="207"/>
        <v>-1612039468201369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-1612039468201369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-6716831117505.7041</v>
      </c>
      <c r="L5552" s="444">
        <f t="shared" ca="1" si="207"/>
        <v>-1618756299318874.8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-1618756299318874.8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-6744817913828.6445</v>
      </c>
      <c r="L5553" s="444">
        <f t="shared" ca="1" si="207"/>
        <v>-1625501117232703.5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-1625501117232703.5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-6772921321802.9316</v>
      </c>
      <c r="L5554" s="444">
        <f t="shared" ca="1" si="207"/>
        <v>-1632274038554506.5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-1632274038554506.5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-6801141827310.4434</v>
      </c>
      <c r="L5555" s="444">
        <f t="shared" ca="1" si="207"/>
        <v>-1639075180381817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-1639075180381817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-6829479918257.5703</v>
      </c>
      <c r="L5556" s="444">
        <f t="shared" ca="1" si="207"/>
        <v>-1645904660300074.5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-1645904660300074.5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-6857936084583.6436</v>
      </c>
      <c r="L5557" s="444">
        <f t="shared" ca="1" si="207"/>
        <v>-1652762596384658.3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-1652762596384658.3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-6886510818269.4092</v>
      </c>
      <c r="L5558" s="444">
        <f t="shared" ca="1" si="207"/>
        <v>-1659649107202927.8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-1659649107202927.8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-6915204613345.5322</v>
      </c>
      <c r="L5559" s="444">
        <f t="shared" ca="1" si="207"/>
        <v>-1666564311816273.3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-1666564311816273.3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-6944017965901.1387</v>
      </c>
      <c r="L5560" s="444">
        <f t="shared" ca="1" si="207"/>
        <v>-1673508329782174.5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-1673508329782174.5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-6972951374092.3936</v>
      </c>
      <c r="L5561" s="444">
        <f t="shared" ca="1" si="207"/>
        <v>-1680481281156267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-1680481281156267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-7002005338151.1123</v>
      </c>
      <c r="L5562" s="444">
        <f t="shared" ca="1" si="207"/>
        <v>-1687483286494418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-1687483286494418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-7031180360393.4082</v>
      </c>
      <c r="L5563" s="444">
        <f t="shared" ca="1" si="207"/>
        <v>-1694514466854811.5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-1694514466854811.5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-7060476945228.3809</v>
      </c>
      <c r="L5564" s="444">
        <f t="shared" ca="1" si="207"/>
        <v>-1701574943800040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-1701574943800040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-7089895599166.833</v>
      </c>
      <c r="L5565" s="444">
        <f t="shared" ca="1" si="207"/>
        <v>-1708664839399206.8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-1708664839399206.8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-7119436830830.0283</v>
      </c>
      <c r="L5566" s="444">
        <f t="shared" ca="1" si="207"/>
        <v>-1715784276230036.8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-1715784276230036.8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-7149101150958.4863</v>
      </c>
      <c r="L5567" s="444">
        <f t="shared" ca="1" si="207"/>
        <v>-1722933377380995.3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-1722933377380995.3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-7178889072420.8135</v>
      </c>
      <c r="L5568" s="444">
        <f t="shared" ca="1" si="207"/>
        <v>-1730112266453416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-1730112266453416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-7208801110222.5664</v>
      </c>
      <c r="L5569" s="444">
        <f t="shared" ca="1" si="207"/>
        <v>-1737321067563638.5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-1737321067563638.5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-7238837781515.1602</v>
      </c>
      <c r="L5570" s="444">
        <f t="shared" ca="1" si="207"/>
        <v>-1744559905345153.8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-1744559905345153.8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-7268999605604.8076</v>
      </c>
      <c r="L5571" s="444">
        <f t="shared" ca="1" si="207"/>
        <v>-1751828904950758.5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-1751828904950758.5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-7299287103961.4932</v>
      </c>
      <c r="L5572" s="444">
        <f t="shared" ca="1" si="207"/>
        <v>-1759128192054720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-1759128192054720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-7329700800227.999</v>
      </c>
      <c r="L5573" s="444">
        <f t="shared" ca="1" si="207"/>
        <v>-1766457892854948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-1766457892854948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-7360241220228.9492</v>
      </c>
      <c r="L5574" s="444">
        <f t="shared" ca="1" si="207"/>
        <v>-1773818134075177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-1773818134075177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-7390908891979.9043</v>
      </c>
      <c r="L5575" s="444">
        <f t="shared" ca="1" si="207"/>
        <v>-1781209042967157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-1781209042967157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-7421704345696.4873</v>
      </c>
      <c r="L5576" s="444">
        <f t="shared" ca="1" si="207"/>
        <v>-1788630747312853.5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-1788630747312853.5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-7452628113803.5557</v>
      </c>
      <c r="L5577" s="444">
        <f t="shared" ca="1" si="207"/>
        <v>-1796083375426657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-1796083375426657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-7483680730944.4043</v>
      </c>
      <c r="L5578" s="444">
        <f t="shared" ca="1" si="207"/>
        <v>-1803567056157601.5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-1803567056157601.5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-7514862733990.0059</v>
      </c>
      <c r="L5579" s="444">
        <f t="shared" ca="1" si="207"/>
        <v>-1811081918891591.5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-1811081918891591.5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-7546174662048.2988</v>
      </c>
      <c r="L5580" s="444">
        <f t="shared" ca="1" si="207"/>
        <v>-1818628093553639.8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-1818628093553639.8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-7577617056473.499</v>
      </c>
      <c r="L5581" s="444">
        <f t="shared" ca="1" si="207"/>
        <v>-1826205710610113.3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-1826205710610113.3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-7609190460875.4717</v>
      </c>
      <c r="L5582" s="444">
        <f t="shared" ca="1" si="207"/>
        <v>-1833814901070988.8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-1833814901070988.8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-7640895421129.1211</v>
      </c>
      <c r="L5583" s="444">
        <f t="shared" ca="1" si="207"/>
        <v>-1841455796492117.8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-1841455796492117.8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-7672732485383.8242</v>
      </c>
      <c r="L5584" s="444">
        <f t="shared" ca="1" si="207"/>
        <v>-1849128528977501.5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-1849128528977501.5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-7704702204072.9229</v>
      </c>
      <c r="L5585" s="444">
        <f t="shared" ca="1" si="207"/>
        <v>-1856833231181574.5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-1856833231181574.5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-7736805129923.2256</v>
      </c>
      <c r="L5586" s="444">
        <f t="shared" ca="1" si="207"/>
        <v>-1864570036311497.8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-1864570036311497.8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-7769041817964.5742</v>
      </c>
      <c r="L5587" s="444">
        <f t="shared" ca="1" si="207"/>
        <v>-1872339078129462.3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-1872339078129462.3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-7801412825539.4258</v>
      </c>
      <c r="L5588" s="444">
        <f t="shared" ca="1" si="207"/>
        <v>-1880140490955001.8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-1880140490955001.8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-7833918712312.5068</v>
      </c>
      <c r="L5589" s="444">
        <f t="shared" ca="1" si="207"/>
        <v>-1887974409667314.3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-1887974409667314.3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-7866560040280.4766</v>
      </c>
      <c r="L5590" s="444">
        <f t="shared" ca="1" si="207"/>
        <v>-1895840969707594.8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-1895840969707594.8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-7899337373781.6436</v>
      </c>
      <c r="L5591" s="444">
        <f t="shared" ca="1" si="207"/>
        <v>-1903740307081376.5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-1903740307081376.5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-7932251279505.7354</v>
      </c>
      <c r="L5592" s="444">
        <f t="shared" ca="1" si="207"/>
        <v>-1911672558360882.3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-1911672558360882.3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-7965302326503.6758</v>
      </c>
      <c r="L5593" s="444">
        <f t="shared" ca="1" si="207"/>
        <v>-1919637860687386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-1919637860687386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-7998491086197.4414</v>
      </c>
      <c r="L5594" s="444">
        <f t="shared" ca="1" si="207"/>
        <v>-1927636351773583.5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-1927636351773583.5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-8031818132389.9307</v>
      </c>
      <c r="L5595" s="444">
        <f t="shared" ca="1" si="207"/>
        <v>-1935668169905973.5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-1935668169905973.5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-8065284041274.8896</v>
      </c>
      <c r="L5596" s="444">
        <f t="shared" ca="1" si="207"/>
        <v>-1943733453947248.5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-1943733453947248.5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-8098889391446.8701</v>
      </c>
      <c r="L5597" s="444">
        <f t="shared" ca="1" si="207"/>
        <v>-1951832343338695.3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-1951832343338695.3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-8132634763911.2305</v>
      </c>
      <c r="L5598" s="444">
        <f t="shared" ca="1" si="207"/>
        <v>-1959964978102606.5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-1959964978102606.5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-8166520742094.1934</v>
      </c>
      <c r="L5599" s="444">
        <f t="shared" ca="1" si="207"/>
        <v>-1968131498844700.8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-1968131498844700.8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-8200547911852.9199</v>
      </c>
      <c r="L5600" s="444">
        <f t="shared" ca="1" si="207"/>
        <v>-1976332046756553.8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-1976332046756553.8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-8234716861485.6406</v>
      </c>
      <c r="L5601" s="444">
        <f t="shared" ca="1" si="207"/>
        <v>-1984566763618039.5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-1984566763618039.5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-8269028181741.8311</v>
      </c>
      <c r="L5602" s="444">
        <f t="shared" ca="1" si="207"/>
        <v>-1992835791799781.3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-1992835791799781.3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-8303482465832.4209</v>
      </c>
      <c r="L5603" s="444">
        <f t="shared" ca="1" si="207"/>
        <v>-2001139274265613.8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-2001139274265613.8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-8338080309440.0576</v>
      </c>
      <c r="L5604" s="444">
        <f t="shared" ca="1" si="207"/>
        <v>-2009477354575053.8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-2009477354575053.8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-8372822310729.3916</v>
      </c>
      <c r="L5605" s="444">
        <f t="shared" ca="1" si="207"/>
        <v>-2017850176885783.3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-2017850176885783.3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-8407709070357.4297</v>
      </c>
      <c r="L5606" s="444">
        <f t="shared" ca="1" si="207"/>
        <v>-2026257885956140.8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-2026257885956140.8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-8442741191483.9199</v>
      </c>
      <c r="L5607" s="444">
        <f t="shared" ca="1" si="207"/>
        <v>-2034700627147624.8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-2034700627147624.8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-8477919279781.7695</v>
      </c>
      <c r="L5608" s="444">
        <f t="shared" ca="1" si="207"/>
        <v>-2043178546427406.5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-2043178546427406.5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-8513243943447.5273</v>
      </c>
      <c r="L5609" s="444">
        <f t="shared" ca="1" si="207"/>
        <v>-2051691790370854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-2051691790370854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-8548715793211.8916</v>
      </c>
      <c r="L5610" s="444">
        <f t="shared" ca="1" si="207"/>
        <v>-2060240506164066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-2060240506164066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-8584335442350.2734</v>
      </c>
      <c r="L5611" s="444">
        <f t="shared" ca="1" si="207"/>
        <v>-2068824841606416.3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-2068824841606416.3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-8620103506693.4014</v>
      </c>
      <c r="L5612" s="444">
        <f t="shared" ca="1" si="207"/>
        <v>-2077444945113109.8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-2077444945113109.8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-8656020604637.957</v>
      </c>
      <c r="L5613" s="444">
        <f t="shared" ca="1" si="207"/>
        <v>-2086100965717747.8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-2086100965717747.8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-8692087357157.2813</v>
      </c>
      <c r="L5614" s="444">
        <f t="shared" ca="1" si="207"/>
        <v>-2094793053074905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-2094793053074905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-8728304387812.1055</v>
      </c>
      <c r="L5615" s="444">
        <f t="shared" ca="1" si="207"/>
        <v>-2103521357462717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-2103521357462717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-8764672322761.3203</v>
      </c>
      <c r="L5616" s="444">
        <f t="shared" ca="1" si="207"/>
        <v>-2112286029785478.3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-2112286029785478.3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-8801191790772.8262</v>
      </c>
      <c r="L5617" s="444">
        <f t="shared" ca="1" si="207"/>
        <v>-2121087221576251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-2121087221576251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-8837863423234.3809</v>
      </c>
      <c r="L5618" s="444">
        <f t="shared" ref="L5618:L5872" ca="1" si="212">I5618-J5618+K5618</f>
        <v>-2129925084999485.5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-2129925084999485.5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-8874687854164.5234</v>
      </c>
      <c r="L5619" s="444">
        <f t="shared" ca="1" si="212"/>
        <v>-2138799772853650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-2138799772853650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-8911665720223.541</v>
      </c>
      <c r="L5620" s="444">
        <f t="shared" ca="1" si="212"/>
        <v>-2147711438573873.5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-2147711438573873.5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-8948797660724.4727</v>
      </c>
      <c r="L5621" s="444">
        <f t="shared" ca="1" si="212"/>
        <v>-2156660236234598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-2156660236234598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-8986084317644.1582</v>
      </c>
      <c r="L5622" s="444">
        <f t="shared" ca="1" si="212"/>
        <v>-2165646320552242.3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-2165646320552242.3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-9023526335634.3418</v>
      </c>
      <c r="L5623" s="444">
        <f t="shared" ca="1" si="212"/>
        <v>-2174669846887876.5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-2174669846887876.5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-9061124362032.8203</v>
      </c>
      <c r="L5624" s="444">
        <f t="shared" ca="1" si="212"/>
        <v>-2183730971249909.3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-2183730971249909.3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-9098879046874.6211</v>
      </c>
      <c r="L5625" s="444">
        <f t="shared" ca="1" si="212"/>
        <v>-2192829850296783.8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-2192829850296783.8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-9136791042903.2637</v>
      </c>
      <c r="L5626" s="444">
        <f t="shared" ca="1" si="212"/>
        <v>-2201966641339687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-2201966641339687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-9174861005582.0293</v>
      </c>
      <c r="L5627" s="444">
        <f t="shared" ca="1" si="212"/>
        <v>-2211141502345269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-2211141502345269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-9213089593105.2871</v>
      </c>
      <c r="L5628" s="444">
        <f t="shared" ca="1" si="212"/>
        <v>-2220354591938374.3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-2220354591938374.3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-9251477466409.8926</v>
      </c>
      <c r="L5629" s="444">
        <f t="shared" ca="1" si="212"/>
        <v>-2229606069404784.3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-2229606069404784.3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-9290025289186.5996</v>
      </c>
      <c r="L5630" s="444">
        <f t="shared" ca="1" si="212"/>
        <v>-2238896094693970.8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-2238896094693970.8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-9328733727891.543</v>
      </c>
      <c r="L5631" s="444">
        <f t="shared" ca="1" si="212"/>
        <v>-2248224828421862.3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-2248224828421862.3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-9367603451757.7598</v>
      </c>
      <c r="L5632" s="444">
        <f t="shared" ca="1" si="212"/>
        <v>-2257592431873620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-2257592431873620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-9406635132806.75</v>
      </c>
      <c r="L5633" s="444">
        <f t="shared" ca="1" si="212"/>
        <v>-2266999067006427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-2266999067006427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-9445829445860.1133</v>
      </c>
      <c r="L5634" s="444">
        <f t="shared" ca="1" si="212"/>
        <v>-2276444896452287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-2276444896452287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-9485187068551.1953</v>
      </c>
      <c r="L5635" s="444">
        <f t="shared" ca="1" si="212"/>
        <v>-2285930083520838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-2285930083520838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-9524708681336.8242</v>
      </c>
      <c r="L5636" s="444">
        <f t="shared" ca="1" si="212"/>
        <v>-2295454792202175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-2295454792202175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-9564394967509.0625</v>
      </c>
      <c r="L5637" s="444">
        <f t="shared" ca="1" si="212"/>
        <v>-2305019187169684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-2305019187169684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-9604246613207.0156</v>
      </c>
      <c r="L5638" s="444">
        <f t="shared" ca="1" si="212"/>
        <v>-2314623433782891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-2314623433782891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-9644264307428.7129</v>
      </c>
      <c r="L5639" s="444">
        <f t="shared" ca="1" si="212"/>
        <v>-2324267698090319.5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-2324267698090319.5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-9684448742042.998</v>
      </c>
      <c r="L5640" s="444">
        <f t="shared" ca="1" si="212"/>
        <v>-2333952146832362.5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-2333952146832362.5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-9724800611801.5098</v>
      </c>
      <c r="L5641" s="444">
        <f t="shared" ca="1" si="212"/>
        <v>-2343676947444164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-2343676947444164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-9765320614350.6836</v>
      </c>
      <c r="L5642" s="444">
        <f t="shared" ca="1" si="212"/>
        <v>-2353442268058514.5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-2353442268058514.5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-9806009450243.8105</v>
      </c>
      <c r="L5643" s="444">
        <f t="shared" ca="1" si="212"/>
        <v>-2363248277508758.5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-2363248277508758.5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-9846867822953.1602</v>
      </c>
      <c r="L5644" s="444">
        <f t="shared" ca="1" si="212"/>
        <v>-2373095145331711.5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-2373095145331711.5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-9887896438882.1309</v>
      </c>
      <c r="L5645" s="444">
        <f t="shared" ca="1" si="212"/>
        <v>-2382983041770593.5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-2382983041770593.5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-9929096007377.4727</v>
      </c>
      <c r="L5646" s="444">
        <f t="shared" ca="1" si="212"/>
        <v>-2392912137777971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-2392912137777971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-9970467240741.5449</v>
      </c>
      <c r="L5647" s="444">
        <f t="shared" ca="1" si="212"/>
        <v>-2402882605018712.5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-2402882605018712.5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-10012010854244.635</v>
      </c>
      <c r="L5648" s="444">
        <f t="shared" ca="1" si="212"/>
        <v>-2412894615872957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-2412894615872957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-10053727566137.32</v>
      </c>
      <c r="L5649" s="444">
        <f t="shared" ca="1" si="212"/>
        <v>-2422948343439094.5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-2422948343439094.5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-10095618097662.895</v>
      </c>
      <c r="L5650" s="444">
        <f t="shared" ca="1" si="212"/>
        <v>-2433043961536757.5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-2433043961536757.5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-10137683173069.822</v>
      </c>
      <c r="L5651" s="444">
        <f t="shared" ca="1" si="212"/>
        <v>-2443181644709827.5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-2443181644709827.5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-10179923519624.281</v>
      </c>
      <c r="L5652" s="444">
        <f t="shared" ca="1" si="212"/>
        <v>-2453361568229452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-2453361568229452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-10222339867622.717</v>
      </c>
      <c r="L5653" s="444">
        <f t="shared" ca="1" si="212"/>
        <v>-2463583908097074.5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-2463583908097074.5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-10264932950404.477</v>
      </c>
      <c r="L5654" s="444">
        <f t="shared" ca="1" si="212"/>
        <v>-2473848841047479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-2473848841047479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-10307703504364.496</v>
      </c>
      <c r="L5655" s="444">
        <f t="shared" ca="1" si="212"/>
        <v>-2484156544551843.5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-2484156544551843.5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-10350652268966.014</v>
      </c>
      <c r="L5656" s="444">
        <f t="shared" ca="1" si="212"/>
        <v>-2494507196820809.5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-2494507196820809.5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-10393779986753.373</v>
      </c>
      <c r="L5657" s="444">
        <f t="shared" ca="1" si="212"/>
        <v>-2504900976807563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-2504900976807563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-10437087403364.846</v>
      </c>
      <c r="L5658" s="444">
        <f t="shared" ca="1" si="212"/>
        <v>-2515338064210928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-2515338064210928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-10480575267545.533</v>
      </c>
      <c r="L5659" s="444">
        <f t="shared" ca="1" si="212"/>
        <v>-2525818639478473.5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-2525818639478473.5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-10524244331160.307</v>
      </c>
      <c r="L5660" s="444">
        <f t="shared" ca="1" si="212"/>
        <v>-2536342883809634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-2536342883809634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-10568095349206.809</v>
      </c>
      <c r="L5661" s="444">
        <f t="shared" ca="1" si="212"/>
        <v>-2546910979158841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-2546910979158841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-10612129079828.504</v>
      </c>
      <c r="L5662" s="444">
        <f t="shared" ca="1" si="212"/>
        <v>-2557523108238669.5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-2557523108238669.5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-10656346284327.789</v>
      </c>
      <c r="L5663" s="444">
        <f t="shared" ca="1" si="212"/>
        <v>-2568179454522997.5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-2568179454522997.5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-10700747727179.156</v>
      </c>
      <c r="L5664" s="444">
        <f t="shared" ca="1" si="212"/>
        <v>-2578880202250176.5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-2578880202250176.5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-10745334176042.402</v>
      </c>
      <c r="L5665" s="444">
        <f t="shared" ca="1" si="212"/>
        <v>-2589625536426219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-2589625536426219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-10790106401775.912</v>
      </c>
      <c r="L5666" s="444">
        <f t="shared" ca="1" si="212"/>
        <v>-2600415642827995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-2600415642827995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-10835065178449.979</v>
      </c>
      <c r="L5667" s="444">
        <f t="shared" ca="1" si="212"/>
        <v>-2611250708006445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-2611250708006445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-10880211283360.188</v>
      </c>
      <c r="L5668" s="444">
        <f t="shared" ca="1" si="212"/>
        <v>-2622130919289805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-2622130919289805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-10925545497040.854</v>
      </c>
      <c r="L5669" s="444">
        <f t="shared" ca="1" si="212"/>
        <v>-2633056464786846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-2633056464786846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-10971068603278.525</v>
      </c>
      <c r="L5670" s="444">
        <f t="shared" ca="1" si="212"/>
        <v>-2644027533390124.5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-2644027533390124.5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-11016781389125.52</v>
      </c>
      <c r="L5671" s="444">
        <f t="shared" ca="1" si="212"/>
        <v>-2655044314779250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-2655044314779250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-11062684644913.541</v>
      </c>
      <c r="L5672" s="444">
        <f t="shared" ca="1" si="212"/>
        <v>-2666106999424163.5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-2666106999424163.5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-11108779164267.348</v>
      </c>
      <c r="L5673" s="444">
        <f t="shared" ca="1" si="212"/>
        <v>-2677215778588431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-2677215778588431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-11155065744118.463</v>
      </c>
      <c r="L5674" s="444">
        <f t="shared" ca="1" si="212"/>
        <v>-2688370844332549.5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-2688370844332549.5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-11201545184718.957</v>
      </c>
      <c r="L5675" s="444">
        <f t="shared" ca="1" si="212"/>
        <v>-2699572389517268.5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-2699572389517268.5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-11248218289655.285</v>
      </c>
      <c r="L5676" s="444">
        <f t="shared" ca="1" si="212"/>
        <v>-2710820607806924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-2710820607806924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-11295085865862.184</v>
      </c>
      <c r="L5677" s="444">
        <f t="shared" ca="1" si="212"/>
        <v>-2722115693672786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-2722115693672786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-11342148723636.607</v>
      </c>
      <c r="L5678" s="444">
        <f t="shared" ca="1" si="212"/>
        <v>-2733457842396422.5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-2733457842396422.5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-11389407676651.76</v>
      </c>
      <c r="L5679" s="444">
        <f t="shared" ca="1" si="212"/>
        <v>-2744847250073074.5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-2744847250073074.5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-11436863541971.145</v>
      </c>
      <c r="L5680" s="444">
        <f t="shared" ca="1" si="212"/>
        <v>-2756284113615045.5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-2756284113615045.5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-11484517140062.689</v>
      </c>
      <c r="L5681" s="444">
        <f t="shared" ca="1" si="212"/>
        <v>-2767768630755108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-2767768630755108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-11532369294812.949</v>
      </c>
      <c r="L5682" s="444">
        <f t="shared" ca="1" si="212"/>
        <v>-2779301000049921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-2779301000049921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-11580420833541.338</v>
      </c>
      <c r="L5683" s="444">
        <f t="shared" ca="1" si="212"/>
        <v>-2790881420883462.5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-2790881420883462.5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-11628672587014.428</v>
      </c>
      <c r="L5684" s="444">
        <f t="shared" ca="1" si="212"/>
        <v>-2802510093470477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-2802510093470477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-11677125389460.32</v>
      </c>
      <c r="L5685" s="444">
        <f t="shared" ca="1" si="212"/>
        <v>-2814187218859937.5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-2814187218859937.5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-11725780078583.072</v>
      </c>
      <c r="L5686" s="444">
        <f t="shared" ca="1" si="212"/>
        <v>-2825912998938520.5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-2825912998938520.5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-11774637495577.168</v>
      </c>
      <c r="L5687" s="444">
        <f t="shared" ca="1" si="212"/>
        <v>-2837687636434097.5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-2837687636434097.5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-11823698485142.072</v>
      </c>
      <c r="L5688" s="444">
        <f t="shared" ca="1" si="212"/>
        <v>-2849511334919239.5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-2849511334919239.5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-11872963895496.832</v>
      </c>
      <c r="L5689" s="444">
        <f t="shared" ca="1" si="212"/>
        <v>-2861384298814736.5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-2861384298814736.5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-11922434578394.734</v>
      </c>
      <c r="L5690" s="444">
        <f t="shared" ca="1" si="212"/>
        <v>-2873306733393131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-2873306733393131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-11972111389138.045</v>
      </c>
      <c r="L5691" s="444">
        <f t="shared" ca="1" si="212"/>
        <v>-2885278844782269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-2885278844782269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-12021995186592.787</v>
      </c>
      <c r="L5692" s="444">
        <f t="shared" ca="1" si="212"/>
        <v>-2897300839968862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-2897300839968862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-12072086833203.592</v>
      </c>
      <c r="L5693" s="444">
        <f t="shared" ca="1" si="212"/>
        <v>-2909372926802065.5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-2909372926802065.5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-12122387195008.605</v>
      </c>
      <c r="L5694" s="444">
        <f t="shared" ca="1" si="212"/>
        <v>-2921495313997074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-2921495313997074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-12172897141654.475</v>
      </c>
      <c r="L5695" s="444">
        <f t="shared" ca="1" si="212"/>
        <v>-2933668211138728.5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-2933668211138728.5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-12223617546411.369</v>
      </c>
      <c r="L5696" s="444">
        <f t="shared" ca="1" si="212"/>
        <v>-2945891828685140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-2945891828685140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-12274549286188.084</v>
      </c>
      <c r="L5697" s="444">
        <f t="shared" ca="1" si="212"/>
        <v>-2958166377971328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-2958166377971328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-12325693241547.199</v>
      </c>
      <c r="L5698" s="444">
        <f t="shared" ca="1" si="212"/>
        <v>-2970492071212875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-2970492071212875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-12377050296720.313</v>
      </c>
      <c r="L5699" s="444">
        <f t="shared" ca="1" si="212"/>
        <v>-2982869121509595.5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-2982869121509595.5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-12428621339623.314</v>
      </c>
      <c r="L5700" s="444">
        <f t="shared" ca="1" si="212"/>
        <v>-2995297742849219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-2995297742849219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-12480407261871.746</v>
      </c>
      <c r="L5701" s="444">
        <f t="shared" ca="1" si="212"/>
        <v>-3007778150111090.5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-3007778150111090.5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-12532408958796.211</v>
      </c>
      <c r="L5702" s="444">
        <f t="shared" ca="1" si="212"/>
        <v>-3020310559069886.5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-3020310559069886.5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-12584627329457.859</v>
      </c>
      <c r="L5703" s="444">
        <f t="shared" ca="1" si="212"/>
        <v>-3032895186399344.5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-3032895186399344.5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-12637063276663.936</v>
      </c>
      <c r="L5704" s="444">
        <f t="shared" ca="1" si="212"/>
        <v>-3045532249676008.5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-3045532249676008.5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-12689717706983.369</v>
      </c>
      <c r="L5705" s="444">
        <f t="shared" ca="1" si="212"/>
        <v>-3058221967382992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-3058221967382992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-12742591530762.467</v>
      </c>
      <c r="L5706" s="444">
        <f t="shared" ca="1" si="212"/>
        <v>-3070964558913754.5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-3070964558913754.5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-12795685662140.645</v>
      </c>
      <c r="L5707" s="444">
        <f t="shared" ca="1" si="212"/>
        <v>-3083760244575895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-3083760244575895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-12849001019066.229</v>
      </c>
      <c r="L5708" s="444">
        <f t="shared" ca="1" si="212"/>
        <v>-3096609245594961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-3096609245594961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-12902538523312.338</v>
      </c>
      <c r="L5709" s="444">
        <f t="shared" ca="1" si="212"/>
        <v>-3109511784118273.5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-3109511784118273.5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-12956299100492.807</v>
      </c>
      <c r="L5710" s="444">
        <f t="shared" ca="1" si="212"/>
        <v>-3122468083218766.5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-3122468083218766.5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-13010283680078.193</v>
      </c>
      <c r="L5711" s="444">
        <f t="shared" ca="1" si="212"/>
        <v>-3135478366898844.5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-3135478366898844.5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-13064493195411.852</v>
      </c>
      <c r="L5712" s="444">
        <f t="shared" ca="1" si="212"/>
        <v>-3148542860094256.5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-3148542860094256.5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-13118928583726.068</v>
      </c>
      <c r="L5713" s="444">
        <f t="shared" ca="1" si="212"/>
        <v>-3161661788677982.5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-3161661788677982.5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-13173590786158.26</v>
      </c>
      <c r="L5714" s="444">
        <f t="shared" ca="1" si="212"/>
        <v>-3174835379464141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-3174835379464141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-13228480747767.254</v>
      </c>
      <c r="L5715" s="444">
        <f t="shared" ca="1" si="212"/>
        <v>-3188063860211908.5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-3188063860211908.5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-13283599417549.619</v>
      </c>
      <c r="L5716" s="444">
        <f t="shared" ca="1" si="212"/>
        <v>-3201347459629458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-3201347459629458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-13338947748456.074</v>
      </c>
      <c r="L5717" s="444">
        <f t="shared" ca="1" si="212"/>
        <v>-3214686407377914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-3214686407377914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-13394526697407.975</v>
      </c>
      <c r="L5718" s="444">
        <f t="shared" ca="1" si="212"/>
        <v>-3228080934075322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-3228080934075322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-13450337225313.842</v>
      </c>
      <c r="L5719" s="444">
        <f t="shared" ca="1" si="212"/>
        <v>-3241531271300636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-3241531271300636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-13506380297085.982</v>
      </c>
      <c r="L5720" s="444">
        <f t="shared" ca="1" si="212"/>
        <v>-3255037651597722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-3255037651597722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-13562656881657.176</v>
      </c>
      <c r="L5721" s="444">
        <f t="shared" ca="1" si="212"/>
        <v>-3268600308479379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-3268600308479379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-13619167951997.412</v>
      </c>
      <c r="L5722" s="444">
        <f t="shared" ca="1" si="212"/>
        <v>-3282219476431376.5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-3282219476431376.5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-13675914485130.734</v>
      </c>
      <c r="L5723" s="444">
        <f t="shared" ca="1" si="212"/>
        <v>-3295895390916507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-3295895390916507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-13732897462152.113</v>
      </c>
      <c r="L5724" s="444">
        <f t="shared" ca="1" si="212"/>
        <v>-3309628288378659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-3309628288378659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-13790117868244.412</v>
      </c>
      <c r="L5725" s="444">
        <f t="shared" ca="1" si="212"/>
        <v>-3323418406246903.5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-3323418406246903.5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-13847576692695.432</v>
      </c>
      <c r="L5726" s="444">
        <f t="shared" ca="1" si="212"/>
        <v>-3337265982939599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-3337265982939599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-13905274928914.996</v>
      </c>
      <c r="L5727" s="444">
        <f t="shared" ca="1" si="212"/>
        <v>-3351171257868514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-3351171257868514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-13963213574452.141</v>
      </c>
      <c r="L5728" s="444">
        <f t="shared" ca="1" si="212"/>
        <v>-3365134471442966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-3365134471442966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-14021393631012.357</v>
      </c>
      <c r="L5729" s="444">
        <f t="shared" ca="1" si="212"/>
        <v>-3379155865073978.5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-3379155865073978.5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-14079816104474.91</v>
      </c>
      <c r="L5730" s="444">
        <f t="shared" ca="1" si="212"/>
        <v>-3393235681178453.5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-3393235681178453.5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-14138482004910.223</v>
      </c>
      <c r="L5731" s="444">
        <f t="shared" ca="1" si="212"/>
        <v>-3407374163183363.5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-3407374163183363.5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-14197392346597.348</v>
      </c>
      <c r="L5732" s="444">
        <f t="shared" ca="1" si="212"/>
        <v>-3421571555529961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-3421571555529961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-14256548148041.504</v>
      </c>
      <c r="L5733" s="444">
        <f t="shared" ca="1" si="212"/>
        <v>-3435828103678002.5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-3435828103678002.5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-14315950431991.678</v>
      </c>
      <c r="L5734" s="444">
        <f t="shared" ca="1" si="212"/>
        <v>-3450144054109994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-3450144054109994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-14375600225458.309</v>
      </c>
      <c r="L5735" s="444">
        <f t="shared" ca="1" si="212"/>
        <v>-3464519654335452.5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-3464519654335452.5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-14435498559731.053</v>
      </c>
      <c r="L5736" s="444">
        <f t="shared" ca="1" si="212"/>
        <v>-3478955152895183.5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-3478955152895183.5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-14495646470396.598</v>
      </c>
      <c r="L5737" s="444">
        <f t="shared" ca="1" si="212"/>
        <v>-3493450799365580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-3493450799365580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-14556044997356.584</v>
      </c>
      <c r="L5738" s="444">
        <f t="shared" ca="1" si="212"/>
        <v>-3508006844362936.5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-3508006844362936.5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-14616695184845.568</v>
      </c>
      <c r="L5739" s="444">
        <f t="shared" ca="1" si="212"/>
        <v>-3522623539547782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-3522623539547782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-14677598081449.09</v>
      </c>
      <c r="L5740" s="444">
        <f t="shared" ca="1" si="212"/>
        <v>-3537301137629231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-3537301137629231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-14738754740121.795</v>
      </c>
      <c r="L5741" s="444">
        <f t="shared" ca="1" si="212"/>
        <v>-3552039892369353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-3552039892369353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-14800166218205.637</v>
      </c>
      <c r="L5742" s="444">
        <f t="shared" ca="1" si="212"/>
        <v>-3566840058587558.5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-3566840058587558.5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-14861833577448.162</v>
      </c>
      <c r="L5743" s="444">
        <f t="shared" ca="1" si="212"/>
        <v>-3581701892165006.5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-3581701892165006.5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-14923757884020.859</v>
      </c>
      <c r="L5744" s="444">
        <f t="shared" ca="1" si="212"/>
        <v>-3596625650049027.5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-3596625650049027.5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-14985940208537.615</v>
      </c>
      <c r="L5745" s="444">
        <f t="shared" ca="1" si="212"/>
        <v>-3611611590257565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-3611611590257565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-15048381626073.189</v>
      </c>
      <c r="L5746" s="444">
        <f t="shared" ca="1" si="212"/>
        <v>-3626659971883638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-3626659971883638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-15111083216181.824</v>
      </c>
      <c r="L5747" s="444">
        <f t="shared" ca="1" si="212"/>
        <v>-3641771055099820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-3641771055099820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-15174046062915.914</v>
      </c>
      <c r="L5748" s="444">
        <f t="shared" ca="1" si="212"/>
        <v>-3656945101162736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-3656945101162736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-15237271254844.732</v>
      </c>
      <c r="L5749" s="444">
        <f t="shared" ca="1" si="212"/>
        <v>-3672182372417580.5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-3672182372417580.5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-15300759885073.254</v>
      </c>
      <c r="L5750" s="444">
        <f t="shared" ca="1" si="212"/>
        <v>-3687483132302654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-3687483132302654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-15364513051261.059</v>
      </c>
      <c r="L5751" s="444">
        <f t="shared" ca="1" si="212"/>
        <v>-3702847645353915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-3702847645353915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-15428531855641.313</v>
      </c>
      <c r="L5752" s="444">
        <f t="shared" ca="1" si="212"/>
        <v>-3718276177209556.5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-3718276177209556.5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-15492817405039.818</v>
      </c>
      <c r="L5753" s="444">
        <f t="shared" ca="1" si="212"/>
        <v>-3733768994614596.5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-3733768994614596.5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-15557370810894.15</v>
      </c>
      <c r="L5754" s="444">
        <f t="shared" ca="1" si="212"/>
        <v>-3749326365425490.5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-3749326365425490.5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-15622193189272.877</v>
      </c>
      <c r="L5755" s="444">
        <f t="shared" ca="1" si="212"/>
        <v>-3764948558614763.5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-3764948558614763.5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-15687285660894.848</v>
      </c>
      <c r="L5756" s="444">
        <f t="shared" ca="1" si="212"/>
        <v>-3780635844275658.5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-3780635844275658.5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-15752649351148.576</v>
      </c>
      <c r="L5757" s="444">
        <f t="shared" ca="1" si="212"/>
        <v>-3796388493626807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-3796388493626807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-15818285390111.697</v>
      </c>
      <c r="L5758" s="444">
        <f t="shared" ca="1" si="212"/>
        <v>-3812206779016918.5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-3812206779016918.5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-15884194912570.494</v>
      </c>
      <c r="L5759" s="444">
        <f t="shared" ca="1" si="212"/>
        <v>-3828090973929489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-3828090973929489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-15950379058039.537</v>
      </c>
      <c r="L5760" s="444">
        <f t="shared" ca="1" si="212"/>
        <v>-3844041352987528.5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-3844041352987528.5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-16016838970781.369</v>
      </c>
      <c r="L5761" s="444">
        <f t="shared" ca="1" si="212"/>
        <v>-3860058191958310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-3860058191958310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-16083575799826.293</v>
      </c>
      <c r="L5762" s="444">
        <f t="shared" ca="1" si="212"/>
        <v>-3876141767758136.5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-3876141767758136.5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-16150590698992.234</v>
      </c>
      <c r="L5763" s="444">
        <f t="shared" ca="1" si="212"/>
        <v>-3892292358457128.5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-3892292358457128.5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-16217884826904.701</v>
      </c>
      <c r="L5764" s="444">
        <f t="shared" ca="1" si="212"/>
        <v>-3908510243284033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-3908510243284033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-16285459347016.805</v>
      </c>
      <c r="L5765" s="444">
        <f t="shared" ca="1" si="212"/>
        <v>-3924795702631050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-3924795702631050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-16353315427629.375</v>
      </c>
      <c r="L5766" s="444">
        <f t="shared" ca="1" si="212"/>
        <v>-3941149018058679.5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-3941149018058679.5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-16421454241911.164</v>
      </c>
      <c r="L5767" s="444">
        <f t="shared" ca="1" si="212"/>
        <v>-3957570472300590.5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-3957570472300590.5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-16489876967919.127</v>
      </c>
      <c r="L5768" s="444">
        <f t="shared" ca="1" si="212"/>
        <v>-3974060349268509.5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-3974060349268509.5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-16558584788618.789</v>
      </c>
      <c r="L5769" s="444">
        <f t="shared" ca="1" si="212"/>
        <v>-3990618934057128.5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-3990618934057128.5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-16627578891904.701</v>
      </c>
      <c r="L5770" s="444">
        <f t="shared" ca="1" si="212"/>
        <v>-4007246512949033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-4007246512949033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-16696860470620.971</v>
      </c>
      <c r="L5771" s="444">
        <f t="shared" ca="1" si="212"/>
        <v>-4023943373419654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-4023943373419654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-16766430722581.891</v>
      </c>
      <c r="L5772" s="444">
        <f t="shared" ca="1" si="212"/>
        <v>-4040709804142236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-4040709804142236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-16836290850592.65</v>
      </c>
      <c r="L5773" s="444">
        <f t="shared" ca="1" si="212"/>
        <v>-4057546094992828.5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-4057546094992828.5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-16906442062470.119</v>
      </c>
      <c r="L5774" s="444">
        <f t="shared" ca="1" si="212"/>
        <v>-4074452537055298.5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-4074452537055298.5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-16976885571063.742</v>
      </c>
      <c r="L5775" s="444">
        <f t="shared" ca="1" si="212"/>
        <v>-4091429422626362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-4091429422626362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-17047622594276.508</v>
      </c>
      <c r="L5776" s="444">
        <f t="shared" ca="1" si="212"/>
        <v>-4108477045220638.5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-4108477045220638.5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-17118654355085.994</v>
      </c>
      <c r="L5777" s="444">
        <f t="shared" ca="1" si="212"/>
        <v>-4125595699575724.5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-4125595699575724.5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-17189982081565.518</v>
      </c>
      <c r="L5778" s="444">
        <f t="shared" ca="1" si="212"/>
        <v>-4142785681657290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-4142785681657290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-17261607006905.377</v>
      </c>
      <c r="L5779" s="444">
        <f t="shared" ca="1" si="212"/>
        <v>-4160047288664195.5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-4160047288664195.5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-17333530369434.15</v>
      </c>
      <c r="L5780" s="444">
        <f t="shared" ca="1" si="212"/>
        <v>-4177380819033629.5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-4177380819033629.5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-17405753412640.123</v>
      </c>
      <c r="L5781" s="444">
        <f t="shared" ca="1" si="212"/>
        <v>-4194786572446269.5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-4194786572446269.5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-17478277385192.789</v>
      </c>
      <c r="L5782" s="444">
        <f t="shared" ca="1" si="212"/>
        <v>-4212264849831462.5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-4212264849831462.5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-17551103540964.428</v>
      </c>
      <c r="L5783" s="444">
        <f t="shared" ca="1" si="212"/>
        <v>-4229815953372427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-4229815953372427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-17624233139051.781</v>
      </c>
      <c r="L5784" s="444">
        <f t="shared" ca="1" si="212"/>
        <v>-4247440186511479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-4247440186511479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-17697667443797.828</v>
      </c>
      <c r="L5785" s="444">
        <f t="shared" ca="1" si="212"/>
        <v>-4265137853955277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-4265137853955277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-17771407724813.652</v>
      </c>
      <c r="L5786" s="444">
        <f t="shared" ca="1" si="212"/>
        <v>-4282909261680090.5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-4282909261680090.5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-17845455257000.375</v>
      </c>
      <c r="L5787" s="444">
        <f t="shared" ca="1" si="212"/>
        <v>-4300754716937091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-4300754716937091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-17919811320571.211</v>
      </c>
      <c r="L5788" s="444">
        <f t="shared" ca="1" si="212"/>
        <v>-4318674528257662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-4318674528257662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-17994477201073.59</v>
      </c>
      <c r="L5789" s="444">
        <f t="shared" ca="1" si="212"/>
        <v>-4336669005458735.5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-4336669005458735.5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-18069454189411.395</v>
      </c>
      <c r="L5790" s="444">
        <f t="shared" ca="1" si="212"/>
        <v>-4354738459648147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-4354738459648147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-18144743581867.277</v>
      </c>
      <c r="L5791" s="444">
        <f t="shared" ca="1" si="212"/>
        <v>-4372883203230014.5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-4372883203230014.5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-18220346680125.059</v>
      </c>
      <c r="L5792" s="444">
        <f t="shared" ca="1" si="212"/>
        <v>-4391103549910139.5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-4391103549910139.5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-18296264791292.246</v>
      </c>
      <c r="L5793" s="444">
        <f t="shared" ca="1" si="212"/>
        <v>-4409399814701431.5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-4409399814701431.5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-18372499227922.633</v>
      </c>
      <c r="L5794" s="444">
        <f t="shared" ca="1" si="212"/>
        <v>-4427772313929354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-4427772313929354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-18449051308038.977</v>
      </c>
      <c r="L5795" s="444">
        <f t="shared" ca="1" si="212"/>
        <v>-4446221365237393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-4446221365237393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-18525922355155.805</v>
      </c>
      <c r="L5796" s="444">
        <f t="shared" ca="1" si="212"/>
        <v>-4464747287592549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-4464747287592549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-18603113698302.289</v>
      </c>
      <c r="L5797" s="444">
        <f t="shared" ca="1" si="212"/>
        <v>-4483350401290851.5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-4483350401290851.5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-18680626672045.211</v>
      </c>
      <c r="L5798" s="444">
        <f t="shared" ca="1" si="212"/>
        <v>-4502031027962896.5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-4502031027962896.5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-18758462616512.07</v>
      </c>
      <c r="L5799" s="444">
        <f t="shared" ca="1" si="212"/>
        <v>-4520789490579409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-4520789490579409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-18836622877414.203</v>
      </c>
      <c r="L5800" s="444">
        <f t="shared" ca="1" si="212"/>
        <v>-4539626113456823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-4539626113456823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-18915108806070.094</v>
      </c>
      <c r="L5801" s="444">
        <f t="shared" ca="1" si="212"/>
        <v>-4558541222262893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-4558541222262893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-18993921759428.719</v>
      </c>
      <c r="L5802" s="444">
        <f t="shared" ca="1" si="212"/>
        <v>-4577535144022322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-4577535144022322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-19073063100093.008</v>
      </c>
      <c r="L5803" s="444">
        <f t="shared" ca="1" si="212"/>
        <v>-4596608207122415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-4596608207122415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-19152534196343.395</v>
      </c>
      <c r="L5804" s="444">
        <f t="shared" ca="1" si="212"/>
        <v>-4615760741318758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-4615760741318758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-19232336422161.492</v>
      </c>
      <c r="L5805" s="444">
        <f t="shared" ca="1" si="212"/>
        <v>-4634993077740919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-4634993077740919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-19312471157253.828</v>
      </c>
      <c r="L5806" s="444">
        <f t="shared" ca="1" si="212"/>
        <v>-4654305548898173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-4654305548898173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-19392939787075.719</v>
      </c>
      <c r="L5807" s="444">
        <f t="shared" ca="1" si="212"/>
        <v>-4673698488685249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-4673698488685249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-19473743702855.203</v>
      </c>
      <c r="L5808" s="444">
        <f t="shared" ca="1" si="212"/>
        <v>-4693172232388104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-4693172232388104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-19554884301617.102</v>
      </c>
      <c r="L5809" s="444">
        <f t="shared" ca="1" si="212"/>
        <v>-4712727116689721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-4712727116689721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-19636362986207.172</v>
      </c>
      <c r="L5810" s="444">
        <f t="shared" ca="1" si="212"/>
        <v>-4732363479675928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-4732363479675928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-19718181165316.367</v>
      </c>
      <c r="L5811" s="444">
        <f t="shared" ca="1" si="212"/>
        <v>-4752081660841244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-4752081660841244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-19800340253505.184</v>
      </c>
      <c r="L5812" s="444">
        <f t="shared" ca="1" si="212"/>
        <v>-4771882001094749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-4771882001094749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-19882841671228.121</v>
      </c>
      <c r="L5813" s="444">
        <f t="shared" ca="1" si="212"/>
        <v>-4791764842765977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-4791764842765977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-19965686844858.238</v>
      </c>
      <c r="L5814" s="444">
        <f t="shared" ca="1" si="212"/>
        <v>-4811730529610835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-4811730529610835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-20048877206711.813</v>
      </c>
      <c r="L5815" s="444">
        <f t="shared" ca="1" si="212"/>
        <v>-4831779406817547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-4831779406817547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-20132414195073.113</v>
      </c>
      <c r="L5816" s="444">
        <f t="shared" ca="1" si="212"/>
        <v>-4851911821012620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-4851911821012620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-20216299254219.25</v>
      </c>
      <c r="L5817" s="444">
        <f t="shared" ca="1" si="212"/>
        <v>-4872128120266839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-4872128120266839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-20300533834445.164</v>
      </c>
      <c r="L5818" s="444">
        <f t="shared" ca="1" si="212"/>
        <v>-4892428654101284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-4892428654101284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-20385119392088.684</v>
      </c>
      <c r="L5819" s="444">
        <f t="shared" ca="1" si="212"/>
        <v>-4912813773493373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-4912813773493373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-20470057389555.719</v>
      </c>
      <c r="L5820" s="444">
        <f t="shared" ca="1" si="212"/>
        <v>-4933283830882929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-4933283830882929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-20555349295345.539</v>
      </c>
      <c r="L5821" s="444">
        <f t="shared" ca="1" si="212"/>
        <v>-4953839180178275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-4953839180178275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-20640996584076.145</v>
      </c>
      <c r="L5822" s="444">
        <f t="shared" ca="1" si="212"/>
        <v>-4974480176762351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-4974480176762351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-20727000736509.797</v>
      </c>
      <c r="L5823" s="444">
        <f t="shared" ca="1" si="212"/>
        <v>-4995207177498861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-4995207177498861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-20813363239578.586</v>
      </c>
      <c r="L5824" s="444">
        <f t="shared" ca="1" si="212"/>
        <v>-5016020540738440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-5016020540738440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-20900085586410.168</v>
      </c>
      <c r="L5825" s="444">
        <f t="shared" ca="1" si="212"/>
        <v>-5036920626324850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-5036920626324850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-20987169276353.543</v>
      </c>
      <c r="L5826" s="444">
        <f t="shared" ca="1" si="212"/>
        <v>-5057907795601204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-5057907795601204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-21074615815005.016</v>
      </c>
      <c r="L5827" s="444">
        <f t="shared" ca="1" si="212"/>
        <v>-5078982411416209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-5078982411416209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-21162426714234.203</v>
      </c>
      <c r="L5828" s="444">
        <f t="shared" ca="1" si="212"/>
        <v>-5100144838130443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-5100144838130443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-21250603492210.18</v>
      </c>
      <c r="L5829" s="444">
        <f t="shared" ca="1" si="212"/>
        <v>-5121395441622653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-5121395441622653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-21339147673427.719</v>
      </c>
      <c r="L5830" s="444">
        <f t="shared" ca="1" si="212"/>
        <v>-5142734589296081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-5142734589296081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-21428060788733.672</v>
      </c>
      <c r="L5831" s="444">
        <f t="shared" ca="1" si="212"/>
        <v>-5164162650084815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-5164162650084815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-21517344375353.395</v>
      </c>
      <c r="L5832" s="444">
        <f t="shared" ca="1" si="212"/>
        <v>-5185679994460168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-5185679994460168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-21606999976917.367</v>
      </c>
      <c r="L5833" s="444">
        <f t="shared" ca="1" si="212"/>
        <v>-5207286994437085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-5207286994437085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-21697029143487.855</v>
      </c>
      <c r="L5834" s="444">
        <f t="shared" ca="1" si="212"/>
        <v>-5228984023580573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-5228984023580573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-21787433431585.719</v>
      </c>
      <c r="L5835" s="444">
        <f t="shared" ca="1" si="212"/>
        <v>-5250771457012159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-5250771457012159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-21878214404217.328</v>
      </c>
      <c r="L5836" s="444">
        <f t="shared" ca="1" si="212"/>
        <v>-5272649671416376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-5272649671416376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-21969373630901.566</v>
      </c>
      <c r="L5837" s="444">
        <f t="shared" ca="1" si="212"/>
        <v>-5294619045047278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-5294619045047278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-22060912687696.992</v>
      </c>
      <c r="L5838" s="444">
        <f t="shared" ca="1" si="212"/>
        <v>-5316679957734975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-5316679957734975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-22152833157229.063</v>
      </c>
      <c r="L5839" s="444">
        <f t="shared" ca="1" si="212"/>
        <v>-5338832790892204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-5338832790892204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-22245136628717.516</v>
      </c>
      <c r="L5840" s="444">
        <f t="shared" ca="1" si="212"/>
        <v>-5361077927520922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-5361077927520922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-22337824698003.84</v>
      </c>
      <c r="L5841" s="444">
        <f t="shared" ca="1" si="212"/>
        <v>-5383415752218926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-5383415752218926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-22430898967578.859</v>
      </c>
      <c r="L5842" s="444">
        <f t="shared" ca="1" si="212"/>
        <v>-5405846651186505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-5405846651186505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-22524361046610.438</v>
      </c>
      <c r="L5843" s="444">
        <f t="shared" ca="1" si="212"/>
        <v>-5428371012233115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-5428371012233115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-22618212550971.313</v>
      </c>
      <c r="L5844" s="444">
        <f t="shared" ca="1" si="212"/>
        <v>-5450989224784086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-5450989224784086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-22712455103267.023</v>
      </c>
      <c r="L5845" s="444">
        <f t="shared" ca="1" si="212"/>
        <v>-5473701679887353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-5473701679887353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-22807090332863.969</v>
      </c>
      <c r="L5846" s="444">
        <f t="shared" ca="1" si="212"/>
        <v>-5496508770220217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-5496508770220217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-22902119875917.57</v>
      </c>
      <c r="L5847" s="444">
        <f t="shared" ca="1" si="212"/>
        <v>-5519410890096135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-5519410890096135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-22997545375400.563</v>
      </c>
      <c r="L5848" s="444">
        <f t="shared" ca="1" si="212"/>
        <v>-5542408435471536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-5542408435471536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-23093368481131.398</v>
      </c>
      <c r="L5849" s="444">
        <f t="shared" ca="1" si="212"/>
        <v>-5565501803952667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-5565501803952667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-23189590849802.777</v>
      </c>
      <c r="L5850" s="444">
        <f t="shared" ca="1" si="212"/>
        <v>-5588691394802470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-5588691394802470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-23286214145010.293</v>
      </c>
      <c r="L5851" s="444">
        <f t="shared" ca="1" si="212"/>
        <v>-5611977608947480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-5611977608947480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-23383240037281.168</v>
      </c>
      <c r="L5852" s="444">
        <f t="shared" ca="1" si="212"/>
        <v>-5635360848984761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-5635360848984761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-23480670204103.172</v>
      </c>
      <c r="L5853" s="444">
        <f t="shared" ca="1" si="212"/>
        <v>-5658841519188864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-5658841519188864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-23578506329953.602</v>
      </c>
      <c r="L5854" s="444">
        <f t="shared" ca="1" si="212"/>
        <v>-5682420025518818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-5682420025518818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-23676750106328.406</v>
      </c>
      <c r="L5855" s="444">
        <f t="shared" ca="1" si="212"/>
        <v>-5706096775625146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-5706096775625146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-23775403231771.441</v>
      </c>
      <c r="L5856" s="444">
        <f t="shared" ca="1" si="212"/>
        <v>-5729872178856917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-5729872178856917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-23874467411903.82</v>
      </c>
      <c r="L5857" s="444">
        <f t="shared" ca="1" si="212"/>
        <v>-5753746646268821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-5753746646268821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-23973944359453.422</v>
      </c>
      <c r="L5858" s="444">
        <f t="shared" ca="1" si="212"/>
        <v>-5777720590628274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-5777720590628274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-24073835794284.477</v>
      </c>
      <c r="L5859" s="444">
        <f t="shared" ca="1" si="212"/>
        <v>-5801794426422558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-5801794426422558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-24174143443427.324</v>
      </c>
      <c r="L5860" s="444">
        <f t="shared" ca="1" si="212"/>
        <v>-5825968569865985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-5825968569865985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-24274869041108.27</v>
      </c>
      <c r="L5861" s="444">
        <f t="shared" ca="1" si="212"/>
        <v>-5850243438907093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-5850243438907093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-24376014328779.555</v>
      </c>
      <c r="L5862" s="444">
        <f t="shared" ca="1" si="212"/>
        <v>-5874619453235873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-5874619453235873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-24477581055149.469</v>
      </c>
      <c r="L5863" s="444">
        <f t="shared" ca="1" si="212"/>
        <v>-5899097034291022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-5899097034291022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-24579570976212.59</v>
      </c>
      <c r="L5864" s="444">
        <f t="shared" ca="1" si="212"/>
        <v>-5923676605267235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-5923676605267235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-24681985855280.145</v>
      </c>
      <c r="L5865" s="444">
        <f t="shared" ca="1" si="212"/>
        <v>-5948358591122515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-5948358591122515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-24784827463010.48</v>
      </c>
      <c r="L5866" s="444">
        <f t="shared" ca="1" si="212"/>
        <v>-5973143418585525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-5973143418585525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-24888097577439.688</v>
      </c>
      <c r="L5867" s="444">
        <f t="shared" ca="1" si="212"/>
        <v>-5998031516162965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-5998031516162965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-24991797984012.355</v>
      </c>
      <c r="L5868" s="444">
        <f t="shared" ca="1" si="212"/>
        <v>-6023023314146977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-6023023314146977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-25095930475612.402</v>
      </c>
      <c r="L5869" s="444">
        <f t="shared" ca="1" si="212"/>
        <v>-6048119244622589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-6048119244622589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-25200496852594.121</v>
      </c>
      <c r="L5870" s="444">
        <f t="shared" ca="1" si="212"/>
        <v>-6073319741475183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-6073319741475183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-25305498922813.262</v>
      </c>
      <c r="L5871" s="444">
        <f t="shared" ca="1" si="212"/>
        <v>-6098625240397996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-6098625240397996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-25410938501658.316</v>
      </c>
      <c r="L5872" s="444">
        <f t="shared" ca="1" si="212"/>
        <v>-6124036178899654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-6124036178899654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-25516817412081.891</v>
      </c>
      <c r="L5873" s="444">
        <f t="shared" ref="L5873:L6127" ca="1" si="217">I5873-J5873+K5873</f>
        <v>-6149552996311736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-6149552996311736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-25623137484632.234</v>
      </c>
      <c r="L5874" s="444">
        <f t="shared" ca="1" si="217"/>
        <v>-6175176133796368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-6175176133796368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-25729900557484.867</v>
      </c>
      <c r="L5875" s="444">
        <f t="shared" ca="1" si="217"/>
        <v>-6200906034353853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-6200906034353853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-25837108476474.387</v>
      </c>
      <c r="L5876" s="444">
        <f t="shared" ca="1" si="217"/>
        <v>-6226743142830327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-6226743142830327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-25944763095126.363</v>
      </c>
      <c r="L5877" s="444">
        <f t="shared" ca="1" si="217"/>
        <v>-6252687905925453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-6252687905925453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-26052866274689.387</v>
      </c>
      <c r="L5878" s="444">
        <f t="shared" ca="1" si="217"/>
        <v>-6278740772200142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-6278740772200142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-26161419884167.258</v>
      </c>
      <c r="L5879" s="444">
        <f t="shared" ca="1" si="217"/>
        <v>-6304902192084309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-6304902192084309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-26270425800351.289</v>
      </c>
      <c r="L5880" s="444">
        <f t="shared" ca="1" si="217"/>
        <v>-6331172617884660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-6331172617884660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-26379885907852.75</v>
      </c>
      <c r="L5881" s="444">
        <f t="shared" ca="1" si="217"/>
        <v>-6357552503792513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-6357552503792513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-26489802099135.469</v>
      </c>
      <c r="L5882" s="444">
        <f t="shared" ca="1" si="217"/>
        <v>-6384042305891648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-6384042305891648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-26600176274548.531</v>
      </c>
      <c r="L5883" s="444">
        <f t="shared" ca="1" si="217"/>
        <v>-6410642482166197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-6410642482166197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-26711010342359.152</v>
      </c>
      <c r="L5884" s="444">
        <f t="shared" ca="1" si="217"/>
        <v>-6437353492508556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-6437353492508556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-26822306218785.648</v>
      </c>
      <c r="L5885" s="444">
        <f t="shared" ca="1" si="217"/>
        <v>-6464175798727342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-6464175798727342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-26934065828030.59</v>
      </c>
      <c r="L5886" s="444">
        <f t="shared" ca="1" si="217"/>
        <v>-6491109864555373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-6491109864555373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-27046291102314.055</v>
      </c>
      <c r="L5887" s="444">
        <f t="shared" ca="1" si="217"/>
        <v>-6518156155657687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-6518156155657687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-27158983981907.027</v>
      </c>
      <c r="L5888" s="444">
        <f t="shared" ca="1" si="217"/>
        <v>-6545315139639594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-6545315139639594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-27272146415164.977</v>
      </c>
      <c r="L5889" s="444">
        <f t="shared" ca="1" si="217"/>
        <v>-6572587286054759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-6572587286054759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-27385780358561.496</v>
      </c>
      <c r="L5890" s="444">
        <f t="shared" ca="1" si="217"/>
        <v>-6599973066413320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-6599973066413320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-27499887776722.168</v>
      </c>
      <c r="L5891" s="444">
        <f t="shared" ca="1" si="217"/>
        <v>-6627472954190042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-6627472954190042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-27614470642458.508</v>
      </c>
      <c r="L5892" s="444">
        <f t="shared" ca="1" si="217"/>
        <v>-6655087424832501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-6655087424832501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-27729530936802.086</v>
      </c>
      <c r="L5893" s="444">
        <f t="shared" ca="1" si="217"/>
        <v>-6682816955769303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-6682816955769303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-27845070649038.762</v>
      </c>
      <c r="L5894" s="444">
        <f t="shared" ca="1" si="217"/>
        <v>-6710662026418342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-6710662026418342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-27961091776743.09</v>
      </c>
      <c r="L5895" s="444">
        <f t="shared" ca="1" si="217"/>
        <v>-6738623118195085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-6738623118195085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-28077596325812.855</v>
      </c>
      <c r="L5896" s="444">
        <f t="shared" ca="1" si="217"/>
        <v>-6766700714520898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-6766700714520898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-28194586310503.742</v>
      </c>
      <c r="L5897" s="444">
        <f t="shared" ca="1" si="217"/>
        <v>-6794895300831402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-6794895300831402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-28312063753464.176</v>
      </c>
      <c r="L5898" s="444">
        <f t="shared" ca="1" si="217"/>
        <v>-6823207364584866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-6823207364584866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-28430030685770.273</v>
      </c>
      <c r="L5899" s="444">
        <f t="shared" ca="1" si="217"/>
        <v>-6851637395270636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-6851637395270636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-28548489146960.984</v>
      </c>
      <c r="L5900" s="444">
        <f t="shared" ca="1" si="217"/>
        <v>-6880185884417597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-6880185884417597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-28667441185073.32</v>
      </c>
      <c r="L5901" s="444">
        <f t="shared" ca="1" si="217"/>
        <v>-6908853325602670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-6908853325602670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-28786888856677.793</v>
      </c>
      <c r="L5902" s="444">
        <f t="shared" ca="1" si="217"/>
        <v>-6937640214459348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-6937640214459348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-28906834226913.949</v>
      </c>
      <c r="L5903" s="444">
        <f t="shared" ca="1" si="217"/>
        <v>-6966547048686262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-6966547048686262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-29027279369526.09</v>
      </c>
      <c r="L5904" s="444">
        <f t="shared" ca="1" si="217"/>
        <v>-6995574328055788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-6995574328055788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-29148226366899.117</v>
      </c>
      <c r="L5905" s="444">
        <f t="shared" ca="1" si="217"/>
        <v>-7024722554422687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-7024722554422687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-29269677310094.531</v>
      </c>
      <c r="L5906" s="444">
        <f t="shared" ca="1" si="217"/>
        <v>-7053992231732782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-7053992231732782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-29391634298886.594</v>
      </c>
      <c r="L5907" s="444">
        <f t="shared" ca="1" si="217"/>
        <v>-7083383866031669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-7083383866031669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-29514099441798.621</v>
      </c>
      <c r="L5908" s="444">
        <f t="shared" ca="1" si="217"/>
        <v>-7112897965473468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-7112897965473468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-29637074856139.449</v>
      </c>
      <c r="L5909" s="444">
        <f t="shared" ca="1" si="217"/>
        <v>-7142535040329607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-7142535040329607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-29760562668040.027</v>
      </c>
      <c r="L5910" s="444">
        <f t="shared" ca="1" si="217"/>
        <v>-7172295602997647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-7172295602997647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-29884565012490.199</v>
      </c>
      <c r="L5911" s="444">
        <f t="shared" ca="1" si="217"/>
        <v>-7202180168010137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-7202180168010137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-30009084033375.57</v>
      </c>
      <c r="L5912" s="444">
        <f t="shared" ca="1" si="217"/>
        <v>-7232189252043513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-7232189252043513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-30134121883514.641</v>
      </c>
      <c r="L5913" s="444">
        <f t="shared" ca="1" si="217"/>
        <v>-7262323373927028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-7262323373927028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-30259680724695.949</v>
      </c>
      <c r="L5914" s="444">
        <f t="shared" ca="1" si="217"/>
        <v>-7292583054651724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-7292583054651724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-30385762727715.516</v>
      </c>
      <c r="L5915" s="444">
        <f t="shared" ca="1" si="217"/>
        <v>-7322968817379440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-7322968817379440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-30512370072414.332</v>
      </c>
      <c r="L5916" s="444">
        <f t="shared" ca="1" si="217"/>
        <v>-7353481187451854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-7353481187451854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-30639504947716.059</v>
      </c>
      <c r="L5917" s="444">
        <f t="shared" ca="1" si="217"/>
        <v>-7384120692399570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-7384120692399570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-30767169551664.875</v>
      </c>
      <c r="L5918" s="444">
        <f t="shared" ca="1" si="217"/>
        <v>-7414887861951235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-7414887861951235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-30895366091463.473</v>
      </c>
      <c r="L5919" s="444">
        <f t="shared" ca="1" si="217"/>
        <v>-7445783228042698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-7445783228042698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-31024096783511.238</v>
      </c>
      <c r="L5920" s="444">
        <f t="shared" ca="1" si="217"/>
        <v>-7476807324826209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-7476807324826209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-31153363853442.535</v>
      </c>
      <c r="L5921" s="444">
        <f t="shared" ca="1" si="217"/>
        <v>-7507960688679652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-7507960688679652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-31283169536165.215</v>
      </c>
      <c r="L5922" s="444">
        <f t="shared" ca="1" si="217"/>
        <v>-7539243858215817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-7539243858215817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-31413516075899.238</v>
      </c>
      <c r="L5923" s="444">
        <f t="shared" ca="1" si="217"/>
        <v>-7570657374291716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-7570657374291716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-31544405726215.48</v>
      </c>
      <c r="L5924" s="444">
        <f t="shared" ca="1" si="217"/>
        <v>-7602201780017931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-7602201780017931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-31675840750074.715</v>
      </c>
      <c r="L5925" s="444">
        <f t="shared" ca="1" si="217"/>
        <v>-7633877620768006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-7633877620768006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-31807823419866.691</v>
      </c>
      <c r="L5926" s="444">
        <f t="shared" ca="1" si="217"/>
        <v>-7665685444187873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-7665685444187873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-31940356017449.469</v>
      </c>
      <c r="L5927" s="444">
        <f t="shared" ca="1" si="217"/>
        <v>-7697625800205322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-7697625800205322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-32073440834188.844</v>
      </c>
      <c r="L5928" s="444">
        <f t="shared" ca="1" si="217"/>
        <v>-7729699241039511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-7729699241039511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-32207080170997.961</v>
      </c>
      <c r="L5929" s="444">
        <f t="shared" ca="1" si="217"/>
        <v>-7761906321210509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-7761906321210509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-32341276338377.121</v>
      </c>
      <c r="L5930" s="444">
        <f t="shared" ca="1" si="217"/>
        <v>-7794247597548886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-7794247597548886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-32476031656453.695</v>
      </c>
      <c r="L5931" s="444">
        <f t="shared" ca="1" si="217"/>
        <v>-7826723629205340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-7826723629205340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-32611348455022.25</v>
      </c>
      <c r="L5932" s="444">
        <f t="shared" ca="1" si="217"/>
        <v>-7859334977660362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-7859334977660362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-32747229073584.84</v>
      </c>
      <c r="L5933" s="444">
        <f t="shared" ca="1" si="217"/>
        <v>-7892082206733947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-7892082206733947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-32883675861391.445</v>
      </c>
      <c r="L5934" s="444">
        <f t="shared" ca="1" si="217"/>
        <v>-7924965882595338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-7924965882595338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-33020691177480.574</v>
      </c>
      <c r="L5935" s="444">
        <f t="shared" ca="1" si="217"/>
        <v>-7957986573772819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-7957986573772819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-33158277390720.078</v>
      </c>
      <c r="L5936" s="444">
        <f t="shared" ca="1" si="217"/>
        <v>-7991144851163539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-7991144851163539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-33296436879848.082</v>
      </c>
      <c r="L5937" s="444">
        <f t="shared" ca="1" si="217"/>
        <v>-8024441288043387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-8024441288043387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-33435172033514.113</v>
      </c>
      <c r="L5938" s="444">
        <f t="shared" ca="1" si="217"/>
        <v>-8057876460076901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-8057876460076901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-33574485250320.426</v>
      </c>
      <c r="L5939" s="444">
        <f t="shared" ca="1" si="217"/>
        <v>-8091450945327221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-8091450945327221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-33714378938863.422</v>
      </c>
      <c r="L5940" s="444">
        <f t="shared" ca="1" si="217"/>
        <v>-8125165324266084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-8125165324266084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-33854855517775.355</v>
      </c>
      <c r="L5941" s="444">
        <f t="shared" ca="1" si="217"/>
        <v>-8159020179783859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-8159020179783859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-33995917415766.078</v>
      </c>
      <c r="L5942" s="444">
        <f t="shared" ca="1" si="217"/>
        <v>-8193016097199625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-8193016097199625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-34137567071665.105</v>
      </c>
      <c r="L5943" s="444">
        <f t="shared" ca="1" si="217"/>
        <v>-8227153664271290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-8227153664271290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-34279806934463.707</v>
      </c>
      <c r="L5944" s="444">
        <f t="shared" ca="1" si="217"/>
        <v>-8261433471205754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-8261433471205754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-34422639463357.309</v>
      </c>
      <c r="L5945" s="444">
        <f t="shared" ca="1" si="217"/>
        <v>-8295856110669111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-8295856110669111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-34566067127787.965</v>
      </c>
      <c r="L5946" s="444">
        <f t="shared" ca="1" si="217"/>
        <v>-8330422177796899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-8330422177796899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-34710092407487.074</v>
      </c>
      <c r="L5947" s="444">
        <f t="shared" ca="1" si="217"/>
        <v>-8365132270204386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-8365132270204386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-34854717792518.273</v>
      </c>
      <c r="L5948" s="444">
        <f t="shared" ca="1" si="217"/>
        <v>-8399986987996904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-8399986987996904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-34999945783320.438</v>
      </c>
      <c r="L5949" s="444">
        <f t="shared" ca="1" si="217"/>
        <v>-8434986933780224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-8434986933780224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-35145778890750.93</v>
      </c>
      <c r="L5950" s="444">
        <f t="shared" ca="1" si="217"/>
        <v>-8470132712670975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-8470132712670975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-35292219636129.055</v>
      </c>
      <c r="L5951" s="444">
        <f t="shared" ca="1" si="217"/>
        <v>-8505424932307104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-8505424932307104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-35439270551279.602</v>
      </c>
      <c r="L5952" s="444">
        <f t="shared" ca="1" si="217"/>
        <v>-8540864202858384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-8540864202858384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-35586934178576.602</v>
      </c>
      <c r="L5953" s="444">
        <f t="shared" ca="1" si="217"/>
        <v>-8576451137036961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-8576451137036961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-35735213070987.336</v>
      </c>
      <c r="L5954" s="444">
        <f t="shared" ca="1" si="217"/>
        <v>-8612186350107948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-8612186350107948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-35884109792116.453</v>
      </c>
      <c r="L5955" s="444">
        <f t="shared" ca="1" si="217"/>
        <v>-8648070459900064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-8648070459900064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-36033626916250.273</v>
      </c>
      <c r="L5956" s="444">
        <f t="shared" ca="1" si="217"/>
        <v>-8684104086816314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-8684104086816314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-36183767028401.305</v>
      </c>
      <c r="L5957" s="444">
        <f t="shared" ca="1" si="217"/>
        <v>-8720287853844715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-8720287853844715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-36334532724352.977</v>
      </c>
      <c r="L5958" s="444">
        <f t="shared" ca="1" si="217"/>
        <v>-8756622386569068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-8756622386569068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-36485926610704.453</v>
      </c>
      <c r="L5959" s="444">
        <f t="shared" ca="1" si="217"/>
        <v>-8793108313179772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-8793108313179772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-36637951304915.719</v>
      </c>
      <c r="L5960" s="444">
        <f t="shared" ca="1" si="217"/>
        <v>-8829746264484688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-8829746264484688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-36790609435352.859</v>
      </c>
      <c r="L5961" s="444">
        <f t="shared" ca="1" si="217"/>
        <v>-8866536873920041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-8866536873920041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-36943903641333.5</v>
      </c>
      <c r="L5962" s="444">
        <f t="shared" ca="1" si="217"/>
        <v>-8903480777561374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-8903480777561374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-37097836573172.398</v>
      </c>
      <c r="L5963" s="444">
        <f t="shared" ca="1" si="217"/>
        <v>-8940578614134546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-8940578614134546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-37252410892227.273</v>
      </c>
      <c r="L5964" s="444">
        <f t="shared" ca="1" si="217"/>
        <v>-8977831025026773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-8977831025026773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-37407629270944.891</v>
      </c>
      <c r="L5965" s="444">
        <f t="shared" ca="1" si="217"/>
        <v>-9015238654297718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-9015238654297718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-37563494392907.156</v>
      </c>
      <c r="L5966" s="444">
        <f t="shared" ca="1" si="217"/>
        <v>-9052802148690626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-9052802148690626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-37720008952877.609</v>
      </c>
      <c r="L5967" s="444">
        <f t="shared" ca="1" si="217"/>
        <v>-9090522157643504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-9090522157643504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-37877175656847.93</v>
      </c>
      <c r="L5968" s="444">
        <f t="shared" ca="1" si="217"/>
        <v>-9128399333300352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-9128399333300352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-38034997222084.797</v>
      </c>
      <c r="L5969" s="444">
        <f t="shared" ca="1" si="217"/>
        <v>-9166434330522436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-9166434330522436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-38193476377176.813</v>
      </c>
      <c r="L5970" s="444">
        <f t="shared" ca="1" si="217"/>
        <v>-9204627806899612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-9204627806899612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-38352615862081.719</v>
      </c>
      <c r="L5971" s="444">
        <f t="shared" ca="1" si="217"/>
        <v>-9242980422761694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-9242980422761694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-38512418428173.727</v>
      </c>
      <c r="L5972" s="444">
        <f t="shared" ca="1" si="217"/>
        <v>-9281492841189868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-9281492841189868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-38672886838291.117</v>
      </c>
      <c r="L5973" s="444">
        <f t="shared" ca="1" si="217"/>
        <v>-9320165728028160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-9320165728028160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-38834023866784</v>
      </c>
      <c r="L5974" s="444">
        <f t="shared" ca="1" si="217"/>
        <v>-9358999751894944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-9358999751894944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-38995832299562.266</v>
      </c>
      <c r="L5975" s="444">
        <f t="shared" ca="1" si="217"/>
        <v>-9397995584194506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-9397995584194506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-39158314934143.773</v>
      </c>
      <c r="L5976" s="444">
        <f t="shared" ca="1" si="217"/>
        <v>-9437153899128650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-9437153899128650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-39321474579702.711</v>
      </c>
      <c r="L5977" s="444">
        <f t="shared" ca="1" si="217"/>
        <v>-9476475373708352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-9476475373708352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-39485314057118.133</v>
      </c>
      <c r="L5978" s="444">
        <f t="shared" ca="1" si="217"/>
        <v>-9515960687765470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-9515960687765470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-39649836199022.789</v>
      </c>
      <c r="L5979" s="444">
        <f t="shared" ca="1" si="217"/>
        <v>-9555610523964492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-9555610523964492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-39815043849852.047</v>
      </c>
      <c r="L5980" s="444">
        <f t="shared" ca="1" si="217"/>
        <v>-9595425567814344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-9595425567814344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-39980939865893.102</v>
      </c>
      <c r="L5981" s="444">
        <f t="shared" ca="1" si="217"/>
        <v>-9635406507680238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-9635406507680238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-40147527115334.328</v>
      </c>
      <c r="L5982" s="444">
        <f t="shared" ca="1" si="217"/>
        <v>-9675554034795572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-9675554034795572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-40314808478314.883</v>
      </c>
      <c r="L5983" s="444">
        <f t="shared" ca="1" si="217"/>
        <v>-9715868843273886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-9715868843273886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-40482786846974.523</v>
      </c>
      <c r="L5984" s="444">
        <f t="shared" ca="1" si="217"/>
        <v>-9756351630120860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-9756351630120860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-40651465125503.586</v>
      </c>
      <c r="L5985" s="444">
        <f t="shared" ca="1" si="217"/>
        <v>-9797003095246364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-9797003095246364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-40820846230193.18</v>
      </c>
      <c r="L5986" s="444">
        <f t="shared" ca="1" si="217"/>
        <v>-9837823941476558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-9837823941476558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-40990933089485.656</v>
      </c>
      <c r="L5987" s="444">
        <f t="shared" ca="1" si="217"/>
        <v>-9878814874566044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-9878814874566044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-41161728644025.18</v>
      </c>
      <c r="L5988" s="444">
        <f t="shared" ca="1" si="217"/>
        <v>-9919976603210070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-9919976603210070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-41333235846708.625</v>
      </c>
      <c r="L5989" s="444">
        <f t="shared" ca="1" si="217"/>
        <v>-9961309839056778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-9961309839056778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-41505457662736.578</v>
      </c>
      <c r="L5990" s="444">
        <f t="shared" ca="1" si="217"/>
        <v>-1.0002815296719514E+16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-1.0002815296719514E+16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-41678397069664.641</v>
      </c>
      <c r="L5991" s="444">
        <f t="shared" ca="1" si="217"/>
        <v>-1.0044493693789178E+16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-1.0044493693789178E+16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-41852057057454.906</v>
      </c>
      <c r="L5992" s="444">
        <f t="shared" ca="1" si="217"/>
        <v>-1.0086345750846632E+16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-1.0086345750846632E+16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-42026440628527.633</v>
      </c>
      <c r="L5993" s="444">
        <f t="shared" ca="1" si="217"/>
        <v>-1.012837219147516E+16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-1.012837219147516E+16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-42201550797813.164</v>
      </c>
      <c r="L5994" s="444">
        <f t="shared" ca="1" si="217"/>
        <v>-1.0170573742272974E+16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-1.0170573742272974E+16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-42377390592804.055</v>
      </c>
      <c r="L5995" s="444">
        <f t="shared" ca="1" si="217"/>
        <v>-1.0212951132865778E+16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-1.0212951132865778E+16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-42553963053607.406</v>
      </c>
      <c r="L5996" s="444">
        <f t="shared" ca="1" si="217"/>
        <v>-1.0255505095919386E+16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-1.0255505095919386E+16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-42731271232997.438</v>
      </c>
      <c r="L5997" s="444">
        <f t="shared" ca="1" si="217"/>
        <v>-1.0298236367152384E+16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-1.0298236367152384E+16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-42909318196468.266</v>
      </c>
      <c r="L5998" s="444">
        <f t="shared" ca="1" si="217"/>
        <v>-1.0341145685348852E+16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-1.0341145685348852E+16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-43088107022286.883</v>
      </c>
      <c r="L5999" s="444">
        <f t="shared" ca="1" si="217"/>
        <v>-1.0384233792371138E+16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-1.0384233792371138E+16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-43267640801546.406</v>
      </c>
      <c r="L6000" s="444">
        <f t="shared" ca="1" si="217"/>
        <v>-1.0427501433172684E+16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-1.0427501433172684E+16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-43447922638219.516</v>
      </c>
      <c r="L6001" s="444">
        <f t="shared" ca="1" si="217"/>
        <v>-1.0470949355810904E+16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-1.0470949355810904E+16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-43628955649212.102</v>
      </c>
      <c r="L6002" s="444">
        <f t="shared" ca="1" si="217"/>
        <v>-1.0514578311460116E+16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-1.0514578311460116E+16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-43810742964417.148</v>
      </c>
      <c r="L6003" s="444">
        <f t="shared" ca="1" si="217"/>
        <v>-1.0558389054424534E+16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-1.0558389054424534E+16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-43993287726768.891</v>
      </c>
      <c r="L6004" s="444">
        <f t="shared" ca="1" si="217"/>
        <v>-1.0602382342151302E+16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-1.0602382342151302E+16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-44176593092297.094</v>
      </c>
      <c r="L6005" s="444">
        <f t="shared" ca="1" si="217"/>
        <v>-1.06465589352436E+16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-1.06465589352436E+16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-44360662230181.664</v>
      </c>
      <c r="L6006" s="444">
        <f t="shared" ca="1" si="217"/>
        <v>-1.0690919597473782E+16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-1.0690919597473782E+16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-44545498322807.422</v>
      </c>
      <c r="L6007" s="444">
        <f t="shared" ca="1" si="217"/>
        <v>-1.073546509579659E+16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-1.073546509579659E+16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-44731104565819.125</v>
      </c>
      <c r="L6008" s="444">
        <f t="shared" ca="1" si="217"/>
        <v>-1.078019620036241E+16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-1.078019620036241E+16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-44917484168176.711</v>
      </c>
      <c r="L6009" s="444">
        <f t="shared" ca="1" si="217"/>
        <v>-1.0825113684530586E+16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-1.0825113684530586E+16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-45104640352210.773</v>
      </c>
      <c r="L6010" s="444">
        <f t="shared" ca="1" si="217"/>
        <v>-1.0870218324882796E+16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-1.0870218324882796E+16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-45292576353678.313</v>
      </c>
      <c r="L6011" s="444">
        <f t="shared" ca="1" si="217"/>
        <v>-1.0915510901236474E+16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-1.0915510901236474E+16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-45481295421818.641</v>
      </c>
      <c r="L6012" s="444">
        <f t="shared" ca="1" si="217"/>
        <v>-1.0960992196658292E+16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-1.0960992196658292E+16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-45670800819409.547</v>
      </c>
      <c r="L6013" s="444">
        <f t="shared" ca="1" si="217"/>
        <v>-1.1006662997477702E+16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-1.1006662997477702E+16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-45861095822823.758</v>
      </c>
      <c r="L6014" s="444">
        <f t="shared" ca="1" si="217"/>
        <v>-1.1052524093300526E+16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-1.1052524093300526E+16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-46052183722085.523</v>
      </c>
      <c r="L6015" s="444">
        <f t="shared" ca="1" si="217"/>
        <v>-1.1098576277022612E+16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-1.1098576277022612E+16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-46244067820927.547</v>
      </c>
      <c r="L6016" s="444">
        <f t="shared" ca="1" si="217"/>
        <v>-1.114482034484354E+16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-1.114482034484354E+16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-46436751436848.086</v>
      </c>
      <c r="L6017" s="444">
        <f t="shared" ca="1" si="217"/>
        <v>-1.1191257096280388E+16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-1.1191257096280388E+16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-46630237901168.281</v>
      </c>
      <c r="L6018" s="444">
        <f t="shared" ca="1" si="217"/>
        <v>-1.1237887334181556E+16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-1.1237887334181556E+16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-46824530559089.813</v>
      </c>
      <c r="L6019" s="444">
        <f t="shared" ca="1" si="217"/>
        <v>-1.1284711864740646E+16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-1.1284711864740646E+16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-47019632769752.688</v>
      </c>
      <c r="L6020" s="444">
        <f t="shared" ca="1" si="217"/>
        <v>-1.1331731497510398E+16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-1.1331731497510398E+16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-47215547906293.328</v>
      </c>
      <c r="L6021" s="444">
        <f t="shared" ca="1" si="217"/>
        <v>-1.1378947045416692E+16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-1.1378947045416692E+16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-47412279355902.883</v>
      </c>
      <c r="L6022" s="444">
        <f t="shared" ca="1" si="217"/>
        <v>-1.1426359324772594E+16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-1.1426359324772594E+16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-47609830519885.805</v>
      </c>
      <c r="L6023" s="444">
        <f t="shared" ca="1" si="217"/>
        <v>-1.147396915529248E+16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-1.147396915529248E+16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-47808204813718.664</v>
      </c>
      <c r="L6024" s="444">
        <f t="shared" ca="1" si="217"/>
        <v>-1.1521777360106198E+16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-1.1521777360106198E+16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-48007405667109.156</v>
      </c>
      <c r="L6025" s="444">
        <f t="shared" ca="1" si="217"/>
        <v>-1.1569784765773308E+16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-1.1569784765773308E+16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-48207436524055.453</v>
      </c>
      <c r="L6026" s="444">
        <f t="shared" ca="1" si="217"/>
        <v>-1.1617992202297364E+16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-1.1617992202297364E+16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-48408300842905.68</v>
      </c>
      <c r="L6027" s="444">
        <f t="shared" ca="1" si="217"/>
        <v>-1.166640050314027E+16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-1.166640050314027E+16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-48610002096417.789</v>
      </c>
      <c r="L6028" s="444">
        <f t="shared" ca="1" si="217"/>
        <v>-1.1715010505236688E+16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-1.1715010505236688E+16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-48812543771819.531</v>
      </c>
      <c r="L6029" s="444">
        <f t="shared" ca="1" si="217"/>
        <v>-1.1763823049008508E+16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-1.1763823049008508E+16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-49015929370868.781</v>
      </c>
      <c r="L6030" s="444">
        <f t="shared" ca="1" si="217"/>
        <v>-1.1812838978379376E+16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-1.1812838978379376E+16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-49220162409914.063</v>
      </c>
      <c r="L6031" s="444">
        <f t="shared" ca="1" si="217"/>
        <v>-1.186205914078929E+16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-1.186205914078929E+16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-49425246419955.375</v>
      </c>
      <c r="L6032" s="444">
        <f t="shared" ca="1" si="217"/>
        <v>-1.1911484387209246E+16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-1.1911484387209246E+16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-49631184946705.188</v>
      </c>
      <c r="L6033" s="444">
        <f t="shared" ca="1" si="217"/>
        <v>-1.1961115572155952E+16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-1.1961115572155952E+16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-49837981550649.797</v>
      </c>
      <c r="L6034" s="444">
        <f t="shared" ca="1" si="217"/>
        <v>-1.2010953553706602E+16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-1.2010953553706602E+16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-50045639807110.844</v>
      </c>
      <c r="L6035" s="444">
        <f t="shared" ca="1" si="217"/>
        <v>-1.2060999193513712E+16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-1.2060999193513712E+16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-50254163306307.133</v>
      </c>
      <c r="L6036" s="444">
        <f t="shared" ca="1" si="217"/>
        <v>-1.211125335682002E+16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-1.211125335682002E+16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-50463555653416.75</v>
      </c>
      <c r="L6037" s="444">
        <f t="shared" ca="1" si="217"/>
        <v>-1.2161716912473436E+16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-1.2161716912473436E+16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-50673820468639.313</v>
      </c>
      <c r="L6038" s="444">
        <f t="shared" ca="1" si="217"/>
        <v>-1.2212390732942076E+16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-1.2212390732942076E+16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-50884961387258.648</v>
      </c>
      <c r="L6039" s="444">
        <f t="shared" ca="1" si="217"/>
        <v>-1.2263275694329334E+16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-1.2263275694329334E+16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-51096982059705.555</v>
      </c>
      <c r="L6040" s="444">
        <f t="shared" ca="1" si="217"/>
        <v>-1.231437267638904E+16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-1.231437267638904E+16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-51309886151621</v>
      </c>
      <c r="L6041" s="444">
        <f t="shared" ca="1" si="217"/>
        <v>-1.236568256254066E+16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-1.236568256254066E+16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-51523677343919.414</v>
      </c>
      <c r="L6042" s="444">
        <f t="shared" ca="1" si="217"/>
        <v>-1.241720623988458E+16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-1.241720623988458E+16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-51738359332852.414</v>
      </c>
      <c r="L6043" s="444">
        <f t="shared" ca="1" si="217"/>
        <v>-1.2468944599217432E+16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-1.2468944599217432E+16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-51953935830072.633</v>
      </c>
      <c r="L6044" s="444">
        <f t="shared" ca="1" si="217"/>
        <v>-1.2520898535047504E+16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-1.2520898535047504E+16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-52170410562697.93</v>
      </c>
      <c r="L6045" s="444">
        <f t="shared" ca="1" si="217"/>
        <v>-1.2573068945610202E+16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-1.2573068945610202E+16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-52387787273375.844</v>
      </c>
      <c r="L6046" s="444">
        <f t="shared" ca="1" si="217"/>
        <v>-1.2625456732883578E+16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-1.2625456732883578E+16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-52606069720348.242</v>
      </c>
      <c r="L6047" s="444">
        <f t="shared" ca="1" si="217"/>
        <v>-1.2678062802603926E+16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-1.2678062802603926E+16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-52825261677516.359</v>
      </c>
      <c r="L6048" s="444">
        <f t="shared" ca="1" si="217"/>
        <v>-1.2730888064281442E+16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-1.2730888064281442E+16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-53045366934506.008</v>
      </c>
      <c r="L6049" s="444">
        <f t="shared" ca="1" si="217"/>
        <v>-1.2783933431215948E+16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-1.2783933431215948E+16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-53266389296733.117</v>
      </c>
      <c r="L6050" s="444">
        <f t="shared" ca="1" si="217"/>
        <v>-1.2837199820512682E+16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-1.2837199820512682E+16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-53488332585469.508</v>
      </c>
      <c r="L6051" s="444">
        <f t="shared" ca="1" si="217"/>
        <v>-1.2890688153098152E+16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-1.2890688153098152E+16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-53711200637908.969</v>
      </c>
      <c r="L6052" s="444">
        <f t="shared" ca="1" si="217"/>
        <v>-1.294439935373606E+16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-1.294439935373606E+16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-53934997307233.586</v>
      </c>
      <c r="L6053" s="444">
        <f t="shared" ca="1" si="217"/>
        <v>-1.2998334351043294E+16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-1.2998334351043294E+16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-54159726462680.391</v>
      </c>
      <c r="L6054" s="444">
        <f t="shared" ca="1" si="217"/>
        <v>-1.3052494077505974E+16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-1.3052494077505974E+16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-54385391989608.227</v>
      </c>
      <c r="L6055" s="444">
        <f t="shared" ca="1" si="217"/>
        <v>-1.3106879469495582E+16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-1.3106879469495582E+16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-54611997789564.922</v>
      </c>
      <c r="L6056" s="444">
        <f t="shared" ca="1" si="217"/>
        <v>-1.3161491467285146E+16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-1.3161491467285146E+16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-54839547780354.773</v>
      </c>
      <c r="L6057" s="444">
        <f t="shared" ca="1" si="217"/>
        <v>-1.32163310150655E+16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-1.32163310150655E+16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-55068045896106.25</v>
      </c>
      <c r="L6058" s="444">
        <f t="shared" ca="1" si="217"/>
        <v>-1.3271399060961606E+16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-1.3271399060961606E+16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-55297496087340.023</v>
      </c>
      <c r="L6059" s="444">
        <f t="shared" ca="1" si="217"/>
        <v>-1.3326696557048946E+16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-1.3326696557048946E+16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-55527902321037.273</v>
      </c>
      <c r="L6060" s="444">
        <f t="shared" ca="1" si="217"/>
        <v>-1.3382224459369984E+16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-1.3382224459369984E+16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-55759268580708.266</v>
      </c>
      <c r="L6061" s="444">
        <f t="shared" ca="1" si="217"/>
        <v>-1.3437983727950692E+16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-1.3437983727950692E+16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-55991598866461.219</v>
      </c>
      <c r="L6062" s="444">
        <f t="shared" ca="1" si="217"/>
        <v>-1.3493975326817154E+16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-1.3493975326817154E+16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-56224897195071.477</v>
      </c>
      <c r="L6063" s="444">
        <f t="shared" ca="1" si="217"/>
        <v>-1.3550200224012226E+16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-1.3550200224012226E+16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-56459167600050.938</v>
      </c>
      <c r="L6064" s="444">
        <f t="shared" ca="1" si="217"/>
        <v>-1.3606659391612276E+16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-1.3606659391612276E+16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-56694414131717.813</v>
      </c>
      <c r="L6065" s="444">
        <f t="shared" ca="1" si="217"/>
        <v>-1.3663353805743994E+16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-1.3663353805743994E+16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-56930640857266.641</v>
      </c>
      <c r="L6066" s="444">
        <f t="shared" ca="1" si="217"/>
        <v>-1.372028444660126E+16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-1.372028444660126E+16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-57167851860838.586</v>
      </c>
      <c r="L6067" s="444">
        <f t="shared" ca="1" si="217"/>
        <v>-1.3777452298462098E+16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-1.3777452298462098E+16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-57406051243592.07</v>
      </c>
      <c r="L6068" s="444">
        <f t="shared" ca="1" si="217"/>
        <v>-1.383485834970569E+16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-1.383485834970569E+16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-57645243123773.711</v>
      </c>
      <c r="L6069" s="444">
        <f t="shared" ca="1" si="217"/>
        <v>-1.3892503592829464E+16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-1.3892503592829464E+16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-57885431636789.43</v>
      </c>
      <c r="L6070" s="444">
        <f t="shared" ca="1" si="217"/>
        <v>-1.3950389024466254E+16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-1.3950389024466254E+16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-58126620935276.055</v>
      </c>
      <c r="L6071" s="444">
        <f t="shared" ca="1" si="217"/>
        <v>-1.400851564540153E+16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-1.400851564540153E+16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-58368815189173.039</v>
      </c>
      <c r="L6072" s="444">
        <f t="shared" ca="1" si="217"/>
        <v>-1.4066884460590704E+16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-1.4066884460590704E+16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-58612018585794.602</v>
      </c>
      <c r="L6073" s="444">
        <f t="shared" ca="1" si="217"/>
        <v>-1.4125496479176498E+16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-1.4125496479176498E+16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-58856235329902.07</v>
      </c>
      <c r="L6074" s="444">
        <f t="shared" ca="1" si="217"/>
        <v>-1.41843527145064E+16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-1.41843527145064E+16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-59101469643776.656</v>
      </c>
      <c r="L6075" s="444">
        <f t="shared" ca="1" si="217"/>
        <v>-1.4243454184150176E+16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-1.4243454184150176E+16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-59347725767292.398</v>
      </c>
      <c r="L6076" s="444">
        <f t="shared" ca="1" si="217"/>
        <v>-1.4302801909917468E+16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-1.4302801909917468E+16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-59595007957989.445</v>
      </c>
      <c r="L6077" s="444">
        <f t="shared" ca="1" si="217"/>
        <v>-1.4362396917875458E+16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-1.4362396917875458E+16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-59843320491147.742</v>
      </c>
      <c r="L6078" s="444">
        <f t="shared" ca="1" si="217"/>
        <v>-1.4422240238366606E+16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-1.4422240238366606E+16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-60092667659860.852</v>
      </c>
      <c r="L6079" s="444">
        <f t="shared" ca="1" si="217"/>
        <v>-1.4482332906026466E+16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-1.4482332906026466E+16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-60343053775110.273</v>
      </c>
      <c r="L6080" s="444">
        <f t="shared" ca="1" si="217"/>
        <v>-1.4542675959801576E+16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-1.4542675959801576E+16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-60594483165839.906</v>
      </c>
      <c r="L6081" s="444">
        <f t="shared" ca="1" si="217"/>
        <v>-1.4603270442967416E+16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-1.4603270442967416E+16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-60846960179030.898</v>
      </c>
      <c r="L6082" s="444">
        <f t="shared" ca="1" si="217"/>
        <v>-1.4664117403146446E+16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-1.4664117403146446E+16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-61100489179776.859</v>
      </c>
      <c r="L6083" s="444">
        <f t="shared" ca="1" si="217"/>
        <v>-1.4725217892326222E+16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-1.4725217892326222E+16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-61355074551359.266</v>
      </c>
      <c r="L6084" s="444">
        <f t="shared" ca="1" si="217"/>
        <v>-1.4786572966877582E+16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-1.4786572966877582E+16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-61610720695323.266</v>
      </c>
      <c r="L6085" s="444">
        <f t="shared" ca="1" si="217"/>
        <v>-1.4848183687572906E+16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-1.4848183687572906E+16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-61867432031553.773</v>
      </c>
      <c r="L6086" s="444">
        <f t="shared" ca="1" si="217"/>
        <v>-1.491005111960446E+16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-1.491005111960446E+16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-62125212998351.914</v>
      </c>
      <c r="L6087" s="444">
        <f t="shared" ca="1" si="217"/>
        <v>-1.4972176332602812E+16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-1.4972176332602812E+16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-62384068052511.719</v>
      </c>
      <c r="L6088" s="444">
        <f t="shared" ca="1" si="217"/>
        <v>-1.5034560400655324E+16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-1.5034560400655324E+16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-62644001669397.172</v>
      </c>
      <c r="L6089" s="444">
        <f t="shared" ca="1" si="217"/>
        <v>-1.5097204402324722E+16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-1.5097204402324722E+16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-62905018343019.672</v>
      </c>
      <c r="L6090" s="444">
        <f t="shared" ca="1" si="217"/>
        <v>-1.5160109420667742E+16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-1.5160109420667742E+16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-63167122586115.594</v>
      </c>
      <c r="L6091" s="444">
        <f t="shared" ca="1" si="217"/>
        <v>-1.5223276543253858E+16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-1.5223276543253858E+16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-63430318930224.406</v>
      </c>
      <c r="L6092" s="444">
        <f t="shared" ca="1" si="217"/>
        <v>-1.5286706862184082E+16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-1.5286706862184082E+16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-63694611925767</v>
      </c>
      <c r="L6093" s="444">
        <f t="shared" ca="1" si="217"/>
        <v>-1.5350401474109848E+16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-1.5350401474109848E+16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-63960006142124.367</v>
      </c>
      <c r="L6094" s="444">
        <f t="shared" ca="1" si="217"/>
        <v>-1.5414361480251972E+16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-1.5414361480251972E+16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-64226506167716.547</v>
      </c>
      <c r="L6095" s="444">
        <f t="shared" ca="1" si="217"/>
        <v>-1.5478587986419688E+16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-1.5478587986419688E+16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-64494116610082.031</v>
      </c>
      <c r="L6096" s="444">
        <f t="shared" ca="1" si="217"/>
        <v>-1.554308210302977E+16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-1.554308210302977E+16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-64762842095957.375</v>
      </c>
      <c r="L6097" s="444">
        <f t="shared" ca="1" si="217"/>
        <v>-1.5607844945125728E+16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-1.5607844945125728E+16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-65032687271357.211</v>
      </c>
      <c r="L6098" s="444">
        <f t="shared" ca="1" si="217"/>
        <v>-1.5672877632397086E+16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-1.5672877632397086E+16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-65303656801654.531</v>
      </c>
      <c r="L6099" s="444">
        <f t="shared" ca="1" si="217"/>
        <v>-1.573818128919874E+16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-1.573818128919874E+16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-65575755371661.414</v>
      </c>
      <c r="L6100" s="444">
        <f t="shared" ca="1" si="217"/>
        <v>-1.5803757044570402E+16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-1.5803757044570402E+16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-65848987685710.008</v>
      </c>
      <c r="L6101" s="444">
        <f t="shared" ca="1" si="217"/>
        <v>-1.5869606032256112E+16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-1.5869606032256112E+16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-66123358467733.805</v>
      </c>
      <c r="L6102" s="444">
        <f t="shared" ca="1" si="217"/>
        <v>-1.5935729390723846E+16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-1.5935729390723846E+16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-66398872461349.359</v>
      </c>
      <c r="L6103" s="444">
        <f t="shared" ca="1" si="217"/>
        <v>-1.6002128263185196E+16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-1.6002128263185196E+16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-66675534429938.313</v>
      </c>
      <c r="L6104" s="444">
        <f t="shared" ca="1" si="217"/>
        <v>-1.6068803797615134E+16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-1.6068803797615134E+16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-66953349156729.727</v>
      </c>
      <c r="L6105" s="444">
        <f t="shared" ca="1" si="217"/>
        <v>-1.6135757146771864E+16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-1.6135757146771864E+16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-67232321444882.773</v>
      </c>
      <c r="L6106" s="444">
        <f t="shared" ca="1" si="217"/>
        <v>-1.6202989468216746E+16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-1.6202989468216746E+16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-67512456117569.773</v>
      </c>
      <c r="L6107" s="444">
        <f t="shared" ca="1" si="217"/>
        <v>-1.6270501924334316E+16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-1.6270501924334316E+16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-67793758018059.648</v>
      </c>
      <c r="L6108" s="444">
        <f t="shared" ca="1" si="217"/>
        <v>-1.6338295682352376E+16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-1.6338295682352376E+16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-68076232009801.57</v>
      </c>
      <c r="L6109" s="444">
        <f t="shared" ca="1" si="217"/>
        <v>-1.6406371914362178E+16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-1.6406371914362178E+16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-68359882976509.07</v>
      </c>
      <c r="L6110" s="444">
        <f t="shared" ca="1" si="217"/>
        <v>-1.6474731797338688E+16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-1.6474731797338688E+16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-68644715822244.531</v>
      </c>
      <c r="L6111" s="444">
        <f t="shared" ca="1" si="217"/>
        <v>-1.6543376513160932E+16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-1.6543376513160932E+16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-68930735471503.875</v>
      </c>
      <c r="L6112" s="444">
        <f t="shared" ca="1" si="217"/>
        <v>-1.6612307248632436E+16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-1.6612307248632436E+16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-69217946869301.82</v>
      </c>
      <c r="L6113" s="444">
        <f t="shared" ca="1" si="217"/>
        <v>-1.6681525195501738E+16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-1.6681525195501738E+16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-69506354981257.242</v>
      </c>
      <c r="L6114" s="444">
        <f t="shared" ca="1" si="217"/>
        <v>-1.6751031550482996E+16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-1.6751031550482996E+16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-69795964793679.148</v>
      </c>
      <c r="L6115" s="444">
        <f t="shared" ca="1" si="217"/>
        <v>-1.6820827515276676E+16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-1.6820827515276676E+16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-70086781313652.82</v>
      </c>
      <c r="L6116" s="444">
        <f t="shared" ca="1" si="217"/>
        <v>-1.6890914296590328E+16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-1.6890914296590328E+16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-70378809569126.359</v>
      </c>
      <c r="L6117" s="444">
        <f t="shared" ca="1" si="217"/>
        <v>-1.6961293106159454E+16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-1.6961293106159454E+16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-70672054608997.719</v>
      </c>
      <c r="L6118" s="444">
        <f t="shared" ca="1" si="217"/>
        <v>-1.7031965160768452E+16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-1.7031965160768452E+16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-70966521503201.891</v>
      </c>
      <c r="L6119" s="444">
        <f t="shared" ca="1" si="217"/>
        <v>-1.7102931682271654E+16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-1.7102931682271654E+16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-71262215342798.547</v>
      </c>
      <c r="L6120" s="444">
        <f t="shared" ca="1" si="217"/>
        <v>-1.7174193897614452E+16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-1.7174193897614452E+16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-71559141240060.219</v>
      </c>
      <c r="L6121" s="444">
        <f t="shared" ca="1" si="217"/>
        <v>-1.7245753038854512E+16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-1.7245753038854512E+16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-71857304328560.453</v>
      </c>
      <c r="L6122" s="444">
        <f t="shared" ca="1" si="217"/>
        <v>-1.7317610343183072E+16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-1.7317610343183072E+16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-72156709763262.813</v>
      </c>
      <c r="L6123" s="444">
        <f t="shared" ca="1" si="217"/>
        <v>-1.7389767052946334E+16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-1.7389767052946334E+16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-72457362720609.719</v>
      </c>
      <c r="L6124" s="444">
        <f t="shared" ca="1" si="217"/>
        <v>-1.7462224415666944E+16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-1.7462224415666944E+16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-72759268398612.25</v>
      </c>
      <c r="L6125" s="444">
        <f t="shared" ca="1" si="217"/>
        <v>-1.7534983684065556E+16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-1.7534983684065556E+16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-73062432016939.813</v>
      </c>
      <c r="L6126" s="444">
        <f t="shared" ca="1" si="217"/>
        <v>-1.7608046116082496E+16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-1.7608046116082496E+16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-73366858817010.406</v>
      </c>
      <c r="L6127" s="444">
        <f t="shared" ca="1" si="217"/>
        <v>-1.7681412974899506E+16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-1.7681412974899506E+16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-73672554062081.281</v>
      </c>
      <c r="L6128" s="444">
        <f t="shared" ref="L6128:L6250" ca="1" si="222">I6128-J6128+K6128</f>
        <v>-1.7755085528961588E+16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-1.7755085528961588E+16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-73979523037339.953</v>
      </c>
      <c r="L6129" s="444">
        <f t="shared" ca="1" si="222"/>
        <v>-1.7829065051998928E+16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-1.7829065051998928E+16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-74287771049995.531</v>
      </c>
      <c r="L6130" s="444">
        <f t="shared" ca="1" si="222"/>
        <v>-1.7903352823048924E+16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-1.7903352823048924E+16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-74597303429370.516</v>
      </c>
      <c r="L6131" s="444">
        <f t="shared" ca="1" si="222"/>
        <v>-1.7977950126478294E+16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-1.7977950126478294E+16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-74908125526992.891</v>
      </c>
      <c r="L6132" s="444">
        <f t="shared" ca="1" si="222"/>
        <v>-1.8052858252005288E+16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-1.8052858252005288E+16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-75220242716688.703</v>
      </c>
      <c r="L6133" s="444">
        <f t="shared" ca="1" si="222"/>
        <v>-1.8128078494721976E+16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-1.8128078494721976E+16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-75533660394674.906</v>
      </c>
      <c r="L6134" s="444">
        <f t="shared" ca="1" si="222"/>
        <v>-1.8203612155116652E+16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-1.8203612155116652E+16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-75848383979652.719</v>
      </c>
      <c r="L6135" s="444">
        <f t="shared" ca="1" si="222"/>
        <v>-1.8279460539096304E+16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-1.8279460539096304E+16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-76164418912901.266</v>
      </c>
      <c r="L6136" s="444">
        <f t="shared" ca="1" si="222"/>
        <v>-1.8355624958009204E+16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-1.8355624958009204E+16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-76481770658371.688</v>
      </c>
      <c r="L6137" s="444">
        <f t="shared" ca="1" si="222"/>
        <v>-1.8432106728667576E+16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-1.8432106728667576E+16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-76800444702781.563</v>
      </c>
      <c r="L6138" s="444">
        <f t="shared" ca="1" si="222"/>
        <v>-1.8508907173370356E+16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-1.8508907173370356E+16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-77120446555709.813</v>
      </c>
      <c r="L6139" s="444">
        <f t="shared" ca="1" si="222"/>
        <v>-1.8586027619926064E+16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-1.8586027619926064E+16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-77441781749691.938</v>
      </c>
      <c r="L6140" s="444">
        <f t="shared" ca="1" si="222"/>
        <v>-1.8663469401675756E+16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-1.8663469401675756E+16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-77764455840315.656</v>
      </c>
      <c r="L6141" s="444">
        <f t="shared" ca="1" si="222"/>
        <v>-1.8741233857516072E+16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-1.8741233857516072E+16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-78088474406316.969</v>
      </c>
      <c r="L6142" s="444">
        <f t="shared" ca="1" si="222"/>
        <v>-1.8819322331922388E+16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-1.8819322331922388E+16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-78413843049676.609</v>
      </c>
      <c r="L6143" s="444">
        <f t="shared" ca="1" si="222"/>
        <v>-1.8897736174972064E+16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-1.8897736174972064E+16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-78740567395716.938</v>
      </c>
      <c r="L6144" s="444">
        <f t="shared" ca="1" si="222"/>
        <v>-1.897647674236778E+16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-1.897647674236778E+16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-79068653093199.078</v>
      </c>
      <c r="L6145" s="444">
        <f t="shared" ca="1" si="222"/>
        <v>-1.905554539546098E+16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-1.905554539546098E+16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-79398105814420.75</v>
      </c>
      <c r="L6146" s="444">
        <f t="shared" ca="1" si="222"/>
        <v>-1.91349435012754E+16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-1.91349435012754E+16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-79728931255314.172</v>
      </c>
      <c r="L6147" s="444">
        <f t="shared" ca="1" si="222"/>
        <v>-1.9214672432530716E+16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-1.9214672432530716E+16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-80061135135544.656</v>
      </c>
      <c r="L6148" s="444">
        <f t="shared" ca="1" si="222"/>
        <v>-1.929473356766626E+16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-1.929473356766626E+16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-80394723198609.422</v>
      </c>
      <c r="L6149" s="444">
        <f t="shared" ca="1" si="222"/>
        <v>-1.9375128290864868E+16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-1.9375128290864868E+16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-80729701211936.953</v>
      </c>
      <c r="L6150" s="444">
        <f t="shared" ca="1" si="222"/>
        <v>-1.9455857992076804E+16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-1.9455857992076804E+16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-81066074966986.688</v>
      </c>
      <c r="L6151" s="444">
        <f t="shared" ca="1" si="222"/>
        <v>-1.9536924067043792E+16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-1.9536924067043792E+16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-81403850279349.125</v>
      </c>
      <c r="L6152" s="444">
        <f t="shared" ca="1" si="222"/>
        <v>-1.961832791732314E+16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-1.961832791732314E+16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-81743032988846.422</v>
      </c>
      <c r="L6153" s="444">
        <f t="shared" ca="1" si="222"/>
        <v>-1.9700070950311988E+16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-1.9700070950311988E+16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-82083628959633.281</v>
      </c>
      <c r="L6154" s="444">
        <f t="shared" ca="1" si="222"/>
        <v>-1.978215457927162E+16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-1.978215457927162E+16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-82425644080298.422</v>
      </c>
      <c r="L6155" s="444">
        <f t="shared" ca="1" si="222"/>
        <v>-1.986458022335192E+16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-1.986458022335192E+16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-82769084263966.328</v>
      </c>
      <c r="L6156" s="444">
        <f t="shared" ca="1" si="222"/>
        <v>-1.9947349307615888E+16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-1.9947349307615888E+16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-83113955448399.531</v>
      </c>
      <c r="L6157" s="444">
        <f t="shared" ca="1" si="222"/>
        <v>-2.0030463263064288E+16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-2.0030463263064288E+16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-83460263596101.203</v>
      </c>
      <c r="L6158" s="444">
        <f t="shared" ca="1" si="222"/>
        <v>-2.0113923526660388E+16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-2.0113923526660388E+16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-83808014694418.281</v>
      </c>
      <c r="L6159" s="444">
        <f t="shared" ca="1" si="222"/>
        <v>-2.0197731541354808E+16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-2.0197731541354808E+16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-84157214755645.031</v>
      </c>
      <c r="L6160" s="444">
        <f t="shared" ca="1" si="222"/>
        <v>-2.0281888756110452E+16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-2.0281888756110452E+16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-84507869817126.875</v>
      </c>
      <c r="L6161" s="444">
        <f t="shared" ca="1" si="222"/>
        <v>-2.036639662592758E+16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-2.036639662592758E+16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-84859985941364.922</v>
      </c>
      <c r="L6162" s="444">
        <f t="shared" ca="1" si="222"/>
        <v>-2.0451256611868944E+16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-2.0451256611868944E+16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-85213569216120.594</v>
      </c>
      <c r="L6163" s="444">
        <f t="shared" ca="1" si="222"/>
        <v>-2.0536470181085064E+16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-2.0536470181085064E+16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-85568625754521.094</v>
      </c>
      <c r="L6164" s="444">
        <f t="shared" ca="1" si="222"/>
        <v>-2.0622038806839584E+16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-2.0622038806839584E+16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-85925161695164.938</v>
      </c>
      <c r="L6165" s="444">
        <f t="shared" ca="1" si="222"/>
        <v>-2.0707963968534748E+16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-2.0707963968534748E+16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-86283183202228.109</v>
      </c>
      <c r="L6166" s="444">
        <f t="shared" ca="1" si="222"/>
        <v>-2.0794247151736976E+16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-2.0794247151736976E+16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-86642696465570.734</v>
      </c>
      <c r="L6167" s="444">
        <f t="shared" ca="1" si="222"/>
        <v>-2.0880889848202548E+16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-2.0880889848202548E+16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-87003707700843.953</v>
      </c>
      <c r="L6168" s="444">
        <f t="shared" ca="1" si="222"/>
        <v>-2.0967893555903392E+16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-2.0967893555903392E+16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-87366223149597.469</v>
      </c>
      <c r="L6169" s="444">
        <f t="shared" ca="1" si="222"/>
        <v>-2.1055259779052988E+16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-2.1055259779052988E+16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-87730249079387.453</v>
      </c>
      <c r="L6170" s="444">
        <f t="shared" ca="1" si="222"/>
        <v>-2.1142990028132376E+16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-2.1142990028132376E+16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-88095791783884.906</v>
      </c>
      <c r="L6171" s="444">
        <f t="shared" ca="1" si="222"/>
        <v>-2.123108581991626E+16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-2.123108581991626E+16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-88462857582984.422</v>
      </c>
      <c r="L6172" s="444">
        <f t="shared" ca="1" si="222"/>
        <v>-2.1319548677499244E+16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-2.1319548677499244E+16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-88831452822913.516</v>
      </c>
      <c r="L6173" s="444">
        <f t="shared" ca="1" si="222"/>
        <v>-2.1408380130322156E+16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-2.1408380130322156E+16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-89201583876342.313</v>
      </c>
      <c r="L6174" s="444">
        <f t="shared" ca="1" si="222"/>
        <v>-2.14975817141985E+16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-2.14975817141985E+16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-89573257142493.75</v>
      </c>
      <c r="L6175" s="444">
        <f t="shared" ca="1" si="222"/>
        <v>-2.1587154971340992E+16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-2.1587154971340992E+16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-89946479047254.125</v>
      </c>
      <c r="L6176" s="444">
        <f t="shared" ca="1" si="222"/>
        <v>-2.1677101450388248E+16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-2.1677101450388248E+16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-90321256043284.359</v>
      </c>
      <c r="L6177" s="444">
        <f t="shared" ca="1" si="222"/>
        <v>-2.1767422706431532E+16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-2.1767422706431532E+16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-90697594610131.375</v>
      </c>
      <c r="L6178" s="444">
        <f t="shared" ca="1" si="222"/>
        <v>-2.1858120301041664E+16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-2.1858120301041664E+16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-91075501254340.266</v>
      </c>
      <c r="L6179" s="444">
        <f t="shared" ca="1" si="222"/>
        <v>-2.1949195802296004E+16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-2.1949195802296004E+16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-91454982509566.688</v>
      </c>
      <c r="L6180" s="444">
        <f t="shared" ca="1" si="222"/>
        <v>-2.2040650784805572E+16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-2.2040650784805572E+16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-91836044936689.875</v>
      </c>
      <c r="L6181" s="444">
        <f t="shared" ca="1" si="222"/>
        <v>-2.213248682974226E+16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-2.213248682974226E+16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-92218695123926.078</v>
      </c>
      <c r="L6182" s="444">
        <f t="shared" ca="1" si="222"/>
        <v>-2.2224705524866188E+16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-2.2224705524866188E+16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-92602939686942.453</v>
      </c>
      <c r="L6183" s="444">
        <f t="shared" ca="1" si="222"/>
        <v>-2.2317308464553132E+16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-2.2317308464553132E+16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-92988785268971.375</v>
      </c>
      <c r="L6184" s="444">
        <f t="shared" ca="1" si="222"/>
        <v>-2.2410297249822104E+16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-2.2410297249822104E+16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-93376238540925.438</v>
      </c>
      <c r="L6185" s="444">
        <f t="shared" ca="1" si="222"/>
        <v>-2.2503673488363028E+16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-2.2503673488363028E+16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-93765306201512.609</v>
      </c>
      <c r="L6186" s="444">
        <f t="shared" ca="1" si="222"/>
        <v>-2.259743879456454E+16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-2.259743879456454E+16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-94155994977352.25</v>
      </c>
      <c r="L6187" s="444">
        <f t="shared" ca="1" si="222"/>
        <v>-2.2691594789541892E+16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-2.2691594789541892E+16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-94548311623091.219</v>
      </c>
      <c r="L6188" s="444">
        <f t="shared" ca="1" si="222"/>
        <v>-2.2786143101164984E+16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-2.2786143101164984E+16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-94942262921520.766</v>
      </c>
      <c r="L6189" s="444">
        <f t="shared" ca="1" si="222"/>
        <v>-2.2881085364086504E+16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-2.2881085364086504E+16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-95337855683693.766</v>
      </c>
      <c r="L6190" s="444">
        <f t="shared" ca="1" si="222"/>
        <v>-2.2976423219770196E+16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-2.2976423219770196E+16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-95735096749042.484</v>
      </c>
      <c r="L6191" s="444">
        <f t="shared" ca="1" si="222"/>
        <v>-2.307215831651924E+16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-2.307215831651924E+16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-96133992985496.828</v>
      </c>
      <c r="L6192" s="444">
        <f t="shared" ca="1" si="222"/>
        <v>-2.3168292309504736E+16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-2.3168292309504736E+16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-96534551289603.063</v>
      </c>
      <c r="L6193" s="444">
        <f t="shared" ca="1" si="222"/>
        <v>-2.326482686079434E+16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-2.326482686079434E+16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-96936778586643.078</v>
      </c>
      <c r="L6194" s="444">
        <f t="shared" ca="1" si="222"/>
        <v>-2.3361763639380984E+16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-2.3361763639380984E+16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-97340681830754.094</v>
      </c>
      <c r="L6195" s="444">
        <f t="shared" ca="1" si="222"/>
        <v>-2.345910432121174E+16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-2.345910432121174E+16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-97746268005048.922</v>
      </c>
      <c r="L6196" s="444">
        <f t="shared" ca="1" si="222"/>
        <v>-2.3556850589216788E+16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-2.3556850589216788E+16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-98153544121736.609</v>
      </c>
      <c r="L6197" s="444">
        <f t="shared" ca="1" si="222"/>
        <v>-2.3655004133338524E+16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-2.3655004133338524E+16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-98562517222243.844</v>
      </c>
      <c r="L6198" s="444">
        <f t="shared" ca="1" si="222"/>
        <v>-2.3753566650560768E+16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-2.3753566650560768E+16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-98973194377336.531</v>
      </c>
      <c r="L6199" s="444">
        <f t="shared" ca="1" si="222"/>
        <v>-2.3852539844938104E+16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-2.3852539844938104E+16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-99385582687242.094</v>
      </c>
      <c r="L6200" s="444">
        <f t="shared" ca="1" si="222"/>
        <v>-2.3951925427625348E+16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-2.3951925427625348E+16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-99799689281772.281</v>
      </c>
      <c r="L6201" s="444">
        <f t="shared" ca="1" si="222"/>
        <v>-2.405172511690712E+16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-2.405172511690712E+16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-100215521320446.33</v>
      </c>
      <c r="L6202" s="444">
        <f t="shared" ca="1" si="222"/>
        <v>-2.4151940638227568E+16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-2.4151940638227568E+16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-100633085992614.86</v>
      </c>
      <c r="L6203" s="444">
        <f t="shared" ca="1" si="222"/>
        <v>-2.4252573724220184E+16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-2.4252573724220184E+16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-101052390517584.09</v>
      </c>
      <c r="L6204" s="444">
        <f t="shared" ca="1" si="222"/>
        <v>-2.4353626114737768E+16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-2.4353626114737768E+16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-101473442144740.7</v>
      </c>
      <c r="L6205" s="444">
        <f t="shared" ca="1" si="222"/>
        <v>-2.4455099556882508E+16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-2.4455099556882508E+16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-101896248153677.11</v>
      </c>
      <c r="L6206" s="444">
        <f t="shared" ca="1" si="222"/>
        <v>-2.4556995805036184E+16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-2.4556995805036184E+16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-102320815854317.44</v>
      </c>
      <c r="L6207" s="444">
        <f t="shared" ca="1" si="222"/>
        <v>-2.46593166208905E+16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-2.46593166208905E+16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-102747152587043.75</v>
      </c>
      <c r="L6208" s="444">
        <f t="shared" ca="1" si="222"/>
        <v>-2.4762063773477544E+16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-2.4762063773477544E+16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-103175265722823.09</v>
      </c>
      <c r="L6209" s="444">
        <f t="shared" ca="1" si="222"/>
        <v>-2.4865239039200368E+16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-2.4865239039200368E+16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-103605162663334.86</v>
      </c>
      <c r="L6210" s="444">
        <f t="shared" ca="1" si="222"/>
        <v>-2.4968844201863704E+16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-2.4968844201863704E+16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-104036850841098.77</v>
      </c>
      <c r="L6211" s="444">
        <f t="shared" ca="1" si="222"/>
        <v>-2.5072881052704804E+16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-2.5072881052704804E+16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-104470337719603.34</v>
      </c>
      <c r="L6212" s="444">
        <f t="shared" ca="1" si="222"/>
        <v>-2.5177351390424408E+16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-2.5177351390424408E+16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-104905630793435.03</v>
      </c>
      <c r="L6213" s="444">
        <f t="shared" ca="1" si="222"/>
        <v>-2.5282257021217844E+16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-2.5282257021217844E+16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-105342737588407.69</v>
      </c>
      <c r="L6214" s="444">
        <f t="shared" ca="1" si="222"/>
        <v>-2.5387599758806252E+16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-2.5387599758806252E+16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-105781665661692.72</v>
      </c>
      <c r="L6215" s="444">
        <f t="shared" ca="1" si="222"/>
        <v>-2.5493381424467944E+16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-2.5493381424467944E+16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-106222422601949.77</v>
      </c>
      <c r="L6216" s="444">
        <f t="shared" ca="1" si="222"/>
        <v>-2.5599603847069892E+16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-2.5599603847069892E+16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-106665016029457.88</v>
      </c>
      <c r="L6217" s="444">
        <f t="shared" ca="1" si="222"/>
        <v>-2.5706268863099348E+16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-2.5706268863099348E+16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-107109453596247.28</v>
      </c>
      <c r="L6218" s="444">
        <f t="shared" ca="1" si="222"/>
        <v>-2.5813378316695596E+16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-2.5813378316695596E+16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-107555742986231.66</v>
      </c>
      <c r="L6219" s="444">
        <f t="shared" ca="1" si="222"/>
        <v>-2.5920934059681828E+16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-2.5920934059681828E+16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-108003891915340.95</v>
      </c>
      <c r="L6220" s="444">
        <f t="shared" ca="1" si="222"/>
        <v>-2.6028937951597168E+16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-2.6028937951597168E+16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-108453908131654.86</v>
      </c>
      <c r="L6221" s="444">
        <f t="shared" ca="1" si="222"/>
        <v>-2.6137391859728824E+16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-2.6137391859728824E+16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-108905799415536.77</v>
      </c>
      <c r="L6222" s="444">
        <f t="shared" ca="1" si="222"/>
        <v>-2.624629765914436E+16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-2.624629765914436E+16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-109359573579768.17</v>
      </c>
      <c r="L6223" s="444">
        <f t="shared" ca="1" si="222"/>
        <v>-2.6355657232724128E+16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-2.6355657232724128E+16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-109815238469683.86</v>
      </c>
      <c r="L6224" s="444">
        <f t="shared" ca="1" si="222"/>
        <v>-2.6465472471193812E+16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-2.6465472471193812E+16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-110272801963307.55</v>
      </c>
      <c r="L6225" s="444">
        <f t="shared" ca="1" si="222"/>
        <v>-2.657574527315712E+16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-2.657574527315712E+16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-110732271971488</v>
      </c>
      <c r="L6226" s="444">
        <f t="shared" ca="1" si="222"/>
        <v>-2.6686477545128608E+16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-2.6686477545128608E+16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-111193656438035.86</v>
      </c>
      <c r="L6227" s="444">
        <f t="shared" ca="1" si="222"/>
        <v>-2.6797671201566644E+16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-2.6797671201566644E+16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-111656963339861.02</v>
      </c>
      <c r="L6228" s="444">
        <f t="shared" ca="1" si="222"/>
        <v>-2.6909328164906504E+16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-2.6909328164906504E+16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-112122200687110.44</v>
      </c>
      <c r="L6229" s="444">
        <f t="shared" ca="1" si="222"/>
        <v>-2.7021450365593616E+16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-2.7021450365593616E+16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-112589376523306.73</v>
      </c>
      <c r="L6230" s="444">
        <f t="shared" ca="1" si="222"/>
        <v>-2.7134039742116924E+16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-2.7134039742116924E+16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-113058498925487.19</v>
      </c>
      <c r="L6231" s="444">
        <f t="shared" ca="1" si="222"/>
        <v>-2.7247098241042412E+16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-2.7247098241042412E+16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-113529576004343.38</v>
      </c>
      <c r="L6232" s="444">
        <f t="shared" ca="1" si="222"/>
        <v>-2.7360627817046756E+16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-2.7360627817046756E+16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-114002615904361.48</v>
      </c>
      <c r="L6233" s="444">
        <f t="shared" ca="1" si="222"/>
        <v>-2.7474630432951116E+16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-2.7474630432951116E+16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-114477626803962.98</v>
      </c>
      <c r="L6234" s="444">
        <f t="shared" ca="1" si="222"/>
        <v>-2.758910805975508E+16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-2.758910805975508E+16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-114954616915646.17</v>
      </c>
      <c r="L6235" s="444">
        <f t="shared" ca="1" si="222"/>
        <v>-2.7704062676670728E+16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-2.7704062676670728E+16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-115433594486128.03</v>
      </c>
      <c r="L6236" s="444">
        <f t="shared" ca="1" si="222"/>
        <v>-2.7819496271156856E+16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-2.7819496271156856E+16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-115914567796486.89</v>
      </c>
      <c r="L6237" s="444">
        <f t="shared" ca="1" si="222"/>
        <v>-2.7935410838953344E+16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-2.7935410838953344E+16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-116397545162305.59</v>
      </c>
      <c r="L6238" s="444">
        <f t="shared" ca="1" si="222"/>
        <v>-2.8051808384115648E+16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-2.8051808384115648E+16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-116882534933815.2</v>
      </c>
      <c r="L6239" s="444">
        <f t="shared" ca="1" si="222"/>
        <v>-2.8168690919049464E+16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-2.8168690919049464E+16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-117369545496039.44</v>
      </c>
      <c r="L6240" s="444">
        <f t="shared" ca="1" si="222"/>
        <v>-2.8286060464545504E+16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-2.8286060464545504E+16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-117858585268939.59</v>
      </c>
      <c r="L6241" s="444">
        <f t="shared" ca="1" si="222"/>
        <v>-2.8403919049814444E+16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-2.8403919049814444E+16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-118349662707560.2</v>
      </c>
      <c r="L6242" s="444">
        <f t="shared" ca="1" si="222"/>
        <v>-2.8522268712522004E+16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-2.8522268712522004E+16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-118842786302175</v>
      </c>
      <c r="L6243" s="444">
        <f t="shared" ca="1" si="222"/>
        <v>-2.864111149882418E+16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-2.864111149882418E+16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-119337964578434.08</v>
      </c>
      <c r="L6244" s="444">
        <f t="shared" ca="1" si="222"/>
        <v>-2.8760449463402616E+16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-2.8760449463402616E+16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-119835206097510.89</v>
      </c>
      <c r="L6245" s="444">
        <f t="shared" ca="1" si="222"/>
        <v>-2.8880284669500128E+16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-2.8880284669500128E+16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-120334519456250.53</v>
      </c>
      <c r="L6246" s="444">
        <f t="shared" ca="1" si="222"/>
        <v>-2.900061918895638E+16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-2.900061918895638E+16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-120835913287318.27</v>
      </c>
      <c r="L6247" s="444">
        <f t="shared" ca="1" si="222"/>
        <v>-2.91214551022437E+16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-2.91214551022437E+16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-121339396259348.77</v>
      </c>
      <c r="L6248" s="444">
        <f t="shared" ca="1" si="222"/>
        <v>-2.9242794498503048E+16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-2.9242794498503048E+16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-121844977077096.03</v>
      </c>
      <c r="L6249" s="444">
        <f t="shared" ca="1" si="222"/>
        <v>-2.9364639475580144E+16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-2.9364639475580144E+16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-122352664481583.95</v>
      </c>
      <c r="L6250" s="444">
        <f t="shared" ca="1" si="222"/>
        <v>-2.9486992140061728E+16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3547647.9990058569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49.666666666666664</v>
      </c>
      <c r="C4" s="463">
        <f ca="1">(SUMIFS(H:H,I:I,"&gt;0",L:L,"&lt;0"))</f>
        <v>596</v>
      </c>
      <c r="D4" s="456">
        <f t="array" aca="1" ref="D4" ca="1">INDEX(N:N,MATCH(C4,H:H,0),0)</f>
        <v>69399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3547647.9990058569</v>
      </c>
      <c r="C8" s="447">
        <f t="shared" ref="C8:C71" si="0">SUMIF(G:G,A8,J:J)</f>
        <v>0</v>
      </c>
      <c r="D8" s="447">
        <f ca="1">SUMIF(G:G,1,K:K)</f>
        <v>181504.40464547276</v>
      </c>
      <c r="E8" s="447">
        <f t="shared" ref="E8:E71" ca="1" si="1">B8-C8+D8</f>
        <v>3729152.4036513297</v>
      </c>
      <c r="F8" s="431"/>
      <c r="G8" s="459">
        <v>1</v>
      </c>
      <c r="H8" s="459">
        <v>1</v>
      </c>
      <c r="I8" s="444">
        <f ca="1">B1</f>
        <v>3547647.9990058569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14781.866662524404</v>
      </c>
      <c r="L8" s="444">
        <f t="shared" ref="L8:L262" ca="1" si="3">I8-J8+K8</f>
        <v>3562429.8656683811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3729152.4036513297</v>
      </c>
      <c r="C9" s="447">
        <f t="shared" si="0"/>
        <v>0</v>
      </c>
      <c r="D9" s="447">
        <f ca="1">SUMIF(G:G,2,K:K)</f>
        <v>190790.5144610292</v>
      </c>
      <c r="E9" s="447">
        <f t="shared" ca="1" si="1"/>
        <v>3919942.918112359</v>
      </c>
      <c r="F9" s="431"/>
      <c r="G9" s="459">
        <v>1</v>
      </c>
      <c r="H9" s="459">
        <v>2</v>
      </c>
      <c r="I9" s="444">
        <f t="shared" ref="I9:I263" ca="1" si="5">L8</f>
        <v>3562429.8656683811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14843.457773618255</v>
      </c>
      <c r="L9" s="444">
        <f t="shared" ca="1" si="3"/>
        <v>3577273.3234419995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3919942.918112359</v>
      </c>
      <c r="C10" s="447">
        <f t="shared" si="0"/>
        <v>0</v>
      </c>
      <c r="D10" s="447">
        <f ca="1">SUMIF(G:G,3,K:K)</f>
        <v>200551.71927868773</v>
      </c>
      <c r="E10" s="447">
        <f t="shared" ca="1" si="1"/>
        <v>4120494.6373910466</v>
      </c>
      <c r="F10" s="431"/>
      <c r="G10" s="459">
        <v>1</v>
      </c>
      <c r="H10" s="459">
        <v>3</v>
      </c>
      <c r="I10" s="444">
        <f t="shared" ca="1" si="5"/>
        <v>3577273.3234419995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14905.305514341666</v>
      </c>
      <c r="L10" s="444">
        <f t="shared" ca="1" si="3"/>
        <v>3592178.6289563412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4120494.6373910466</v>
      </c>
      <c r="C11" s="447">
        <f t="shared" si="0"/>
        <v>0</v>
      </c>
      <c r="D11" s="447">
        <f ca="1">SUMIF(G:G,4,K:K)</f>
        <v>210812.32586042996</v>
      </c>
      <c r="E11" s="447">
        <f t="shared" ca="1" si="1"/>
        <v>4331306.9632514762</v>
      </c>
      <c r="F11" s="431"/>
      <c r="G11" s="459">
        <v>1</v>
      </c>
      <c r="H11" s="459">
        <v>4</v>
      </c>
      <c r="I11" s="444">
        <f t="shared" ca="1" si="5"/>
        <v>3592178.6289563412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14967.410953984756</v>
      </c>
      <c r="L11" s="444">
        <f t="shared" ca="1" si="3"/>
        <v>3607146.0399103258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4331306.9632514762</v>
      </c>
      <c r="C12" s="447">
        <f t="shared" si="0"/>
        <v>0</v>
      </c>
      <c r="D12" s="447">
        <f ca="1">SUMIF(G:G,5,K:K)</f>
        <v>221597.88454831197</v>
      </c>
      <c r="E12" s="447">
        <f t="shared" ca="1" si="1"/>
        <v>4552904.8477997882</v>
      </c>
      <c r="F12" s="431"/>
      <c r="G12" s="459">
        <v>1</v>
      </c>
      <c r="H12" s="459">
        <v>5</v>
      </c>
      <c r="I12" s="444">
        <f t="shared" ca="1" si="5"/>
        <v>3607146.0399103258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15029.775166293024</v>
      </c>
      <c r="L12" s="444">
        <f t="shared" ca="1" si="3"/>
        <v>3622175.8150766189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4552904.8477997882</v>
      </c>
      <c r="C13" s="447">
        <f t="shared" si="0"/>
        <v>116996.01957289393</v>
      </c>
      <c r="D13" s="447">
        <f ca="1">SUMIF(G:G,6,K:K)</f>
        <v>231464.65248803134</v>
      </c>
      <c r="E13" s="447">
        <f t="shared" ca="1" si="1"/>
        <v>4667373.4807149256</v>
      </c>
      <c r="F13" s="431"/>
      <c r="G13" s="459">
        <v>1</v>
      </c>
      <c r="H13" s="459">
        <v>6</v>
      </c>
      <c r="I13" s="444">
        <f t="shared" ca="1" si="5"/>
        <v>3622175.8150766189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15092.399229485913</v>
      </c>
      <c r="L13" s="444">
        <f t="shared" ca="1" si="3"/>
        <v>3637268.2143061049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4667373.4807149256</v>
      </c>
      <c r="C14" s="447">
        <f t="shared" si="0"/>
        <v>280790.44697494537</v>
      </c>
      <c r="D14" s="447">
        <f ca="1">SUMIF(G:G,7,K:K)</f>
        <v>231069.54120403292</v>
      </c>
      <c r="E14" s="447">
        <f t="shared" ca="1" si="1"/>
        <v>4617652.5749440128</v>
      </c>
      <c r="F14" s="431"/>
      <c r="G14" s="459">
        <v>1</v>
      </c>
      <c r="H14" s="459">
        <v>7</v>
      </c>
      <c r="I14" s="444">
        <f t="shared" ca="1" si="5"/>
        <v>3637268.2143061049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15155.284226275438</v>
      </c>
      <c r="L14" s="444">
        <f t="shared" ca="1" si="3"/>
        <v>3652423.4985323804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4617652.5749440128</v>
      </c>
      <c r="C15" s="447">
        <f t="shared" si="0"/>
        <v>280790.44697494537</v>
      </c>
      <c r="D15" s="447">
        <f ca="1">SUMIF(G:G,8,K:K)</f>
        <v>228525.72530039412</v>
      </c>
      <c r="E15" s="447">
        <f t="shared" ca="1" si="1"/>
        <v>4565387.8532694615</v>
      </c>
      <c r="F15" s="431"/>
      <c r="G15" s="459">
        <v>1</v>
      </c>
      <c r="H15" s="459">
        <v>8</v>
      </c>
      <c r="I15" s="444">
        <f t="shared" ca="1" si="5"/>
        <v>3652423.4985323804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15218.431243884917</v>
      </c>
      <c r="L15" s="444">
        <f t="shared" ca="1" si="3"/>
        <v>3667641.9297762653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4565387.8532694615</v>
      </c>
      <c r="C16" s="447">
        <f t="shared" si="0"/>
        <v>261607.54257494543</v>
      </c>
      <c r="D16" s="447">
        <f ca="1">SUMIF(G:G,9,K:K)</f>
        <v>226338.0591506348</v>
      </c>
      <c r="E16" s="447">
        <f t="shared" ca="1" si="1"/>
        <v>4530118.36984515</v>
      </c>
      <c r="F16" s="431"/>
      <c r="G16" s="459">
        <v>1</v>
      </c>
      <c r="H16" s="459">
        <v>9</v>
      </c>
      <c r="I16" s="444">
        <f t="shared" ca="1" si="5"/>
        <v>3667641.9297762653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15281.841374067772</v>
      </c>
      <c r="L16" s="444">
        <f t="shared" ca="1" si="3"/>
        <v>3682923.7711503329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4530118.36984515</v>
      </c>
      <c r="C17" s="447">
        <f t="shared" si="0"/>
        <v>259863.64217494545</v>
      </c>
      <c r="D17" s="447">
        <f ca="1">SUMIF(G:G,10,K:K)</f>
        <v>224622.82669551967</v>
      </c>
      <c r="E17" s="447">
        <f t="shared" ca="1" si="1"/>
        <v>4494877.5543657243</v>
      </c>
      <c r="F17" s="431"/>
      <c r="G17" s="459">
        <v>1</v>
      </c>
      <c r="H17" s="459">
        <v>10</v>
      </c>
      <c r="I17" s="444">
        <f t="shared" ca="1" si="5"/>
        <v>3682923.7711503329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15345.515713126386</v>
      </c>
      <c r="L17" s="444">
        <f t="shared" ca="1" si="3"/>
        <v>3698269.2868634593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4494877.5543657243</v>
      </c>
      <c r="C18" s="447">
        <f t="shared" si="0"/>
        <v>259863.64217494545</v>
      </c>
      <c r="D18" s="447">
        <f ca="1">SUMIF(G:G,11,K:K)</f>
        <v>222819.83969269251</v>
      </c>
      <c r="E18" s="447">
        <f t="shared" ca="1" si="1"/>
        <v>4457833.7518834714</v>
      </c>
      <c r="F18" s="431"/>
      <c r="G18" s="459">
        <v>1</v>
      </c>
      <c r="H18" s="459">
        <v>11</v>
      </c>
      <c r="I18" s="444">
        <f t="shared" ca="1" si="5"/>
        <v>3698269.2868634593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15409.455361931077</v>
      </c>
      <c r="L18" s="444">
        <f t="shared" ca="1" si="3"/>
        <v>3713678.7422253904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4457833.7518834714</v>
      </c>
      <c r="C19" s="447">
        <f t="shared" si="0"/>
        <v>259863.64217494545</v>
      </c>
      <c r="D19" s="447">
        <f ca="1">SUMIF(G:G,12,K:K)</f>
        <v>220924.60845294467</v>
      </c>
      <c r="E19" s="447">
        <f t="shared" ca="1" si="1"/>
        <v>4418894.7181614712</v>
      </c>
      <c r="F19" s="431"/>
      <c r="G19" s="459">
        <v>1</v>
      </c>
      <c r="H19" s="459">
        <v>12</v>
      </c>
      <c r="I19" s="444">
        <f t="shared" ca="1" si="5"/>
        <v>3713678.7422253904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15473.661425939124</v>
      </c>
      <c r="L19" s="444">
        <f t="shared" ca="1" si="3"/>
        <v>3729152.4036513297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4418894.7181614712</v>
      </c>
      <c r="C20" s="447">
        <f t="shared" si="0"/>
        <v>259863.64217494545</v>
      </c>
      <c r="D20" s="447">
        <f ca="1">SUMIF(G:G,13,K:K)</f>
        <v>218932.41358604652</v>
      </c>
      <c r="E20" s="447">
        <f t="shared" ca="1" si="1"/>
        <v>4377963.4895725725</v>
      </c>
      <c r="F20" s="431"/>
      <c r="G20" s="459">
        <v>2</v>
      </c>
      <c r="H20" s="459">
        <v>13</v>
      </c>
      <c r="I20" s="444">
        <f t="shared" ca="1" si="5"/>
        <v>3729152.4036513297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15538.135015213873</v>
      </c>
      <c r="L20" s="444">
        <f t="shared" ca="1" si="3"/>
        <v>3744690.5386665436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4377963.4895725725</v>
      </c>
      <c r="C21" s="447">
        <f t="shared" si="0"/>
        <v>259863.64217494545</v>
      </c>
      <c r="D21" s="447">
        <f ca="1">SUMIF(G:G,14,K:K)</f>
        <v>216838.29424880771</v>
      </c>
      <c r="E21" s="447">
        <f t="shared" ca="1" si="1"/>
        <v>4334938.1416464355</v>
      </c>
      <c r="F21" s="431"/>
      <c r="G21" s="459">
        <v>2</v>
      </c>
      <c r="H21" s="459">
        <v>14</v>
      </c>
      <c r="I21" s="444">
        <f t="shared" ca="1" si="5"/>
        <v>3744690.5386665436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15602.877244443929</v>
      </c>
      <c r="L21" s="444">
        <f t="shared" ca="1" si="3"/>
        <v>3760293.4159109876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4334938.1416464355</v>
      </c>
      <c r="C22" s="447">
        <f t="shared" si="0"/>
        <v>259863.64217494545</v>
      </c>
      <c r="D22" s="447">
        <f ca="1">SUMIF(G:G,15,K:K)</f>
        <v>214637.03579188485</v>
      </c>
      <c r="E22" s="447">
        <f t="shared" ca="1" si="1"/>
        <v>4289711.5352633754</v>
      </c>
      <c r="F22" s="431"/>
      <c r="G22" s="459">
        <v>2</v>
      </c>
      <c r="H22" s="459">
        <v>15</v>
      </c>
      <c r="I22" s="444">
        <f t="shared" ca="1" si="5"/>
        <v>3760293.4159109876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15667.889232962449</v>
      </c>
      <c r="L22" s="444">
        <f t="shared" ca="1" si="3"/>
        <v>3775961.30514395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4289711.5352633754</v>
      </c>
      <c r="C23" s="447">
        <f t="shared" si="0"/>
        <v>259863.64217494545</v>
      </c>
      <c r="D23" s="447">
        <f ca="1">SUMIF(G:G,16,K:K)</f>
        <v>212323.15677457766</v>
      </c>
      <c r="E23" s="447">
        <f t="shared" ca="1" si="1"/>
        <v>4242171.0498630079</v>
      </c>
      <c r="F23" s="431"/>
      <c r="G23" s="459">
        <v>2</v>
      </c>
      <c r="H23" s="459">
        <v>16</v>
      </c>
      <c r="I23" s="444">
        <f t="shared" ca="1" si="5"/>
        <v>3775961.30514395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15733.172104766458</v>
      </c>
      <c r="L23" s="444">
        <f t="shared" ca="1" si="3"/>
        <v>3791694.4772487166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4242171.0498630079</v>
      </c>
      <c r="C24" s="447">
        <f t="shared" si="0"/>
        <v>259863.64217494545</v>
      </c>
      <c r="D24" s="447">
        <f ca="1">SUMIF(G:G,17,K:K)</f>
        <v>209890.8953152762</v>
      </c>
      <c r="E24" s="447">
        <f t="shared" ca="1" si="1"/>
        <v>4192198.3030033386</v>
      </c>
      <c r="F24" s="431"/>
      <c r="G24" s="459">
        <v>2</v>
      </c>
      <c r="H24" s="459">
        <v>17</v>
      </c>
      <c r="I24" s="444">
        <f t="shared" ca="1" si="5"/>
        <v>3791694.4772487166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15798.72698853632</v>
      </c>
      <c r="L24" s="444">
        <f t="shared" ca="1" si="3"/>
        <v>3807493.2042372529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4192198.3030033386</v>
      </c>
      <c r="C25" s="447">
        <f t="shared" si="0"/>
        <v>259863.64217494545</v>
      </c>
      <c r="D25" s="447">
        <f ca="1">SUMIF(G:G,18,K:K)</f>
        <v>207334.19474357212</v>
      </c>
      <c r="E25" s="447">
        <f t="shared" ca="1" si="1"/>
        <v>4139668.8555719652</v>
      </c>
      <c r="F25" s="431"/>
      <c r="G25" s="459">
        <v>2</v>
      </c>
      <c r="H25" s="459">
        <v>18</v>
      </c>
      <c r="I25" s="444">
        <f t="shared" ca="1" si="5"/>
        <v>3807493.2042372529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15864.555017655222</v>
      </c>
      <c r="L25" s="444">
        <f t="shared" ca="1" si="3"/>
        <v>3823357.7592549082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4139668.8555719652</v>
      </c>
      <c r="C26" s="447">
        <f t="shared" si="0"/>
        <v>259863.64217494545</v>
      </c>
      <c r="D26" s="447">
        <f ca="1">SUMIF(G:G,19,K:K)</f>
        <v>204646.68851830438</v>
      </c>
      <c r="E26" s="447">
        <f t="shared" ca="1" si="1"/>
        <v>4084451.9019153239</v>
      </c>
      <c r="F26" s="431"/>
      <c r="G26" s="459">
        <v>2</v>
      </c>
      <c r="H26" s="459">
        <v>19</v>
      </c>
      <c r="I26" s="444">
        <f t="shared" ca="1" si="5"/>
        <v>3823357.7592549082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15930.657330228782</v>
      </c>
      <c r="L26" s="444">
        <f t="shared" ca="1" si="3"/>
        <v>3839288.4165851371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4084451.9019153239</v>
      </c>
      <c r="C27" s="447">
        <f t="shared" si="0"/>
        <v>259863.64217494545</v>
      </c>
      <c r="D27" s="447">
        <f ca="1">SUMIF(G:G,20,K:K)</f>
        <v>201821.68437398283</v>
      </c>
      <c r="E27" s="447">
        <f t="shared" ca="1" si="1"/>
        <v>4026409.9441143614</v>
      </c>
      <c r="F27" s="431"/>
      <c r="G27" s="459">
        <v>2</v>
      </c>
      <c r="H27" s="459">
        <v>20</v>
      </c>
      <c r="I27" s="444">
        <f t="shared" ca="1" si="5"/>
        <v>3839288.4165851371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15997.035069104737</v>
      </c>
      <c r="L27" s="444">
        <f t="shared" ca="1" si="3"/>
        <v>3855285.4516542419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4026409.9441143614</v>
      </c>
      <c r="C28" s="447">
        <f t="shared" si="0"/>
        <v>259863.64217494545</v>
      </c>
      <c r="D28" s="447">
        <f ca="1">SUMIF(G:G,21,K:K)</f>
        <v>198852.1476561141</v>
      </c>
      <c r="E28" s="447">
        <f t="shared" ca="1" si="1"/>
        <v>3965398.4495955301</v>
      </c>
      <c r="F28" s="431"/>
      <c r="G28" s="459">
        <v>2</v>
      </c>
      <c r="H28" s="459">
        <v>21</v>
      </c>
      <c r="I28" s="444">
        <f t="shared" ca="1" si="5"/>
        <v>3855285.4516542419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16063.689381892675</v>
      </c>
      <c r="L28" s="444">
        <f t="shared" ca="1" si="3"/>
        <v>3871349.1410361347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3965398.4495955301</v>
      </c>
      <c r="C29" s="447">
        <f t="shared" si="0"/>
        <v>259863.64217494545</v>
      </c>
      <c r="D29" s="447">
        <f ca="1">SUMIF(G:G,22,K:K)</f>
        <v>195730.68380392969</v>
      </c>
      <c r="E29" s="447">
        <f t="shared" ca="1" si="1"/>
        <v>3901265.4912245139</v>
      </c>
      <c r="F29" s="431"/>
      <c r="G29" s="459">
        <v>2</v>
      </c>
      <c r="H29" s="459">
        <v>22</v>
      </c>
      <c r="I29" s="444">
        <f t="shared" ca="1" si="5"/>
        <v>3871349.1410361347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16130.621420983894</v>
      </c>
      <c r="L29" s="444">
        <f t="shared" ca="1" si="3"/>
        <v>3887479.7624571184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3901265.4912245139</v>
      </c>
      <c r="C30" s="447">
        <f t="shared" si="0"/>
        <v>259863.64217494545</v>
      </c>
      <c r="D30" s="447">
        <f ca="1">SUMIF(G:G,23,K:K)</f>
        <v>192449.51993689832</v>
      </c>
      <c r="E30" s="447">
        <f t="shared" ca="1" si="1"/>
        <v>3833851.3689864664</v>
      </c>
      <c r="F30" s="431"/>
      <c r="G30" s="459">
        <v>2</v>
      </c>
      <c r="H30" s="459">
        <v>23</v>
      </c>
      <c r="I30" s="444">
        <f t="shared" ca="1" si="5"/>
        <v>3887479.7624571184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16197.832343571326</v>
      </c>
      <c r="L30" s="444">
        <f t="shared" ca="1" si="3"/>
        <v>3903677.5948006897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3833851.3689864664</v>
      </c>
      <c r="C31" s="447">
        <f t="shared" si="0"/>
        <v>259863.64217494545</v>
      </c>
      <c r="D31" s="447">
        <f ca="1">SUMIF(G:G,24,K:K)</f>
        <v>189000.48549916866</v>
      </c>
      <c r="E31" s="447">
        <f t="shared" ca="1" si="1"/>
        <v>3762988.2123106895</v>
      </c>
      <c r="F31" s="431"/>
      <c r="G31" s="459">
        <v>2</v>
      </c>
      <c r="H31" s="459">
        <v>24</v>
      </c>
      <c r="I31" s="444">
        <f t="shared" ca="1" si="5"/>
        <v>3903677.5948006897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16265.323311669541</v>
      </c>
      <c r="L31" s="444">
        <f t="shared" ca="1" si="3"/>
        <v>3919942.9181123595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3762988.2123106895</v>
      </c>
      <c r="C32" s="447">
        <f t="shared" si="0"/>
        <v>259863.64217494545</v>
      </c>
      <c r="D32" s="447">
        <f ca="1">SUMIF(G:G,25,K:K)</f>
        <v>185374.99191374527</v>
      </c>
      <c r="E32" s="447">
        <f t="shared" ca="1" si="1"/>
        <v>3688499.5620494895</v>
      </c>
      <c r="F32" s="431"/>
      <c r="G32" s="459">
        <v>3</v>
      </c>
      <c r="H32" s="459">
        <v>25</v>
      </c>
      <c r="I32" s="444">
        <f t="shared" ca="1" si="5"/>
        <v>3919942.9181123595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16333.095492134831</v>
      </c>
      <c r="L32" s="444">
        <f t="shared" ca="1" si="3"/>
        <v>3936276.0136044943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3688499.5620494895</v>
      </c>
      <c r="C33" s="447">
        <f t="shared" si="0"/>
        <v>259863.64217494545</v>
      </c>
      <c r="D33" s="447">
        <f ca="1">SUMIF(G:G,26,K:K)</f>
        <v>181564.01119573356</v>
      </c>
      <c r="E33" s="447">
        <f t="shared" ca="1" si="1"/>
        <v>3610199.9310702779</v>
      </c>
      <c r="F33" s="431"/>
      <c r="G33" s="459">
        <v>3</v>
      </c>
      <c r="H33" s="459">
        <v>26</v>
      </c>
      <c r="I33" s="444">
        <f t="shared" ca="1" si="5"/>
        <v>3936276.0136044943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16401.150056685394</v>
      </c>
      <c r="L33" s="444">
        <f t="shared" ca="1" si="3"/>
        <v>3952677.1636611796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3610199.9310702779</v>
      </c>
      <c r="C34" s="447">
        <f t="shared" si="0"/>
        <v>259863.64217494545</v>
      </c>
      <c r="D34" s="447">
        <f ca="1">SUMIF(G:G,27,K:K)</f>
        <v>177558.05347139767</v>
      </c>
      <c r="E34" s="447">
        <f t="shared" ca="1" si="1"/>
        <v>3527894.3423667299</v>
      </c>
      <c r="F34" s="431"/>
      <c r="G34" s="459">
        <v>3</v>
      </c>
      <c r="H34" s="459">
        <v>27</v>
      </c>
      <c r="I34" s="444">
        <f t="shared" ca="1" si="5"/>
        <v>3952677.1636611796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16469.488181921581</v>
      </c>
      <c r="L34" s="444">
        <f t="shared" ca="1" si="3"/>
        <v>3969146.6518431013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3527894.3423667299</v>
      </c>
      <c r="C35" s="447">
        <f t="shared" si="0"/>
        <v>259863.64217494545</v>
      </c>
      <c r="D35" s="447">
        <f ca="1">SUMIF(G:G,28,K:K)</f>
        <v>173347.14334705076</v>
      </c>
      <c r="E35" s="447">
        <f t="shared" ca="1" si="1"/>
        <v>3441377.8435388356</v>
      </c>
      <c r="F35" s="431"/>
      <c r="G35" s="459">
        <v>3</v>
      </c>
      <c r="H35" s="459">
        <v>28</v>
      </c>
      <c r="I35" s="444">
        <f t="shared" ca="1" si="5"/>
        <v>3969146.6518431013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16538.111049346255</v>
      </c>
      <c r="L35" s="444">
        <f t="shared" ca="1" si="3"/>
        <v>3985684.7628924474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3441377.8435388356</v>
      </c>
      <c r="C36" s="447">
        <f t="shared" si="0"/>
        <v>259863.64217494545</v>
      </c>
      <c r="D36" s="447">
        <f ca="1">SUMIF(G:G,29,K:K)</f>
        <v>168920.79506893284</v>
      </c>
      <c r="E36" s="447">
        <f t="shared" ca="1" si="1"/>
        <v>3350434.9964328231</v>
      </c>
      <c r="F36" s="431"/>
      <c r="G36" s="459">
        <v>3</v>
      </c>
      <c r="H36" s="459">
        <v>29</v>
      </c>
      <c r="I36" s="444">
        <f t="shared" ca="1" si="5"/>
        <v>3985684.7628924474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16607.019845385195</v>
      </c>
      <c r="L36" s="444">
        <f t="shared" ca="1" si="3"/>
        <v>4002291.7827378325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3350434.9964328231</v>
      </c>
      <c r="C37" s="447">
        <f t="shared" si="0"/>
        <v>259863.64217494545</v>
      </c>
      <c r="D37" s="447">
        <f ca="1">SUMIF(G:G,30,K:K)</f>
        <v>164267.98641222095</v>
      </c>
      <c r="E37" s="447">
        <f t="shared" ca="1" si="1"/>
        <v>3254839.340670099</v>
      </c>
      <c r="F37" s="431"/>
      <c r="G37" s="459">
        <v>3</v>
      </c>
      <c r="H37" s="459">
        <v>30</v>
      </c>
      <c r="I37" s="444">
        <f t="shared" ca="1" si="5"/>
        <v>4002291.7827378325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16676.215761407639</v>
      </c>
      <c r="L37" s="444">
        <f t="shared" ca="1" si="3"/>
        <v>4018967.9984992403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3254839.340670099</v>
      </c>
      <c r="C38" s="447">
        <f t="shared" si="0"/>
        <v>259863.64217494545</v>
      </c>
      <c r="D38" s="447">
        <f ca="1">SUMIF(G:G,31,K:K)</f>
        <v>159377.13123415114</v>
      </c>
      <c r="E38" s="447">
        <f t="shared" ca="1" si="1"/>
        <v>3154352.8297293046</v>
      </c>
      <c r="F38" s="431"/>
      <c r="G38" s="459">
        <v>3</v>
      </c>
      <c r="H38" s="459">
        <v>31</v>
      </c>
      <c r="I38" s="444">
        <f t="shared" ca="1" si="5"/>
        <v>4018967.9984992403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16745.699993746832</v>
      </c>
      <c r="L38" s="444">
        <f t="shared" ca="1" si="3"/>
        <v>4035713.6984929871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3154352.8297293046</v>
      </c>
      <c r="C39" s="447">
        <f t="shared" si="0"/>
        <v>259863.64217494545</v>
      </c>
      <c r="D39" s="447">
        <f ca="1">SUMIF(G:G,32,K:K)</f>
        <v>154236.05062290651</v>
      </c>
      <c r="E39" s="447">
        <f t="shared" ca="1" si="1"/>
        <v>3048725.238177266</v>
      </c>
      <c r="F39" s="431"/>
      <c r="G39" s="459">
        <v>3</v>
      </c>
      <c r="H39" s="459">
        <v>32</v>
      </c>
      <c r="I39" s="444">
        <f t="shared" ca="1" si="5"/>
        <v>4035713.6984929871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16815.47374372078</v>
      </c>
      <c r="L39" s="444">
        <f t="shared" ca="1" si="3"/>
        <v>4052529.172236708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3048725.238177266</v>
      </c>
      <c r="C40" s="447">
        <f t="shared" si="0"/>
        <v>259863.64217494545</v>
      </c>
      <c r="D40" s="447">
        <f ca="1">SUMIF(G:G,33,K:K)</f>
        <v>148831.94257042761</v>
      </c>
      <c r="E40" s="447">
        <f t="shared" ca="1" si="1"/>
        <v>2937693.5385727482</v>
      </c>
      <c r="F40" s="431"/>
      <c r="G40" s="459">
        <v>3</v>
      </c>
      <c r="H40" s="459">
        <v>33</v>
      </c>
      <c r="I40" s="444">
        <f t="shared" ca="1" si="5"/>
        <v>4052529.172236708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16885.538217652949</v>
      </c>
      <c r="L40" s="444">
        <f t="shared" ca="1" si="3"/>
        <v>4069414.710454361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2937693.5385727482</v>
      </c>
      <c r="C41" s="447">
        <f t="shared" si="0"/>
        <v>259863.64217494545</v>
      </c>
      <c r="D41" s="447">
        <f ca="1">SUMIF(G:G,34,K:K)</f>
        <v>143151.35009362598</v>
      </c>
      <c r="E41" s="447">
        <f t="shared" ca="1" si="1"/>
        <v>2820981.2464914289</v>
      </c>
      <c r="F41" s="431"/>
      <c r="G41" s="459">
        <v>3</v>
      </c>
      <c r="H41" s="459">
        <v>34</v>
      </c>
      <c r="I41" s="444">
        <f t="shared" ca="1" si="5"/>
        <v>4069414.710454361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16955.894626893172</v>
      </c>
      <c r="L41" s="444">
        <f t="shared" ca="1" si="3"/>
        <v>4086370.6050812542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2820981.2464914289</v>
      </c>
      <c r="C42" s="447">
        <f t="shared" si="0"/>
        <v>259863.64217494545</v>
      </c>
      <c r="D42" s="447">
        <f ca="1">SUMIF(G:G,35,K:K)</f>
        <v>137180.12772461851</v>
      </c>
      <c r="E42" s="447">
        <f t="shared" ca="1" si="1"/>
        <v>2698297.7320411019</v>
      </c>
      <c r="F42" s="431"/>
      <c r="G42" s="459">
        <v>3</v>
      </c>
      <c r="H42" s="459">
        <v>35</v>
      </c>
      <c r="I42" s="444">
        <f t="shared" ca="1" si="5"/>
        <v>4086370.6050812542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17026.544187838557</v>
      </c>
      <c r="L42" s="444">
        <f t="shared" ca="1" si="3"/>
        <v>4103397.1492690928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2698297.7320411019</v>
      </c>
      <c r="C43" s="447">
        <f t="shared" si="0"/>
        <v>259863.64217494545</v>
      </c>
      <c r="D43" s="447">
        <f ca="1">SUMIF(G:G,36,K:K)</f>
        <v>130903.40628653869</v>
      </c>
      <c r="E43" s="447">
        <f t="shared" ca="1" si="1"/>
        <v>2569337.4961526953</v>
      </c>
      <c r="F43" s="431"/>
      <c r="G43" s="459">
        <v>3</v>
      </c>
      <c r="H43" s="459">
        <v>36</v>
      </c>
      <c r="I43" s="444">
        <f t="shared" ca="1" si="5"/>
        <v>4103397.1492690928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17097.488121954557</v>
      </c>
      <c r="L43" s="444">
        <f t="shared" ca="1" si="3"/>
        <v>4120494.6373910476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2569337.4961526953</v>
      </c>
      <c r="C44" s="447">
        <f t="shared" si="0"/>
        <v>259863.64217494545</v>
      </c>
      <c r="D44" s="447">
        <f ca="1">SUMIF(G:G,37,K:K)</f>
        <v>124305.55586721176</v>
      </c>
      <c r="E44" s="447">
        <f t="shared" ca="1" si="1"/>
        <v>2433779.4098449619</v>
      </c>
      <c r="F44" s="431"/>
      <c r="G44" s="459">
        <v>4</v>
      </c>
      <c r="H44" s="459">
        <v>37</v>
      </c>
      <c r="I44" s="444">
        <f t="shared" ca="1" si="5"/>
        <v>4120494.6373910476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17168.727655796032</v>
      </c>
      <c r="L44" s="444">
        <f t="shared" ca="1" si="3"/>
        <v>4137663.3650468434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2433779.4098449619</v>
      </c>
      <c r="C45" s="447">
        <f t="shared" si="0"/>
        <v>259863.64217494545</v>
      </c>
      <c r="D45" s="447">
        <f ca="1">SUMIF(G:G,38,K:K)</f>
        <v>117370.1468984923</v>
      </c>
      <c r="E45" s="447">
        <f t="shared" ca="1" si="1"/>
        <v>2291285.914568509</v>
      </c>
      <c r="F45" s="431"/>
      <c r="G45" s="459">
        <v>4</v>
      </c>
      <c r="H45" s="459">
        <v>38</v>
      </c>
      <c r="I45" s="444">
        <f t="shared" ca="1" si="5"/>
        <v>4137663.3650468434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17240.264021028517</v>
      </c>
      <c r="L45" s="444">
        <f t="shared" ca="1" si="3"/>
        <v>4154903.6290678717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2291285.914568509</v>
      </c>
      <c r="C46" s="447">
        <f t="shared" si="0"/>
        <v>259863.64217494545</v>
      </c>
      <c r="D46" s="447">
        <f ca="1">SUMIF(G:G,39,K:K)</f>
        <v>110079.90924434722</v>
      </c>
      <c r="E46" s="447">
        <f t="shared" ca="1" si="1"/>
        <v>2141502.1816379107</v>
      </c>
      <c r="F46" s="431"/>
      <c r="G46" s="459">
        <v>4</v>
      </c>
      <c r="H46" s="459">
        <v>39</v>
      </c>
      <c r="I46" s="444">
        <f t="shared" ca="1" si="5"/>
        <v>4154903.6290678717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17312.098454449468</v>
      </c>
      <c r="L46" s="444">
        <f t="shared" ca="1" si="3"/>
        <v>4172215.727522321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2141502.1816379107</v>
      </c>
      <c r="C47" s="447">
        <f t="shared" si="0"/>
        <v>259863.64217494545</v>
      </c>
      <c r="D47" s="447">
        <f ca="1">SUMIF(G:G,40,K:K)</f>
        <v>102416.68919580706</v>
      </c>
      <c r="E47" s="447">
        <f t="shared" ca="1" si="1"/>
        <v>1984055.2286587723</v>
      </c>
      <c r="F47" s="431"/>
      <c r="G47" s="459">
        <v>4</v>
      </c>
      <c r="H47" s="459">
        <v>40</v>
      </c>
      <c r="I47" s="444">
        <f t="shared" ca="1" si="5"/>
        <v>4172215.727522321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17384.232198009671</v>
      </c>
      <c r="L47" s="444">
        <f t="shared" ca="1" si="3"/>
        <v>4189599.9597203308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1984055.2286587723</v>
      </c>
      <c r="C48" s="447">
        <f t="shared" si="0"/>
        <v>259863.64217494545</v>
      </c>
      <c r="D48" s="447">
        <f ca="1">SUMIF(G:G,41,K:K)</f>
        <v>94361.404265698307</v>
      </c>
      <c r="E48" s="447">
        <f t="shared" ca="1" si="1"/>
        <v>1818552.9907495251</v>
      </c>
      <c r="F48" s="431"/>
      <c r="G48" s="459">
        <v>4</v>
      </c>
      <c r="H48" s="459">
        <v>41</v>
      </c>
      <c r="I48" s="444">
        <f t="shared" ca="1" si="5"/>
        <v>4189599.9597203308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17456.666498834711</v>
      </c>
      <c r="L48" s="444">
        <f t="shared" ca="1" si="3"/>
        <v>4207056.6262191655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1818552.9907495251</v>
      </c>
      <c r="C49" s="447">
        <f t="shared" si="0"/>
        <v>259863.64217494545</v>
      </c>
      <c r="D49" s="447">
        <f ca="1">SUMIF(G:G,42,K:K)</f>
        <v>85893.995670587057</v>
      </c>
      <c r="E49" s="447">
        <f t="shared" ca="1" si="1"/>
        <v>1644583.3442451668</v>
      </c>
      <c r="F49" s="431"/>
      <c r="G49" s="459">
        <v>4</v>
      </c>
      <c r="H49" s="459">
        <v>42</v>
      </c>
      <c r="I49" s="444">
        <f t="shared" ca="1" si="5"/>
        <v>4207056.6262191655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17529.402609246521</v>
      </c>
      <c r="L49" s="444">
        <f t="shared" ca="1" si="3"/>
        <v>4224586.0288284123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1644583.3442451668</v>
      </c>
      <c r="C50" s="447">
        <f t="shared" si="0"/>
        <v>259863.64217494545</v>
      </c>
      <c r="D50" s="447">
        <f ca="1">SUMIF(G:G,43,K:K)</f>
        <v>76993.378381609815</v>
      </c>
      <c r="E50" s="447">
        <f t="shared" ca="1" si="1"/>
        <v>1461713.0804518312</v>
      </c>
      <c r="F50" s="431"/>
      <c r="G50" s="459">
        <v>4</v>
      </c>
      <c r="H50" s="459">
        <v>43</v>
      </c>
      <c r="I50" s="444">
        <f t="shared" ca="1" si="5"/>
        <v>4224586.0288284123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17602.44178678505</v>
      </c>
      <c r="L50" s="444">
        <f t="shared" ca="1" si="3"/>
        <v>4242188.470615197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1461713.0804518312</v>
      </c>
      <c r="C51" s="447">
        <f t="shared" si="0"/>
        <v>259863.64217494545</v>
      </c>
      <c r="D51" s="447">
        <f ca="1">SUMIF(G:G,44,K:K)</f>
        <v>67637.388619809528</v>
      </c>
      <c r="E51" s="447">
        <f t="shared" ca="1" si="1"/>
        <v>1269486.8268966954</v>
      </c>
      <c r="F51" s="431"/>
      <c r="G51" s="459">
        <v>4</v>
      </c>
      <c r="H51" s="459">
        <v>44</v>
      </c>
      <c r="I51" s="444">
        <f t="shared" ca="1" si="5"/>
        <v>4242188.470615197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17675.785294229987</v>
      </c>
      <c r="L51" s="444">
        <f t="shared" ca="1" si="3"/>
        <v>4259864.2559094271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1269486.8268966954</v>
      </c>
      <c r="C52" s="447">
        <f t="shared" si="0"/>
        <v>259863.64217494545</v>
      </c>
      <c r="D52" s="447">
        <f ca="1">SUMIF(G:G,45,K:K)</f>
        <v>57802.728665233495</v>
      </c>
      <c r="E52" s="447">
        <f t="shared" ca="1" si="1"/>
        <v>1067425.9133869836</v>
      </c>
      <c r="F52" s="431"/>
      <c r="G52" s="459">
        <v>4</v>
      </c>
      <c r="H52" s="459">
        <v>45</v>
      </c>
      <c r="I52" s="444">
        <f t="shared" ca="1" si="5"/>
        <v>4259864.2559094271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17749.434399622613</v>
      </c>
      <c r="L52" s="444">
        <f t="shared" ca="1" si="3"/>
        <v>4277613.6903090496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1067425.9133869836</v>
      </c>
      <c r="C53" s="447">
        <f t="shared" si="0"/>
        <v>259863.64217494545</v>
      </c>
      <c r="D53" s="447">
        <f ca="1">SUMIF(G:G,46,K:K)</f>
        <v>47464.908842359866</v>
      </c>
      <c r="E53" s="447">
        <f t="shared" ca="1" si="1"/>
        <v>855027.18005439802</v>
      </c>
      <c r="F53" s="431"/>
      <c r="G53" s="459">
        <v>4</v>
      </c>
      <c r="H53" s="459">
        <v>46</v>
      </c>
      <c r="I53" s="444">
        <f t="shared" ca="1" si="5"/>
        <v>4277613.6903090496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17823.390376287705</v>
      </c>
      <c r="L53" s="444">
        <f t="shared" ca="1" si="3"/>
        <v>4295437.0806853371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855027.18005439802</v>
      </c>
      <c r="C54" s="447">
        <f t="shared" si="0"/>
        <v>259863.64217494545</v>
      </c>
      <c r="D54" s="447">
        <f ca="1">SUMIF(G:G,47,K:K)</f>
        <v>36598.186537388639</v>
      </c>
      <c r="E54" s="447">
        <f t="shared" ca="1" si="1"/>
        <v>631761.72441684117</v>
      </c>
      <c r="F54" s="431"/>
      <c r="G54" s="459">
        <v>4</v>
      </c>
      <c r="H54" s="459">
        <v>47</v>
      </c>
      <c r="I54" s="444">
        <f t="shared" ca="1" si="5"/>
        <v>4295437.0806853371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17897.65450285557</v>
      </c>
      <c r="L54" s="444">
        <f t="shared" ca="1" si="3"/>
        <v>4313334.7351881927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631761.72441684117</v>
      </c>
      <c r="C55" s="447">
        <f t="shared" si="0"/>
        <v>259863.64217494545</v>
      </c>
      <c r="D55" s="447">
        <f ca="1">SUMIF(G:G,48,K:K)</f>
        <v>25175.502095541327</v>
      </c>
      <c r="E55" s="447">
        <f t="shared" ca="1" si="1"/>
        <v>397073.58433743706</v>
      </c>
      <c r="F55" s="431"/>
      <c r="G55" s="459">
        <v>4</v>
      </c>
      <c r="H55" s="459">
        <v>48</v>
      </c>
      <c r="I55" s="444">
        <f t="shared" ca="1" si="5"/>
        <v>4313334.7351881927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17972.228063284136</v>
      </c>
      <c r="L55" s="444">
        <f t="shared" ca="1" si="3"/>
        <v>4331306.9632514771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397073.58433743706</v>
      </c>
      <c r="C56" s="447">
        <f t="shared" si="0"/>
        <v>259863.64217494545</v>
      </c>
      <c r="D56" s="447">
        <f ca="1">SUMIF(G:G,49,K:K)</f>
        <v>13168.411438744961</v>
      </c>
      <c r="E56" s="447">
        <f t="shared" ca="1" si="1"/>
        <v>150378.35360123657</v>
      </c>
      <c r="F56" s="431"/>
      <c r="G56" s="459">
        <f>G55+1</f>
        <v>5</v>
      </c>
      <c r="H56" s="459">
        <v>49</v>
      </c>
      <c r="I56" s="444">
        <f t="shared" ca="1" si="5"/>
        <v>4331306.9632514771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18047.112346881153</v>
      </c>
      <c r="L56" s="444">
        <f t="shared" ca="1" si="3"/>
        <v>4349354.0755983582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150378.35360123657</v>
      </c>
      <c r="C57" s="447">
        <f t="shared" si="0"/>
        <v>259863.64217494545</v>
      </c>
      <c r="D57" s="447">
        <f ca="1">SUMIF(G:G,50,K:K)</f>
        <v>547.01523590886427</v>
      </c>
      <c r="E57" s="447">
        <f t="shared" ca="1" si="1"/>
        <v>-108938.27333780001</v>
      </c>
      <c r="F57" s="431"/>
      <c r="G57" s="459">
        <f t="shared" ref="G57:G67" si="8">G56</f>
        <v>5</v>
      </c>
      <c r="H57" s="459">
        <v>50</v>
      </c>
      <c r="I57" s="444">
        <f t="shared" ca="1" si="5"/>
        <v>4349354.0755983582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18122.308648326492</v>
      </c>
      <c r="L57" s="444">
        <f t="shared" ca="1" si="3"/>
        <v>4367476.3842466846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-108938.27333780001</v>
      </c>
      <c r="C58" s="447">
        <f t="shared" si="0"/>
        <v>259863.64217494545</v>
      </c>
      <c r="D58" s="447">
        <f ca="1">SUMIF(G:G,51,K:K)</f>
        <v>-12720.115550581628</v>
      </c>
      <c r="E58" s="447">
        <f t="shared" ca="1" si="1"/>
        <v>-381522.0310633271</v>
      </c>
      <c r="F58" s="431"/>
      <c r="G58" s="459">
        <f t="shared" si="8"/>
        <v>5</v>
      </c>
      <c r="H58" s="459">
        <v>51</v>
      </c>
      <c r="I58" s="444">
        <f t="shared" ca="1" si="5"/>
        <v>4367476.3842466846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18197.818267694518</v>
      </c>
      <c r="L58" s="444">
        <f t="shared" ca="1" si="3"/>
        <v>4385674.2025143793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-381522.0310633271</v>
      </c>
      <c r="C59" s="447">
        <f t="shared" si="0"/>
        <v>259863.64217494545</v>
      </c>
      <c r="D59" s="447">
        <f ca="1">SUMIF(G:G,52,K:K)</f>
        <v>-26666.017927554145</v>
      </c>
      <c r="E59" s="447">
        <f t="shared" ca="1" si="1"/>
        <v>-668051.69116582675</v>
      </c>
      <c r="F59" s="431"/>
      <c r="G59" s="459">
        <f t="shared" si="8"/>
        <v>5</v>
      </c>
      <c r="H59" s="459">
        <v>52</v>
      </c>
      <c r="I59" s="444">
        <f t="shared" ca="1" si="5"/>
        <v>4385674.2025143793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18273.64251047658</v>
      </c>
      <c r="L59" s="444">
        <f t="shared" ca="1" si="3"/>
        <v>4403947.8450248558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-668051.69116582675</v>
      </c>
      <c r="C60" s="447">
        <f t="shared" si="0"/>
        <v>259863.64217494545</v>
      </c>
      <c r="D60" s="447">
        <f ca="1">SUMIF(G:G,53,K:K)</f>
        <v>-41325.419137805948</v>
      </c>
      <c r="E60" s="447">
        <f t="shared" ca="1" si="1"/>
        <v>-969240.75247857813</v>
      </c>
      <c r="F60" s="431"/>
      <c r="G60" s="459">
        <f t="shared" si="8"/>
        <v>5</v>
      </c>
      <c r="H60" s="459">
        <v>53</v>
      </c>
      <c r="I60" s="444">
        <f t="shared" ca="1" si="5"/>
        <v>4403947.8450248558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18349.782687603565</v>
      </c>
      <c r="L60" s="444">
        <f t="shared" ca="1" si="3"/>
        <v>4422297.6277124593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-969240.75247857813</v>
      </c>
      <c r="C61" s="447">
        <f t="shared" si="0"/>
        <v>259863.64217494545</v>
      </c>
      <c r="D61" s="447">
        <f ca="1">SUMIF(G:G,54,K:K)</f>
        <v>-56734.82313578402</v>
      </c>
      <c r="E61" s="447">
        <f t="shared" ca="1" si="1"/>
        <v>-1285839.2177893077</v>
      </c>
      <c r="F61" s="431"/>
      <c r="G61" s="459">
        <f t="shared" si="8"/>
        <v>5</v>
      </c>
      <c r="H61" s="459">
        <v>54</v>
      </c>
      <c r="I61" s="444">
        <f t="shared" ca="1" si="5"/>
        <v>4422297.6277124593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18426.240115468579</v>
      </c>
      <c r="L61" s="444">
        <f t="shared" ca="1" si="3"/>
        <v>4440723.8678279277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-1285839.2177893077</v>
      </c>
      <c r="C62" s="447">
        <f t="shared" si="0"/>
        <v>259863.64217494545</v>
      </c>
      <c r="D62" s="447">
        <f ca="1">SUMIF(G:G,55,K:K)</f>
        <v>-72932.601487525026</v>
      </c>
      <c r="E62" s="447">
        <f t="shared" ca="1" si="1"/>
        <v>-1618635.4614517782</v>
      </c>
      <c r="F62" s="431"/>
      <c r="G62" s="459">
        <f t="shared" si="8"/>
        <v>5</v>
      </c>
      <c r="H62" s="459">
        <v>55</v>
      </c>
      <c r="I62" s="444">
        <f t="shared" ca="1" si="5"/>
        <v>4440723.8678279277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18503.0161159497</v>
      </c>
      <c r="L62" s="444">
        <f t="shared" ca="1" si="3"/>
        <v>4459226.8839438772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-1618635.4614517782</v>
      </c>
      <c r="C63" s="447">
        <f t="shared" si="0"/>
        <v>259863.64217494545</v>
      </c>
      <c r="D63" s="447">
        <f ca="1">SUMIF(G:G,56,K:K)</f>
        <v>-89959.088921208764</v>
      </c>
      <c r="E63" s="447">
        <f t="shared" ca="1" si="1"/>
        <v>-1968458.1925479325</v>
      </c>
      <c r="F63" s="431"/>
      <c r="G63" s="459">
        <f t="shared" si="8"/>
        <v>5</v>
      </c>
      <c r="H63" s="459">
        <v>56</v>
      </c>
      <c r="I63" s="444">
        <f t="shared" ca="1" si="5"/>
        <v>4459226.8839438772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18580.11201643282</v>
      </c>
      <c r="L63" s="444">
        <f t="shared" ca="1" si="3"/>
        <v>4477806.9959603101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-1968458.1925479325</v>
      </c>
      <c r="C64" s="447">
        <f t="shared" si="0"/>
        <v>259863.64217494545</v>
      </c>
      <c r="D64" s="447">
        <f ca="1">SUMIF(G:G,57,K:K)</f>
        <v>-107856.68376625926</v>
      </c>
      <c r="E64" s="447">
        <f t="shared" ca="1" si="1"/>
        <v>-2336178.5184891373</v>
      </c>
      <c r="F64" s="431"/>
      <c r="G64" s="459">
        <f t="shared" si="8"/>
        <v>5</v>
      </c>
      <c r="H64" s="459">
        <v>57</v>
      </c>
      <c r="I64" s="444">
        <f t="shared" ca="1" si="5"/>
        <v>4477806.9959603101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18657.529149834627</v>
      </c>
      <c r="L64" s="444">
        <f t="shared" ca="1" si="3"/>
        <v>4496464.5251101451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-2336178.5184891373</v>
      </c>
      <c r="C65" s="447">
        <f t="shared" si="0"/>
        <v>259863.64217494545</v>
      </c>
      <c r="D65" s="447">
        <f ca="1">SUMIF(G:G,58,K:K)</f>
        <v>-126669.95353110087</v>
      </c>
      <c r="E65" s="447">
        <f t="shared" ca="1" si="1"/>
        <v>-2722712.1141951834</v>
      </c>
      <c r="F65" s="431"/>
      <c r="G65" s="459">
        <f t="shared" si="8"/>
        <v>5</v>
      </c>
      <c r="H65" s="459">
        <v>58</v>
      </c>
      <c r="I65" s="444">
        <f t="shared" ca="1" si="5"/>
        <v>4496464.5251101451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18735.268854625603</v>
      </c>
      <c r="L65" s="444">
        <f t="shared" ca="1" si="3"/>
        <v>4515199.7939647706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-2722712.1141951834</v>
      </c>
      <c r="C66" s="447">
        <f t="shared" si="0"/>
        <v>259863.64217494545</v>
      </c>
      <c r="D66" s="447">
        <f ca="1">SUMIF(G:G,59,K:K)</f>
        <v>-146445.74588247281</v>
      </c>
      <c r="E66" s="447">
        <f t="shared" ca="1" si="1"/>
        <v>-3129021.502252602</v>
      </c>
      <c r="F66" s="431"/>
      <c r="G66" s="459">
        <f t="shared" si="8"/>
        <v>5</v>
      </c>
      <c r="H66" s="459">
        <v>59</v>
      </c>
      <c r="I66" s="444">
        <f t="shared" ca="1" si="5"/>
        <v>4515199.7939647706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18813.33247485321</v>
      </c>
      <c r="L66" s="444">
        <f t="shared" ca="1" si="3"/>
        <v>4534013.1264396235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-3129021.502252602</v>
      </c>
      <c r="C67" s="447">
        <f t="shared" si="0"/>
        <v>259863.64217494545</v>
      </c>
      <c r="D67" s="447">
        <f t="shared" ref="D67:D71" ca="1" si="9">SUMIF(G:G,60,K:K)</f>
        <v>-167233.30530265602</v>
      </c>
      <c r="E67" s="447">
        <f t="shared" ca="1" si="1"/>
        <v>-3556118.4497302035</v>
      </c>
      <c r="F67" s="431"/>
      <c r="G67" s="459">
        <f t="shared" si="8"/>
        <v>5</v>
      </c>
      <c r="H67" s="459">
        <v>60</v>
      </c>
      <c r="I67" s="444">
        <f t="shared" ca="1" si="5"/>
        <v>4534013.1264396235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18891.721360165098</v>
      </c>
      <c r="L67" s="444">
        <f t="shared" ca="1" si="3"/>
        <v>4552904.8477997882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-3556118.4497302035</v>
      </c>
      <c r="C68" s="447">
        <f t="shared" si="0"/>
        <v>259863.64217494545</v>
      </c>
      <c r="D68" s="447">
        <f t="shared" ca="1" si="9"/>
        <v>-167233.30530265602</v>
      </c>
      <c r="E68" s="447">
        <f t="shared" ca="1" si="1"/>
        <v>-3983215.397207805</v>
      </c>
      <c r="F68" s="431"/>
      <c r="G68" s="459">
        <f>G67+1</f>
        <v>6</v>
      </c>
      <c r="H68" s="459">
        <v>61</v>
      </c>
      <c r="I68" s="444">
        <f t="shared" ca="1" si="5"/>
        <v>4552904.8477997882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18970.436865832449</v>
      </c>
      <c r="L68" s="444">
        <f t="shared" ca="1" si="3"/>
        <v>4571875.2846656209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-3983215.397207805</v>
      </c>
      <c r="C69" s="447">
        <f t="shared" si="0"/>
        <v>259863.64217494545</v>
      </c>
      <c r="D69" s="447">
        <f t="shared" ca="1" si="9"/>
        <v>-167233.30530265602</v>
      </c>
      <c r="E69" s="447">
        <f t="shared" ca="1" si="1"/>
        <v>-4410312.3446854064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4571875.2846656209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19049.480352773418</v>
      </c>
      <c r="L69" s="444">
        <f t="shared" ca="1" si="3"/>
        <v>4590924.7650183942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-4410312.3446854064</v>
      </c>
      <c r="C70" s="447">
        <f t="shared" si="0"/>
        <v>259863.64217494545</v>
      </c>
      <c r="D70" s="447">
        <f t="shared" ca="1" si="9"/>
        <v>-167233.30530265602</v>
      </c>
      <c r="E70" s="447">
        <f t="shared" ca="1" si="1"/>
        <v>-4837409.2921630079</v>
      </c>
      <c r="F70" s="431"/>
      <c r="G70" s="459">
        <f t="shared" si="10"/>
        <v>6</v>
      </c>
      <c r="H70" s="459">
        <v>63</v>
      </c>
      <c r="I70" s="444">
        <f t="shared" ca="1" si="5"/>
        <v>4590924.7650183942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19128.853187576642</v>
      </c>
      <c r="L70" s="444">
        <f t="shared" ca="1" si="3"/>
        <v>4610053.6182059711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-4837409.2921630079</v>
      </c>
      <c r="C71" s="447">
        <f t="shared" si="0"/>
        <v>259863.64217494545</v>
      </c>
      <c r="D71" s="447">
        <f t="shared" ca="1" si="9"/>
        <v>-167233.30530265602</v>
      </c>
      <c r="E71" s="447">
        <f t="shared" ca="1" si="1"/>
        <v>-5264506.2396406094</v>
      </c>
      <c r="F71" s="431"/>
      <c r="G71" s="459">
        <f t="shared" si="10"/>
        <v>6</v>
      </c>
      <c r="H71" s="459">
        <v>64</v>
      </c>
      <c r="I71" s="444">
        <f t="shared" ca="1" si="5"/>
        <v>4610053.6182059711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19208.556742524881</v>
      </c>
      <c r="L71" s="444">
        <f t="shared" ca="1" si="3"/>
        <v>4629262.1749484958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4629262.1749484958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19288.592395618733</v>
      </c>
      <c r="L72" s="444">
        <f t="shared" ca="1" si="3"/>
        <v>4648550.7673441144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4648550.7673441144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19368.961530600478</v>
      </c>
      <c r="L73" s="444">
        <f t="shared" ca="1" si="3"/>
        <v>4667919.728874715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4667919.728874715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19449.66553697798</v>
      </c>
      <c r="L74" s="444">
        <f t="shared" ca="1" si="3"/>
        <v>4687369.3944116933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4687369.3944116933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19433.20912707131</v>
      </c>
      <c r="L75" s="444">
        <f t="shared" ca="1" si="3"/>
        <v>4683403.3996241856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4683403.3996241856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19416.684148790027</v>
      </c>
      <c r="L76" s="444">
        <f t="shared" ca="1" si="3"/>
        <v>4679420.8798583969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4679420.8798583969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19400.090316432575</v>
      </c>
      <c r="L77" s="444">
        <f t="shared" ca="1" si="3"/>
        <v>4675421.7662602505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4675421.7662602505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19383.427343106963</v>
      </c>
      <c r="L78" s="444">
        <f t="shared" ca="1" si="3"/>
        <v>4671405.9896887783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4671405.9896887783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19366.694940725829</v>
      </c>
      <c r="L79" s="444">
        <f t="shared" ca="1" si="3"/>
        <v>4667373.4807149256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4667373.4807149256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19349.892820001445</v>
      </c>
      <c r="L80" s="444">
        <f t="shared" ca="1" si="3"/>
        <v>4663324.1696203481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4663324.1696203481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19333.020690440706</v>
      </c>
      <c r="L81" s="444">
        <f t="shared" ca="1" si="3"/>
        <v>4659257.9863962103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4659257.9863962103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19316.078260340131</v>
      </c>
      <c r="L82" s="444">
        <f t="shared" ca="1" si="3"/>
        <v>4655174.8607419711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4655174.8607419711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19299.0652367808</v>
      </c>
      <c r="L83" s="444">
        <f t="shared" ca="1" si="3"/>
        <v>4651074.7220641728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4651074.7220641728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19281.981325623306</v>
      </c>
      <c r="L84" s="444">
        <f t="shared" ca="1" si="3"/>
        <v>4646957.4994752174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4646957.4994752174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19264.826231502659</v>
      </c>
      <c r="L85" s="444">
        <f t="shared" ca="1" si="3"/>
        <v>4642823.1217921413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4642823.1217921413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19247.599657823175</v>
      </c>
      <c r="L86" s="444">
        <f t="shared" ca="1" si="3"/>
        <v>4638671.5175353857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4638671.5175353857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19230.301306753361</v>
      </c>
      <c r="L87" s="444">
        <f t="shared" ca="1" si="3"/>
        <v>4634502.6149275601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4634502.6149275601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19212.930879220756</v>
      </c>
      <c r="L88" s="444">
        <f t="shared" ca="1" si="3"/>
        <v>4630316.3418922015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4630316.3418922015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19195.48807490676</v>
      </c>
      <c r="L89" s="444">
        <f t="shared" ca="1" si="3"/>
        <v>4626112.6260525296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4626112.6260525296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19177.972592241462</v>
      </c>
      <c r="L90" s="444">
        <f t="shared" ca="1" si="3"/>
        <v>4621891.3947301917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4621891.3947301917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19160.384128398386</v>
      </c>
      <c r="L91" s="444">
        <f t="shared" ca="1" si="3"/>
        <v>4617652.5749440109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4617652.5749440109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19142.722379289298</v>
      </c>
      <c r="L92" s="444">
        <f t="shared" ca="1" si="3"/>
        <v>4613396.0934087215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4613396.0934087215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19124.987039558928</v>
      </c>
      <c r="L93" s="444">
        <f t="shared" ca="1" si="3"/>
        <v>4609121.8765337011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4609121.8765337011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19107.177802579674</v>
      </c>
      <c r="L94" s="444">
        <f t="shared" ca="1" si="3"/>
        <v>4604829.8504217016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4604829.8504217016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19089.294360446343</v>
      </c>
      <c r="L95" s="444">
        <f t="shared" ca="1" si="3"/>
        <v>4600519.9408675693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4600519.9408675693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19071.336403970792</v>
      </c>
      <c r="L96" s="444">
        <f t="shared" ca="1" si="3"/>
        <v>4596192.0733569609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4596192.0733569609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19053.303622676591</v>
      </c>
      <c r="L97" s="444">
        <f t="shared" ca="1" si="3"/>
        <v>4591846.1730650589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4591846.1730650589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19035.195704793667</v>
      </c>
      <c r="L98" s="444">
        <f t="shared" ca="1" si="3"/>
        <v>4587482.1648552734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4587482.1648552734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19017.012337252894</v>
      </c>
      <c r="L99" s="444">
        <f t="shared" ca="1" si="3"/>
        <v>4583099.9732779469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4583099.9732779469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18998.753205680699</v>
      </c>
      <c r="L100" s="444">
        <f t="shared" ca="1" si="3"/>
        <v>4578699.5225690482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4578699.5225690482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18980.417994393621</v>
      </c>
      <c r="L101" s="444">
        <f t="shared" ca="1" si="3"/>
        <v>4574280.7366488632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4574280.7366488632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18962.006386392852</v>
      </c>
      <c r="L102" s="444">
        <f t="shared" ca="1" si="3"/>
        <v>4569843.5391206769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4569843.5391206769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18943.518063358741</v>
      </c>
      <c r="L103" s="444">
        <f t="shared" ca="1" si="3"/>
        <v>4565387.8532694569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4565387.8532694569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18924.952705645323</v>
      </c>
      <c r="L104" s="444">
        <f t="shared" ca="1" si="3"/>
        <v>4560913.6020605229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4560913.6020605229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18913.576243941436</v>
      </c>
      <c r="L105" s="444">
        <f t="shared" ca="1" si="3"/>
        <v>4558171.8747898862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4558171.8747898862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18902.152380313782</v>
      </c>
      <c r="L106" s="444">
        <f t="shared" ca="1" si="3"/>
        <v>4555418.7236556215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4555418.7236556215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18890.680917254347</v>
      </c>
      <c r="L107" s="444">
        <f t="shared" ca="1" si="3"/>
        <v>4552654.1010582978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4552654.1010582978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18879.161656432163</v>
      </c>
      <c r="L108" s="444">
        <f t="shared" ca="1" si="3"/>
        <v>4549877.9592001513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4549877.9592001513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18867.594398689886</v>
      </c>
      <c r="L109" s="444">
        <f t="shared" ca="1" si="3"/>
        <v>4547090.2500842623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4547090.2500842623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18855.978944040351</v>
      </c>
      <c r="L110" s="444">
        <f t="shared" ca="1" si="3"/>
        <v>4544290.9255137239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4544290.9255137239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18844.315091663106</v>
      </c>
      <c r="L111" s="444">
        <f t="shared" ca="1" si="3"/>
        <v>4541479.9370908085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4541479.9370908085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18832.602639900957</v>
      </c>
      <c r="L112" s="444">
        <f t="shared" ca="1" si="3"/>
        <v>4538657.2362161307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4538657.2362161307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18820.841386256467</v>
      </c>
      <c r="L113" s="444">
        <f t="shared" ca="1" si="3"/>
        <v>4535822.774087809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4535822.774087809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18809.031127388462</v>
      </c>
      <c r="L114" s="444">
        <f t="shared" ca="1" si="3"/>
        <v>4532976.5017006192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4532976.5017006192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18797.171659108502</v>
      </c>
      <c r="L115" s="444">
        <f t="shared" ca="1" si="3"/>
        <v>4530118.3698451491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4530118.3698451491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18785.262776377378</v>
      </c>
      <c r="L116" s="444">
        <f t="shared" ca="1" si="3"/>
        <v>4527248.3291069483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4527248.3291069483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18773.304273301543</v>
      </c>
      <c r="L117" s="444">
        <f t="shared" ca="1" si="3"/>
        <v>4524366.3298656717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4524366.3298656717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18761.295943129557</v>
      </c>
      <c r="L118" s="444">
        <f t="shared" ca="1" si="3"/>
        <v>4521472.3222942231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4521472.3222942231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18749.237578248518</v>
      </c>
      <c r="L119" s="444">
        <f t="shared" ca="1" si="3"/>
        <v>4518566.2563578933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4518566.2563578933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18737.128970180478</v>
      </c>
      <c r="L120" s="444">
        <f t="shared" ca="1" si="3"/>
        <v>4515648.0818134956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4515648.0818134956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18724.96990957882</v>
      </c>
      <c r="L121" s="444">
        <f t="shared" ca="1" si="3"/>
        <v>4512717.7482084958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4512717.7482084958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18712.760186224656</v>
      </c>
      <c r="L122" s="444">
        <f t="shared" ca="1" si="3"/>
        <v>4509775.2048801417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4509775.2048801417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18700.49958902318</v>
      </c>
      <c r="L123" s="444">
        <f t="shared" ca="1" si="3"/>
        <v>4506820.4009545865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4506820.4009545865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18688.187906000032</v>
      </c>
      <c r="L124" s="444">
        <f t="shared" ca="1" si="3"/>
        <v>4503853.2853460079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4503853.2853460079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18675.824924297624</v>
      </c>
      <c r="L125" s="444">
        <f t="shared" ca="1" si="3"/>
        <v>4500873.8067557272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4500873.8067557272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18663.410430171454</v>
      </c>
      <c r="L126" s="444">
        <f t="shared" ca="1" si="3"/>
        <v>4497881.9136713203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4497881.9136713203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18650.944208986424</v>
      </c>
      <c r="L127" s="444">
        <f t="shared" ca="1" si="3"/>
        <v>4494877.5543657281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4494877.5543657281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18638.426045213124</v>
      </c>
      <c r="L128" s="444">
        <f t="shared" ca="1" si="3"/>
        <v>4491860.6768963626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4491860.6768963626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18625.855722424101</v>
      </c>
      <c r="L129" s="444">
        <f t="shared" ca="1" si="3"/>
        <v>4488831.2291042078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4488831.2291042078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18613.233023290122</v>
      </c>
      <c r="L130" s="444">
        <f t="shared" ca="1" si="3"/>
        <v>4485789.15861292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4485789.15861292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18600.557729576423</v>
      </c>
      <c r="L131" s="444">
        <f t="shared" ca="1" si="3"/>
        <v>4482734.4128279183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4482734.4128279183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18587.829622138917</v>
      </c>
      <c r="L132" s="444">
        <f t="shared" ca="1" si="3"/>
        <v>4479666.9389354791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4479666.9389354791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18575.048480920421</v>
      </c>
      <c r="L133" s="444">
        <f t="shared" ca="1" si="3"/>
        <v>4476586.6839018213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4476586.6839018213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18562.214084946845</v>
      </c>
      <c r="L134" s="444">
        <f t="shared" ca="1" si="3"/>
        <v>4473493.5944721894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4473493.5944721894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18549.32621232338</v>
      </c>
      <c r="L135" s="444">
        <f t="shared" ca="1" si="3"/>
        <v>4470387.6171699343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4470387.6171699343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18536.384640230648</v>
      </c>
      <c r="L136" s="444">
        <f t="shared" ca="1" si="3"/>
        <v>4467268.6982955867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4467268.6982955867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18523.389144920868</v>
      </c>
      <c r="L137" s="444">
        <f t="shared" ca="1" si="3"/>
        <v>4464136.7839259291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4464136.7839259291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18510.339501713963</v>
      </c>
      <c r="L138" s="444">
        <f t="shared" ca="1" si="3"/>
        <v>4460991.8199130651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4460991.8199130651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18497.235484993693</v>
      </c>
      <c r="L139" s="444">
        <f t="shared" ca="1" si="3"/>
        <v>4457833.7518834807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4457833.7518834807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18484.07686820376</v>
      </c>
      <c r="L140" s="444">
        <f t="shared" ca="1" si="3"/>
        <v>4454662.5252371058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4454662.5252371058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18470.863423843864</v>
      </c>
      <c r="L141" s="444">
        <f t="shared" ca="1" si="3"/>
        <v>4451478.0851463713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4451478.0851463713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18457.594923465804</v>
      </c>
      <c r="L142" s="444">
        <f t="shared" ca="1" si="3"/>
        <v>4448280.3765552584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4448280.3765552584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18444.271137669501</v>
      </c>
      <c r="L143" s="444">
        <f t="shared" ca="1" si="3"/>
        <v>4445069.3441783497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4445069.3441783497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18430.891836099046</v>
      </c>
      <c r="L144" s="444">
        <f t="shared" ca="1" si="3"/>
        <v>4441844.9324998707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4441844.9324998707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18417.456787438718</v>
      </c>
      <c r="L145" s="444">
        <f t="shared" ca="1" si="3"/>
        <v>4438607.0857727313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4438607.0857727313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18403.965759408969</v>
      </c>
      <c r="L146" s="444">
        <f t="shared" ca="1" si="3"/>
        <v>4435355.7480175616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4435355.7480175616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18390.418518762432</v>
      </c>
      <c r="L147" s="444">
        <f t="shared" ca="1" si="3"/>
        <v>4432090.8630217453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4432090.8630217453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18376.814831279862</v>
      </c>
      <c r="L148" s="444">
        <f t="shared" ca="1" si="3"/>
        <v>4428812.3743384471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4428812.3743384471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18363.15446176612</v>
      </c>
      <c r="L149" s="444">
        <f t="shared" ca="1" si="3"/>
        <v>4425520.2252856344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4425520.2252856344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18349.437174046067</v>
      </c>
      <c r="L150" s="444">
        <f t="shared" ca="1" si="3"/>
        <v>4422214.3589451024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4422214.3589451024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18335.662730960517</v>
      </c>
      <c r="L151" s="444">
        <f t="shared" ca="1" si="3"/>
        <v>4418894.7181614842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4418894.7181614842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18321.830894362109</v>
      </c>
      <c r="L152" s="444">
        <f t="shared" ca="1" si="3"/>
        <v>4415561.245541268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4415561.245541268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18307.941425111207</v>
      </c>
      <c r="L153" s="444">
        <f t="shared" ca="1" si="3"/>
        <v>4412213.8834518008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4412213.8834518008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18293.994083071761</v>
      </c>
      <c r="L154" s="444">
        <f t="shared" ca="1" si="3"/>
        <v>4408852.5740202945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4408852.5740202945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18279.988627107152</v>
      </c>
      <c r="L155" s="444">
        <f t="shared" ca="1" si="3"/>
        <v>4405477.259132823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4405477.259132823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18265.924815076018</v>
      </c>
      <c r="L156" s="444">
        <f t="shared" ca="1" si="3"/>
        <v>4402087.880433321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4402087.880433321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18251.802403828093</v>
      </c>
      <c r="L157" s="444">
        <f t="shared" ca="1" si="3"/>
        <v>4398684.3793225707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4398684.3793225707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18237.621149199967</v>
      </c>
      <c r="L158" s="444">
        <f t="shared" ca="1" si="3"/>
        <v>4395266.6969571924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4395266.6969571924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18223.380806010893</v>
      </c>
      <c r="L159" s="444">
        <f t="shared" ca="1" si="3"/>
        <v>4391834.7742486252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4391834.7742486252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18209.081128058529</v>
      </c>
      <c r="L160" s="444">
        <f t="shared" ca="1" si="3"/>
        <v>4388388.5518621057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4388388.5518621057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18194.721868114699</v>
      </c>
      <c r="L161" s="444">
        <f t="shared" ca="1" si="3"/>
        <v>4384927.9702156419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4384927.9702156419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18180.302777921097</v>
      </c>
      <c r="L162" s="444">
        <f t="shared" ca="1" si="3"/>
        <v>4381452.9694789844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4381452.9694789844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18165.823608185026</v>
      </c>
      <c r="L163" s="444">
        <f t="shared" ca="1" si="3"/>
        <v>4377963.4895725911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4377963.4895725911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18151.284108575052</v>
      </c>
      <c r="L164" s="444">
        <f t="shared" ca="1" si="3"/>
        <v>4374459.4701665882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4374459.4701665882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18136.684027716707</v>
      </c>
      <c r="L165" s="444">
        <f t="shared" ca="1" si="3"/>
        <v>4370940.8506797263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4370940.8506797263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18122.023113188116</v>
      </c>
      <c r="L166" s="444">
        <f t="shared" ca="1" si="3"/>
        <v>4367407.5702783363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4367407.5702783363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18107.301111515659</v>
      </c>
      <c r="L167" s="444">
        <f t="shared" ca="1" si="3"/>
        <v>4363859.5678752735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4363859.5678752735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18092.517768169564</v>
      </c>
      <c r="L168" s="444">
        <f t="shared" ca="1" si="3"/>
        <v>4360296.7821288649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4360296.7821288649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18077.672827559527</v>
      </c>
      <c r="L169" s="444">
        <f t="shared" ca="1" si="3"/>
        <v>4356719.151441846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4356719.151441846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18062.766033030282</v>
      </c>
      <c r="L170" s="444">
        <f t="shared" ca="1" si="3"/>
        <v>4353126.6139602978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4353126.6139602978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18047.797126857164</v>
      </c>
      <c r="L171" s="444">
        <f t="shared" ca="1" si="3"/>
        <v>4349519.107572577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4349519.107572577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18032.76585024166</v>
      </c>
      <c r="L172" s="444">
        <f t="shared" ca="1" si="3"/>
        <v>4345896.5699082399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4345896.5699082399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18017.671943306923</v>
      </c>
      <c r="L173" s="444">
        <f t="shared" ca="1" si="3"/>
        <v>4342258.9383369684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4342258.9383369684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18002.51514509329</v>
      </c>
      <c r="L174" s="444">
        <f t="shared" ca="1" si="3"/>
        <v>4338606.1499674832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4338606.1499674832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17987.295193553771</v>
      </c>
      <c r="L175" s="444">
        <f t="shared" ca="1" si="3"/>
        <v>4334938.1416464588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4334938.1416464588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17972.0118255495</v>
      </c>
      <c r="L176" s="444">
        <f t="shared" ca="1" si="3"/>
        <v>4331254.8499574298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4331254.8499574298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17956.664776845213</v>
      </c>
      <c r="L177" s="444">
        <f t="shared" ca="1" si="3"/>
        <v>4327556.2112196963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4327556.2112196963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17941.253782104657</v>
      </c>
      <c r="L178" s="444">
        <f t="shared" ca="1" si="3"/>
        <v>4323842.1614872226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4323842.1614872226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17925.778574886019</v>
      </c>
      <c r="L179" s="444">
        <f t="shared" ca="1" si="3"/>
        <v>4320112.6365475301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4320112.6365475301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17910.238887637297</v>
      </c>
      <c r="L180" s="444">
        <f t="shared" ca="1" si="3"/>
        <v>4316367.5719205886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4316367.5719205886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17894.634451691709</v>
      </c>
      <c r="L181" s="444">
        <f t="shared" ca="1" si="3"/>
        <v>4312606.9028577022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4312606.9028577022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17878.964997263014</v>
      </c>
      <c r="L182" s="444">
        <f t="shared" ca="1" si="3"/>
        <v>4308830.5643403865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4308830.5643403865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17863.230253440866</v>
      </c>
      <c r="L183" s="444">
        <f t="shared" ca="1" si="3"/>
        <v>4305038.4910792494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4305038.4910792494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17847.429948186131</v>
      </c>
      <c r="L184" s="444">
        <f t="shared" ca="1" si="3"/>
        <v>4301230.6175128575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4301230.6175128575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17831.563808326162</v>
      </c>
      <c r="L185" s="444">
        <f t="shared" ca="1" si="3"/>
        <v>4297406.8778066058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4297406.8778066058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17815.631559550115</v>
      </c>
      <c r="L186" s="444">
        <f t="shared" ca="1" si="3"/>
        <v>4293567.2058515772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4293567.2058515772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17799.632926404163</v>
      </c>
      <c r="L187" s="444">
        <f t="shared" ca="1" si="3"/>
        <v>4289711.5352634033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4289711.5352634033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17783.567632286769</v>
      </c>
      <c r="L188" s="444">
        <f t="shared" ca="1" si="3"/>
        <v>4285839.7993811117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4285839.7993811117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17767.43539944389</v>
      </c>
      <c r="L189" s="444">
        <f t="shared" ca="1" si="3"/>
        <v>4281951.9312659772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4281951.9312659772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17751.23594896416</v>
      </c>
      <c r="L190" s="444">
        <f t="shared" ca="1" si="3"/>
        <v>4278047.8637003629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4278047.8637003629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17734.969000774101</v>
      </c>
      <c r="L191" s="444">
        <f t="shared" ca="1" si="3"/>
        <v>4274127.5291865589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4274127.5291865589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17718.634273633252</v>
      </c>
      <c r="L192" s="444">
        <f t="shared" ca="1" si="3"/>
        <v>4270190.8599456139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4270190.8599456139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17702.231485129316</v>
      </c>
      <c r="L193" s="444">
        <f t="shared" ca="1" si="3"/>
        <v>4266237.7879161648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4266237.7879161648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17685.760351673278</v>
      </c>
      <c r="L194" s="444">
        <f t="shared" ca="1" si="3"/>
        <v>4262268.2447532602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4262268.2447532602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17669.220588494507</v>
      </c>
      <c r="L195" s="444">
        <f t="shared" ca="1" si="3"/>
        <v>4258282.1618271759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4258282.1618271759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17652.611909635823</v>
      </c>
      <c r="L196" s="444">
        <f t="shared" ca="1" si="3"/>
        <v>4254279.4702222329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4254279.4702222329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17635.934027948559</v>
      </c>
      <c r="L197" s="444">
        <f t="shared" ca="1" si="3"/>
        <v>4250260.1007356029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4250260.1007356029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17619.1866550876</v>
      </c>
      <c r="L198" s="444">
        <f t="shared" ca="1" si="3"/>
        <v>4246223.9838761119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4246223.9838761119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17602.369501506389</v>
      </c>
      <c r="L199" s="444">
        <f t="shared" ca="1" si="3"/>
        <v>4242171.0498630395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4242171.0498630395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17585.482276451919</v>
      </c>
      <c r="L200" s="444">
        <f t="shared" ca="1" si="3"/>
        <v>4238101.2286249129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4238101.2286249129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17568.524687959725</v>
      </c>
      <c r="L201" s="444">
        <f t="shared" ca="1" si="3"/>
        <v>4234014.4497982943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4234014.4497982943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17551.496442848817</v>
      </c>
      <c r="L202" s="444">
        <f t="shared" ca="1" si="3"/>
        <v>4229910.6427265648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4229910.6427265648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17534.39724671661</v>
      </c>
      <c r="L203" s="444">
        <f t="shared" ca="1" si="3"/>
        <v>4225789.7364587029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4225789.7364587029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17517.226803933852</v>
      </c>
      <c r="L204" s="444">
        <f t="shared" ca="1" si="3"/>
        <v>4221651.6597480588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4221651.6597480588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17499.984817639503</v>
      </c>
      <c r="L205" s="444">
        <f t="shared" ca="1" si="3"/>
        <v>4217496.3410511203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4217496.3410511203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17482.67098973559</v>
      </c>
      <c r="L206" s="444">
        <f t="shared" ca="1" si="3"/>
        <v>4213323.7085262779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4213323.7085262779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17465.285020882078</v>
      </c>
      <c r="L207" s="444">
        <f t="shared" ca="1" si="3"/>
        <v>4209133.6900325809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4209133.6900325809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17447.826610491677</v>
      </c>
      <c r="L208" s="444">
        <f t="shared" ca="1" si="3"/>
        <v>4204926.2131284941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4204926.2131284941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17430.295456724645</v>
      </c>
      <c r="L209" s="444">
        <f t="shared" ca="1" si="3"/>
        <v>4200701.20507064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4200701.20507064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17412.691256483587</v>
      </c>
      <c r="L210" s="444">
        <f t="shared" ca="1" si="3"/>
        <v>4196458.5928125447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4196458.5928125447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17395.01370540819</v>
      </c>
      <c r="L211" s="444">
        <f t="shared" ca="1" si="3"/>
        <v>4192198.303003374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4192198.303003374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17377.262497869979</v>
      </c>
      <c r="L212" s="444">
        <f t="shared" ca="1" si="3"/>
        <v>4187920.261986665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4187920.261986665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17359.437326967025</v>
      </c>
      <c r="L213" s="444">
        <f t="shared" ca="1" si="3"/>
        <v>4183624.3957990534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4183624.3957990534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17341.537884518642</v>
      </c>
      <c r="L214" s="444">
        <f t="shared" ca="1" si="3"/>
        <v>4179310.630168993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4179310.630168993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17323.563861060058</v>
      </c>
      <c r="L215" s="444">
        <f t="shared" ca="1" si="3"/>
        <v>4174978.8905154741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4174978.8905154741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17305.514945837065</v>
      </c>
      <c r="L216" s="444">
        <f t="shared" ca="1" si="3"/>
        <v>4170629.1019467325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4170629.1019467325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17287.390826800642</v>
      </c>
      <c r="L217" s="444">
        <f t="shared" ca="1" si="3"/>
        <v>4166261.1892589545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4166261.1892589545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17269.191190601567</v>
      </c>
      <c r="L218" s="444">
        <f t="shared" ca="1" si="3"/>
        <v>4161875.0769349774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4161875.0769349774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17250.915722584996</v>
      </c>
      <c r="L219" s="444">
        <f t="shared" ca="1" si="3"/>
        <v>4157470.6891429834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4157470.6891429834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17232.564106785019</v>
      </c>
      <c r="L220" s="444">
        <f t="shared" ca="1" si="3"/>
        <v>4153047.9497351898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4153047.9497351898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17214.136025919215</v>
      </c>
      <c r="L221" s="444">
        <f t="shared" ca="1" si="3"/>
        <v>4148606.7822465301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4148606.7822465301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17195.631161383131</v>
      </c>
      <c r="L222" s="444">
        <f t="shared" ca="1" si="3"/>
        <v>4144147.1098933346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4144147.1098933346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17177.049193244813</v>
      </c>
      <c r="L223" s="444">
        <f t="shared" ca="1" si="3"/>
        <v>4139668.8555720006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4139668.8555720006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17158.389800239256</v>
      </c>
      <c r="L224" s="444">
        <f t="shared" ca="1" si="3"/>
        <v>4135171.9418576611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4135171.9418576611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17139.652659762844</v>
      </c>
      <c r="L225" s="444">
        <f t="shared" ca="1" si="3"/>
        <v>4130656.2910028449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4130656.2910028449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17120.837447867776</v>
      </c>
      <c r="L226" s="444">
        <f t="shared" ca="1" si="3"/>
        <v>4126121.8249361338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4126121.8249361338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17101.943839256477</v>
      </c>
      <c r="L227" s="444">
        <f t="shared" ca="1" si="3"/>
        <v>4121568.4652608116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4121568.4652608116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17082.971507275968</v>
      </c>
      <c r="L228" s="444">
        <f t="shared" ca="1" si="3"/>
        <v>4116996.1332535087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4116996.1332535087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17063.920123912209</v>
      </c>
      <c r="L229" s="444">
        <f t="shared" ca="1" si="3"/>
        <v>4112404.7498628423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4112404.7498628423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17044.78935978443</v>
      </c>
      <c r="L230" s="444">
        <f t="shared" ca="1" si="3"/>
        <v>4107794.2357080476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4107794.2357080476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17025.578884139453</v>
      </c>
      <c r="L231" s="444">
        <f t="shared" ca="1" si="3"/>
        <v>4103164.5110776084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4103164.5110776084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17006.288364845957</v>
      </c>
      <c r="L232" s="444">
        <f t="shared" ca="1" si="3"/>
        <v>4098515.4959278754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4098515.4959278754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16986.917468388736</v>
      </c>
      <c r="L233" s="444">
        <f t="shared" ca="1" si="3"/>
        <v>4093847.1098816851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4093847.1098816851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16967.465859862939</v>
      </c>
      <c r="L234" s="444">
        <f t="shared" ca="1" si="3"/>
        <v>4089159.2722269692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4089159.2722269692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16947.933202968292</v>
      </c>
      <c r="L235" s="444">
        <f t="shared" ca="1" si="3"/>
        <v>4084451.9019153588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4084451.9019153588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16928.319160003251</v>
      </c>
      <c r="L236" s="444">
        <f t="shared" ca="1" si="3"/>
        <v>4079724.9175607832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4079724.9175607832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16908.623391859186</v>
      </c>
      <c r="L237" s="444">
        <f t="shared" ca="1" si="3"/>
        <v>4074978.2374380636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4074978.2374380636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16888.845558014516</v>
      </c>
      <c r="L238" s="444">
        <f t="shared" ca="1" si="3"/>
        <v>4070211.7794814995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4070211.7794814995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16868.985316528837</v>
      </c>
      <c r="L239" s="444">
        <f t="shared" ca="1" si="3"/>
        <v>4065425.4612834495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4065425.4612834495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16849.04232403696</v>
      </c>
      <c r="L240" s="444">
        <f t="shared" ca="1" si="3"/>
        <v>4060619.2000929075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4060619.2000929075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16829.016235743034</v>
      </c>
      <c r="L241" s="444">
        <f t="shared" ca="1" si="3"/>
        <v>4055792.9128140719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4055792.9128140719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16808.906705414553</v>
      </c>
      <c r="L242" s="444">
        <f t="shared" ca="1" si="3"/>
        <v>4050946.5160049074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4050946.5160049074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16788.713385376366</v>
      </c>
      <c r="L243" s="444">
        <f t="shared" ca="1" si="3"/>
        <v>4046079.9258757047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4046079.9258757047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16768.435926504688</v>
      </c>
      <c r="L244" s="444">
        <f t="shared" ca="1" si="3"/>
        <v>4041193.0582876308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4041193.0582876308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16748.073978221051</v>
      </c>
      <c r="L245" s="444">
        <f t="shared" ca="1" si="3"/>
        <v>4036285.828751273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4036285.828751273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16727.627188486225</v>
      </c>
      <c r="L246" s="444">
        <f t="shared" ca="1" si="3"/>
        <v>4031358.1524251802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4031358.1524251802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16707.095203794172</v>
      </c>
      <c r="L247" s="444">
        <f t="shared" ca="1" si="3"/>
        <v>4026409.9441143954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4026409.9441143954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16686.477669165903</v>
      </c>
      <c r="L248" s="444">
        <f t="shared" ca="1" si="3"/>
        <v>4021441.1182689825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4021441.1182689825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16665.774228143346</v>
      </c>
      <c r="L249" s="444">
        <f t="shared" ca="1" si="3"/>
        <v>4016451.5889825472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4016451.5889825472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16644.984522783201</v>
      </c>
      <c r="L250" s="444">
        <f t="shared" ca="1" si="3"/>
        <v>4011441.2699907515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4011441.2699907515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16624.108193650722</v>
      </c>
      <c r="L251" s="444">
        <f t="shared" ca="1" si="3"/>
        <v>4006410.0746698235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4006410.0746698235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16603.144879813521</v>
      </c>
      <c r="L252" s="444">
        <f t="shared" ca="1" si="3"/>
        <v>4001357.916035058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4001357.916035058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16582.094218835329</v>
      </c>
      <c r="L253" s="444">
        <f t="shared" ca="1" si="3"/>
        <v>3996284.7067393144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3996284.7067393144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16560.955846769732</v>
      </c>
      <c r="L254" s="444">
        <f t="shared" ca="1" si="3"/>
        <v>3991190.3590715053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3991190.3590715053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16539.729398153861</v>
      </c>
      <c r="L255" s="444">
        <f t="shared" ca="1" si="3"/>
        <v>3986074.7849550801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3986074.7849550801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16518.414506002089</v>
      </c>
      <c r="L256" s="444">
        <f t="shared" ca="1" si="3"/>
        <v>3980937.8959465032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3980937.8959465032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16497.010801799683</v>
      </c>
      <c r="L257" s="444">
        <f t="shared" ca="1" si="3"/>
        <v>3975779.6032337239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3975779.6032337239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16475.517915496439</v>
      </c>
      <c r="L258" s="444">
        <f t="shared" ca="1" si="3"/>
        <v>3970599.8176346417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3970599.8176346417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16453.935475500261</v>
      </c>
      <c r="L259" s="444">
        <f t="shared" ca="1" si="3"/>
        <v>3965398.4495955631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3965398.4495955631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16432.26310867077</v>
      </c>
      <c r="L260" s="444">
        <f t="shared" ca="1" si="3"/>
        <v>3960175.409189655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3960175.409189655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16410.500440312819</v>
      </c>
      <c r="L261" s="444">
        <f t="shared" ca="1" si="3"/>
        <v>3954930.6061153891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3954930.6061153891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16388.647094170043</v>
      </c>
      <c r="L262" s="444">
        <f t="shared" ca="1" si="3"/>
        <v>3949663.9496949804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3949663.9496949804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16366.702692418337</v>
      </c>
      <c r="L263" s="444">
        <f t="shared" ref="L263:L517" ca="1" si="28">I263-J263+K263</f>
        <v>3944375.3488728199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3944375.3488728199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16344.666855659339</v>
      </c>
      <c r="L264" s="444">
        <f t="shared" ca="1" si="28"/>
        <v>3939064.7122139004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3939064.7122139004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16322.53920291384</v>
      </c>
      <c r="L265" s="444">
        <f t="shared" ca="1" si="28"/>
        <v>3933731.9479022352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3933731.9479022352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16300.319351615235</v>
      </c>
      <c r="L266" s="444">
        <f t="shared" ca="1" si="28"/>
        <v>3928376.9637392717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3928376.9637392717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16278.006917602886</v>
      </c>
      <c r="L267" s="444">
        <f t="shared" ca="1" si="28"/>
        <v>3922999.6671422957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3922999.6671422957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16255.601515115486</v>
      </c>
      <c r="L268" s="444">
        <f t="shared" ca="1" si="28"/>
        <v>3917599.9651428326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3917599.9651428326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16233.102756784392</v>
      </c>
      <c r="L269" s="444">
        <f t="shared" ca="1" si="28"/>
        <v>3912177.7643850381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3912177.7643850381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16210.510253626913</v>
      </c>
      <c r="L270" s="444">
        <f t="shared" ca="1" si="28"/>
        <v>3906732.9711240861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3906732.9711240861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16187.823615039615</v>
      </c>
      <c r="L271" s="444">
        <f t="shared" ca="1" si="28"/>
        <v>3901265.4912245469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3901265.4912245469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16165.042448791533</v>
      </c>
      <c r="L272" s="444">
        <f t="shared" ca="1" si="28"/>
        <v>3895775.2301587597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3895775.2301587597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16142.16636101742</v>
      </c>
      <c r="L273" s="444">
        <f t="shared" ca="1" si="28"/>
        <v>3890262.0930051985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3890262.0930051985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16119.194956210913</v>
      </c>
      <c r="L274" s="444">
        <f t="shared" ca="1" si="28"/>
        <v>3884725.9844468306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3884725.9844468306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16096.127837217715</v>
      </c>
      <c r="L275" s="444">
        <f t="shared" ca="1" si="28"/>
        <v>3879166.8087694696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3879166.8087694696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16072.964605228713</v>
      </c>
      <c r="L276" s="444">
        <f t="shared" ca="1" si="28"/>
        <v>3873584.4698601193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3873584.4698601193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16049.704859773085</v>
      </c>
      <c r="L277" s="444">
        <f t="shared" ca="1" si="28"/>
        <v>3867978.8712053136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3867978.8712053136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16026.348198711397</v>
      </c>
      <c r="L278" s="444">
        <f t="shared" ca="1" si="28"/>
        <v>3862349.9158894462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3862349.9158894462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16002.894218228614</v>
      </c>
      <c r="L279" s="444">
        <f t="shared" ca="1" si="28"/>
        <v>3856697.5065930961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3856697.5065930961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15979.342512827156</v>
      </c>
      <c r="L280" s="444">
        <f t="shared" ca="1" si="28"/>
        <v>3851021.5455913446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3851021.5455913446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15955.692675319857</v>
      </c>
      <c r="L281" s="444">
        <f t="shared" ca="1" si="28"/>
        <v>3845321.9347520857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3845321.9347520857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15931.944296822945</v>
      </c>
      <c r="L282" s="444">
        <f t="shared" ca="1" si="28"/>
        <v>3839598.5755343297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3839598.5755343297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15908.096966748964</v>
      </c>
      <c r="L283" s="444">
        <f t="shared" ca="1" si="28"/>
        <v>3833851.3689865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3833851.3689865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15884.15027279967</v>
      </c>
      <c r="L284" s="444">
        <f t="shared" ca="1" si="28"/>
        <v>3828080.2157447208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3828080.2157447208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15860.103800958925</v>
      </c>
      <c r="L285" s="444">
        <f t="shared" ca="1" si="28"/>
        <v>3822285.0160311009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3822285.0160311009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15835.957135485509</v>
      </c>
      <c r="L286" s="444">
        <f t="shared" ca="1" si="28"/>
        <v>3816465.6696520075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3816465.6696520075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15811.709858905951</v>
      </c>
      <c r="L287" s="444">
        <f t="shared" ca="1" si="28"/>
        <v>3810622.0759963347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3810622.0759963347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15787.361552007318</v>
      </c>
      <c r="L288" s="444">
        <f t="shared" ca="1" si="28"/>
        <v>3804754.1340337633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3804754.1340337633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15762.911793829933</v>
      </c>
      <c r="L289" s="444">
        <f t="shared" ca="1" si="28"/>
        <v>3798861.7423130143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3798861.7423130143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15738.360161660146</v>
      </c>
      <c r="L290" s="444">
        <f t="shared" ca="1" si="28"/>
        <v>3792944.7989600957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3792944.7989600957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15713.706231022985</v>
      </c>
      <c r="L291" s="444">
        <f t="shared" ca="1" si="28"/>
        <v>3787003.2016765401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3787003.2016765401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15688.94957567484</v>
      </c>
      <c r="L292" s="444">
        <f t="shared" ca="1" si="28"/>
        <v>3781036.847737636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3781036.847737636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15664.089767596071</v>
      </c>
      <c r="L293" s="444">
        <f t="shared" ca="1" si="28"/>
        <v>3775045.6339906533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3775045.6339906533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15639.126376983644</v>
      </c>
      <c r="L294" s="444">
        <f t="shared" ca="1" si="28"/>
        <v>3769029.4568530582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3769029.4568530582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15614.058972243663</v>
      </c>
      <c r="L295" s="444">
        <f t="shared" ca="1" si="28"/>
        <v>3762988.212310723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3762988.212310723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15588.887119983934</v>
      </c>
      <c r="L296" s="444">
        <f t="shared" ca="1" si="28"/>
        <v>3756921.795916128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3756921.795916128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15563.610385006454</v>
      </c>
      <c r="L297" s="444">
        <f t="shared" ca="1" si="28"/>
        <v>3750830.1027865554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3750830.1027865554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15538.228330299902</v>
      </c>
      <c r="L298" s="444">
        <f t="shared" ca="1" si="28"/>
        <v>3744713.0276022763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3744713.0276022763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15512.740517032073</v>
      </c>
      <c r="L299" s="444">
        <f t="shared" ca="1" si="28"/>
        <v>3738570.4646047293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3738570.4646047293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15487.146504542294</v>
      </c>
      <c r="L300" s="444">
        <f t="shared" ca="1" si="28"/>
        <v>3732402.3075946928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3732402.3075946928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15461.445850333806</v>
      </c>
      <c r="L301" s="444">
        <f t="shared" ca="1" si="28"/>
        <v>3726208.4499304476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3726208.4499304476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15435.63811006612</v>
      </c>
      <c r="L302" s="444">
        <f t="shared" ca="1" si="28"/>
        <v>3719988.7845259351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3719988.7845259351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15409.722837547317</v>
      </c>
      <c r="L303" s="444">
        <f t="shared" ca="1" si="28"/>
        <v>3713743.2038489035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3713743.2038489035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15383.699584726353</v>
      </c>
      <c r="L304" s="444">
        <f t="shared" ca="1" si="28"/>
        <v>3707471.5999190509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3707471.5999190509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15357.567901685301</v>
      </c>
      <c r="L305" s="444">
        <f t="shared" ca="1" si="28"/>
        <v>3701173.8643061575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3701173.8643061575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15331.327336631575</v>
      </c>
      <c r="L306" s="444">
        <f t="shared" ca="1" si="28"/>
        <v>3694849.8881282103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3694849.8881282103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15304.977435890132</v>
      </c>
      <c r="L307" s="444">
        <f t="shared" ca="1" si="28"/>
        <v>3688499.5620495216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3688499.5620495216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15278.517743895594</v>
      </c>
      <c r="L308" s="444">
        <f t="shared" ca="1" si="28"/>
        <v>3682122.7762788385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3682122.7762788385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15251.947803184414</v>
      </c>
      <c r="L309" s="444">
        <f t="shared" ca="1" si="28"/>
        <v>3675719.4205674441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3675719.4205674441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15225.267154386936</v>
      </c>
      <c r="L310" s="444">
        <f t="shared" ca="1" si="28"/>
        <v>3669289.3842072519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3669289.3842072519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15198.475336219472</v>
      </c>
      <c r="L311" s="444">
        <f t="shared" ca="1" si="28"/>
        <v>3662832.5560288928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3662832.5560288928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15171.571885476309</v>
      </c>
      <c r="L312" s="444">
        <f t="shared" ca="1" si="28"/>
        <v>3656348.8243997903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3656348.8243997903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15144.556337021713</v>
      </c>
      <c r="L313" s="444">
        <f t="shared" ca="1" si="28"/>
        <v>3649838.0772222332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3649838.0772222332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15117.428223781893</v>
      </c>
      <c r="L314" s="444">
        <f t="shared" ca="1" si="28"/>
        <v>3643300.2019314361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3643300.2019314361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15090.187076736907</v>
      </c>
      <c r="L315" s="444">
        <f t="shared" ca="1" si="28"/>
        <v>3636735.0854935939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3636735.0854935939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15062.832424912564</v>
      </c>
      <c r="L316" s="444">
        <f t="shared" ca="1" si="28"/>
        <v>3630142.6144039277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3630142.6144039277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15035.363795372286</v>
      </c>
      <c r="L317" s="444">
        <f t="shared" ca="1" si="28"/>
        <v>3623522.674684721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3623522.674684721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15007.780713208924</v>
      </c>
      <c r="L318" s="444">
        <f t="shared" ca="1" si="28"/>
        <v>3616875.1518833512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3616875.1518833512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14980.082701536548</v>
      </c>
      <c r="L319" s="444">
        <f t="shared" ca="1" si="28"/>
        <v>3610199.9310703087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3610199.9310703087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14952.269281482206</v>
      </c>
      <c r="L320" s="444">
        <f t="shared" ca="1" si="28"/>
        <v>3603496.8968372121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3603496.8968372121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14924.339972177639</v>
      </c>
      <c r="L321" s="444">
        <f t="shared" ca="1" si="28"/>
        <v>3596765.9332948108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3596765.9332948108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14896.294290750966</v>
      </c>
      <c r="L322" s="444">
        <f t="shared" ca="1" si="28"/>
        <v>3590006.9240709827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3590006.9240709827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14868.13175231835</v>
      </c>
      <c r="L323" s="444">
        <f t="shared" ca="1" si="28"/>
        <v>3583219.7523087221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3583219.7523087221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14839.851869975597</v>
      </c>
      <c r="L324" s="444">
        <f t="shared" ca="1" si="28"/>
        <v>3576404.300664119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3576404.300664119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14811.454154789748</v>
      </c>
      <c r="L325" s="444">
        <f t="shared" ca="1" si="28"/>
        <v>3569560.45130433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3569560.45130433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14782.93811579063</v>
      </c>
      <c r="L326" s="444">
        <f t="shared" ca="1" si="28"/>
        <v>3562688.0859055417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3562688.0859055417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14754.303259962346</v>
      </c>
      <c r="L327" s="444">
        <f t="shared" ca="1" si="28"/>
        <v>3555787.0856509251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3555787.0856509251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14725.549092234774</v>
      </c>
      <c r="L328" s="444">
        <f t="shared" ca="1" si="28"/>
        <v>3548857.3312285808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3548857.3312285808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14696.675115475005</v>
      </c>
      <c r="L329" s="444">
        <f t="shared" ca="1" si="28"/>
        <v>3541898.7028294769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3541898.7028294769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14667.680830478741</v>
      </c>
      <c r="L330" s="444">
        <f t="shared" ca="1" si="28"/>
        <v>3534911.0801453767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3534911.0801453767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14638.565735961656</v>
      </c>
      <c r="L331" s="444">
        <f t="shared" ca="1" si="28"/>
        <v>3527894.3423667597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3527894.3423667597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14609.329328550753</v>
      </c>
      <c r="L332" s="444">
        <f t="shared" ca="1" si="28"/>
        <v>3520848.3681807318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3520848.3681807318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14579.971102775637</v>
      </c>
      <c r="L333" s="444">
        <f t="shared" ca="1" si="28"/>
        <v>3513773.0357689285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3513773.0357689285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14550.490551059791</v>
      </c>
      <c r="L334" s="444">
        <f t="shared" ca="1" si="28"/>
        <v>3506668.2228054092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3506668.2228054092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14520.887163711794</v>
      </c>
      <c r="L335" s="444">
        <f t="shared" ca="1" si="28"/>
        <v>3499533.8064545421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3499533.8064545421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14491.160428916515</v>
      </c>
      <c r="L336" s="444">
        <f t="shared" ca="1" si="28"/>
        <v>3492369.6633688798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3492369.6633688798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14461.309832726256</v>
      </c>
      <c r="L337" s="444">
        <f t="shared" ca="1" si="28"/>
        <v>3485175.6696870271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3485175.6696870271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14431.334859051865</v>
      </c>
      <c r="L338" s="444">
        <f t="shared" ca="1" si="28"/>
        <v>3477951.7010315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3477951.7010315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14401.234989653836</v>
      </c>
      <c r="L339" s="444">
        <f t="shared" ca="1" si="28"/>
        <v>3470697.632506575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3470697.632506575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14371.009704133317</v>
      </c>
      <c r="L340" s="444">
        <f t="shared" ca="1" si="28"/>
        <v>3463413.3386961296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3463413.3386961296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14340.65847992313</v>
      </c>
      <c r="L341" s="444">
        <f t="shared" ca="1" si="28"/>
        <v>3456098.6936614737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3456098.6936614737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14310.180792278728</v>
      </c>
      <c r="L342" s="444">
        <f t="shared" ca="1" si="28"/>
        <v>3448753.5709391735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3448753.5709391735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14279.576114269144</v>
      </c>
      <c r="L343" s="444">
        <f t="shared" ca="1" si="28"/>
        <v>3441377.8435388636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3441377.8435388636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14248.843916767855</v>
      </c>
      <c r="L344" s="444">
        <f t="shared" ca="1" si="28"/>
        <v>3433971.3839410525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3433971.3839410525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14217.983668443641</v>
      </c>
      <c r="L345" s="444">
        <f t="shared" ca="1" si="28"/>
        <v>3426534.0640949174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3426534.0640949174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14186.994835751408</v>
      </c>
      <c r="L346" s="444">
        <f t="shared" ca="1" si="28"/>
        <v>3419065.7554160901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3419065.7554160901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14155.876882922963</v>
      </c>
      <c r="L347" s="444">
        <f t="shared" ca="1" si="28"/>
        <v>3411566.3287844341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3411566.3287844341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14124.62927195773</v>
      </c>
      <c r="L348" s="444">
        <f t="shared" ca="1" si="28"/>
        <v>3404035.6545418128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3404035.6545418128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14093.251462613474</v>
      </c>
      <c r="L349" s="444">
        <f t="shared" ca="1" si="28"/>
        <v>3396473.6024898477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3396473.6024898477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14061.742912396954</v>
      </c>
      <c r="L350" s="444">
        <f t="shared" ca="1" si="28"/>
        <v>3388880.0418876656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3388880.0418876656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14030.103076554526</v>
      </c>
      <c r="L351" s="444">
        <f t="shared" ca="1" si="28"/>
        <v>3381254.8414496412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3381254.8414496412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13998.331408062759</v>
      </c>
      <c r="L352" s="444">
        <f t="shared" ca="1" si="28"/>
        <v>3373597.8693431253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3373597.8693431253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13966.427357618943</v>
      </c>
      <c r="L353" s="444">
        <f t="shared" ca="1" si="28"/>
        <v>3365908.9931861656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3365908.9931861656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13934.390373631612</v>
      </c>
      <c r="L354" s="444">
        <f t="shared" ca="1" si="28"/>
        <v>3358188.0800452181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3358188.0800452181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13902.219902210996</v>
      </c>
      <c r="L355" s="444">
        <f t="shared" ca="1" si="28"/>
        <v>3350434.9964328501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3350434.9964328501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13869.915387159463</v>
      </c>
      <c r="L356" s="444">
        <f t="shared" ca="1" si="28"/>
        <v>3342649.608305431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3342649.608305431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13837.476269961884</v>
      </c>
      <c r="L357" s="444">
        <f t="shared" ca="1" si="28"/>
        <v>3334831.7810608139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3334831.7810608139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13804.901989775979</v>
      </c>
      <c r="L358" s="444">
        <f t="shared" ca="1" si="28"/>
        <v>3326981.3795360113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3326981.3795360113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13772.191983422634</v>
      </c>
      <c r="L359" s="444">
        <f t="shared" ca="1" si="28"/>
        <v>3319098.2680048551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3319098.2680048551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13739.345685376151</v>
      </c>
      <c r="L360" s="444">
        <f t="shared" ca="1" si="28"/>
        <v>3311182.3101756526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3311182.3101756526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13706.362527754472</v>
      </c>
      <c r="L361" s="444">
        <f t="shared" ca="1" si="28"/>
        <v>3303233.3691888284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3303233.3691888284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13673.241940309372</v>
      </c>
      <c r="L362" s="444">
        <f t="shared" ca="1" si="28"/>
        <v>3295251.3076145588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3295251.3076145588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13639.983350416585</v>
      </c>
      <c r="L363" s="444">
        <f t="shared" ca="1" si="28"/>
        <v>3287235.9874503966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3287235.9874503966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13606.586183065907</v>
      </c>
      <c r="L364" s="444">
        <f t="shared" ca="1" si="28"/>
        <v>3279187.2701188838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3279187.2701188838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13573.04986085127</v>
      </c>
      <c r="L365" s="444">
        <f t="shared" ca="1" si="28"/>
        <v>3271105.0164651563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3271105.0164651563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13539.37380396074</v>
      </c>
      <c r="L366" s="444">
        <f t="shared" ca="1" si="28"/>
        <v>3262989.0867545381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3262989.0867545381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13505.557430166496</v>
      </c>
      <c r="L367" s="444">
        <f t="shared" ca="1" si="28"/>
        <v>3254839.3406701256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3254839.3406701256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13471.600154814778</v>
      </c>
      <c r="L368" s="444">
        <f t="shared" ca="1" si="28"/>
        <v>3246655.6373103615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3246655.6373103615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13437.501390815762</v>
      </c>
      <c r="L369" s="444">
        <f t="shared" ca="1" si="28"/>
        <v>3238437.8351865984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3238437.8351865984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13403.260548633414</v>
      </c>
      <c r="L370" s="444">
        <f t="shared" ca="1" si="28"/>
        <v>3230185.792220653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3230185.792220653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13368.877036275309</v>
      </c>
      <c r="L371" s="444">
        <f t="shared" ca="1" si="28"/>
        <v>3221899.3657423495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3221899.3657423495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13334.350259282377</v>
      </c>
      <c r="L372" s="444">
        <f t="shared" ca="1" si="28"/>
        <v>3213578.4124870528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3213578.4124870528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13299.679620718642</v>
      </c>
      <c r="L373" s="444">
        <f t="shared" ca="1" si="28"/>
        <v>3205222.7885931926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3205222.7885931926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13264.864521160891</v>
      </c>
      <c r="L374" s="444">
        <f t="shared" ca="1" si="28"/>
        <v>3196832.3495997745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3196832.3495997745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13229.904358688314</v>
      </c>
      <c r="L375" s="444">
        <f t="shared" ca="1" si="28"/>
        <v>3188406.9504438839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3188406.9504438839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13194.798528872105</v>
      </c>
      <c r="L376" s="444">
        <f t="shared" ca="1" si="28"/>
        <v>3179946.445458177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3179946.445458177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13159.546424764992</v>
      </c>
      <c r="L377" s="444">
        <f t="shared" ca="1" si="28"/>
        <v>3171450.6883683633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3171450.6883683633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13124.147436890769</v>
      </c>
      <c r="L378" s="444">
        <f t="shared" ca="1" si="28"/>
        <v>3162919.5322906752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3162919.5322906752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13088.600953233734</v>
      </c>
      <c r="L379" s="444">
        <f t="shared" ca="1" si="28"/>
        <v>3154352.8297293303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3154352.8297293303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13052.906359228131</v>
      </c>
      <c r="L380" s="444">
        <f t="shared" ca="1" si="28"/>
        <v>3145750.4325739797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3145750.4325739797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13017.063037747503</v>
      </c>
      <c r="L381" s="444">
        <f t="shared" ca="1" si="28"/>
        <v>3137112.1920971484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3137112.1920971484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12981.070369094039</v>
      </c>
      <c r="L382" s="444">
        <f t="shared" ca="1" si="28"/>
        <v>3128437.9589516637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3128437.9589516637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12944.927730987853</v>
      </c>
      <c r="L383" s="444">
        <f t="shared" ca="1" si="28"/>
        <v>3119727.5831680726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3119727.5831680726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12908.634498556225</v>
      </c>
      <c r="L384" s="444">
        <f t="shared" ca="1" si="28"/>
        <v>3110980.9141520499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3110980.9141520499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12872.190044322797</v>
      </c>
      <c r="L385" s="444">
        <f t="shared" ca="1" si="28"/>
        <v>3102197.8006817941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3102197.8006817941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12835.593738196731</v>
      </c>
      <c r="L386" s="444">
        <f t="shared" ca="1" si="28"/>
        <v>3093378.0909054121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3093378.0909054121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12798.844947461805</v>
      </c>
      <c r="L387" s="444">
        <f t="shared" ca="1" si="28"/>
        <v>3084521.6323382952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3084521.6323382952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12761.943036765484</v>
      </c>
      <c r="L388" s="444">
        <f t="shared" ca="1" si="28"/>
        <v>3075628.2718604817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3075628.2718604817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12724.887368107928</v>
      </c>
      <c r="L389" s="444">
        <f t="shared" ca="1" si="28"/>
        <v>3066697.855714011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3066697.855714011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12687.677300830966</v>
      </c>
      <c r="L390" s="444">
        <f t="shared" ca="1" si="28"/>
        <v>3057730.229500263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3057730.229500263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12650.312191607018</v>
      </c>
      <c r="L391" s="444">
        <f t="shared" ca="1" si="28"/>
        <v>3048725.2381772911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3048725.2381772911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12612.791394427968</v>
      </c>
      <c r="L392" s="444">
        <f t="shared" ca="1" si="28"/>
        <v>3039682.7260571402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3039682.7260571402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12575.114260594006</v>
      </c>
      <c r="L393" s="444">
        <f t="shared" ca="1" si="28"/>
        <v>3030602.5368031552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3030602.5368031552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12537.280138702401</v>
      </c>
      <c r="L394" s="444">
        <f t="shared" ca="1" si="28"/>
        <v>3021484.513427279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3021484.513427279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12499.28837463625</v>
      </c>
      <c r="L395" s="444">
        <f t="shared" ca="1" si="28"/>
        <v>3012328.4982873364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3012328.4982873364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12461.138311553157</v>
      </c>
      <c r="L396" s="444">
        <f t="shared" ca="1" si="28"/>
        <v>3003134.3330843109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3003134.3330843109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12422.829289873884</v>
      </c>
      <c r="L397" s="444">
        <f t="shared" ca="1" si="28"/>
        <v>2993901.8588596061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2993901.8588596061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12384.360647270947</v>
      </c>
      <c r="L398" s="444">
        <f t="shared" ca="1" si="28"/>
        <v>2984630.9159922982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2984630.9159922982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12345.731718657164</v>
      </c>
      <c r="L399" s="444">
        <f t="shared" ca="1" si="28"/>
        <v>2975321.3441963764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2975321.3441963764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12306.941836174155</v>
      </c>
      <c r="L400" s="444">
        <f t="shared" ca="1" si="28"/>
        <v>2965972.9825179717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2965972.9825179717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12267.990329180804</v>
      </c>
      <c r="L401" s="444">
        <f t="shared" ca="1" si="28"/>
        <v>2956585.6693325737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2956585.6693325737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12228.876524241645</v>
      </c>
      <c r="L402" s="444">
        <f t="shared" ca="1" si="28"/>
        <v>2947159.2423422365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2947159.2423422365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12189.59974511524</v>
      </c>
      <c r="L403" s="444">
        <f t="shared" ca="1" si="28"/>
        <v>2937693.5385727729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2937693.5385727729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12150.159312742475</v>
      </c>
      <c r="L404" s="444">
        <f t="shared" ca="1" si="28"/>
        <v>2928188.3943709363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2928188.3943709363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12110.554545234823</v>
      </c>
      <c r="L405" s="444">
        <f t="shared" ca="1" si="28"/>
        <v>2918643.6454015924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2918643.6454015924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12070.784757862557</v>
      </c>
      <c r="L406" s="444">
        <f t="shared" ca="1" si="28"/>
        <v>2909059.1266448759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2909059.1266448759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12030.849263042905</v>
      </c>
      <c r="L407" s="444">
        <f t="shared" ca="1" si="28"/>
        <v>2899434.6723933397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2899434.6723933397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11990.74737032817</v>
      </c>
      <c r="L408" s="444">
        <f t="shared" ca="1" si="28"/>
        <v>2889770.1162490891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2889770.1162490891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11950.478386393792</v>
      </c>
      <c r="L409" s="444">
        <f t="shared" ca="1" si="28"/>
        <v>2880065.291120904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2880065.291120904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11910.041615026355</v>
      </c>
      <c r="L410" s="444">
        <f t="shared" ca="1" si="28"/>
        <v>2870320.0292213517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2870320.0292213517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11869.436357111554</v>
      </c>
      <c r="L411" s="444">
        <f t="shared" ca="1" si="28"/>
        <v>2860534.1620638845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2860534.1620638845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11828.661910622108</v>
      </c>
      <c r="L412" s="444">
        <f t="shared" ca="1" si="28"/>
        <v>2850707.5204599276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2850707.5204599276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11787.71757060562</v>
      </c>
      <c r="L413" s="444">
        <f t="shared" ca="1" si="28"/>
        <v>2840839.9345159545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2840839.9345159545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11746.602629172397</v>
      </c>
      <c r="L414" s="444">
        <f t="shared" ca="1" si="28"/>
        <v>2830931.2336305482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2830931.2336305482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11705.316375483206</v>
      </c>
      <c r="L415" s="444">
        <f t="shared" ca="1" si="28"/>
        <v>2820981.2464914527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2820981.2464914527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11663.858095736974</v>
      </c>
      <c r="L416" s="444">
        <f t="shared" ca="1" si="28"/>
        <v>2810989.801072611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2810989.801072611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11622.227073158467</v>
      </c>
      <c r="L417" s="444">
        <f t="shared" ca="1" si="28"/>
        <v>2800956.7246311908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2800956.7246311908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11580.422587985882</v>
      </c>
      <c r="L418" s="444">
        <f t="shared" ca="1" si="28"/>
        <v>2790881.843704598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2790881.843704598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11538.443917458413</v>
      </c>
      <c r="L419" s="444">
        <f t="shared" ca="1" si="28"/>
        <v>2780764.9841074776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2780764.9841074776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11496.290335803744</v>
      </c>
      <c r="L420" s="444">
        <f t="shared" ca="1" si="28"/>
        <v>2770605.9709287025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2770605.9709287025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11453.961114225514</v>
      </c>
      <c r="L421" s="444">
        <f t="shared" ca="1" si="28"/>
        <v>2760404.6285283491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2760404.6285283491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11411.45552089071</v>
      </c>
      <c r="L422" s="444">
        <f t="shared" ca="1" si="28"/>
        <v>2750160.7805346609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2750160.7805346609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11368.772820917009</v>
      </c>
      <c r="L423" s="444">
        <f t="shared" ca="1" si="28"/>
        <v>2739874.249840999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2739874.249840999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11325.912276360084</v>
      </c>
      <c r="L424" s="444">
        <f t="shared" ca="1" si="28"/>
        <v>2729544.8586027804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2729544.8586027804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11282.87314620084</v>
      </c>
      <c r="L425" s="444">
        <f t="shared" ca="1" si="28"/>
        <v>2719172.4282344026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2719172.4282344026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11239.654686332598</v>
      </c>
      <c r="L426" s="444">
        <f t="shared" ca="1" si="28"/>
        <v>2708756.7794061564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2708756.7794061564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11196.256149548241</v>
      </c>
      <c r="L427" s="444">
        <f t="shared" ca="1" si="28"/>
        <v>2698297.7320411257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2698297.7320411257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11152.676785527277</v>
      </c>
      <c r="L428" s="444">
        <f t="shared" ca="1" si="28"/>
        <v>2687795.1053120741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2687795.1053120741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11108.915840822896</v>
      </c>
      <c r="L429" s="444">
        <f t="shared" ca="1" si="28"/>
        <v>2677248.717638318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2677248.717638318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11064.972558848913</v>
      </c>
      <c r="L430" s="444">
        <f t="shared" ca="1" si="28"/>
        <v>2666658.3866825881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2666658.3866825881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11020.846179866705</v>
      </c>
      <c r="L431" s="444">
        <f t="shared" ca="1" si="28"/>
        <v>2656023.929347876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2656023.929347876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10976.535940972071</v>
      </c>
      <c r="L432" s="444">
        <f t="shared" ca="1" si="28"/>
        <v>2645345.1617742693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2645345.1617742693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10932.041076082043</v>
      </c>
      <c r="L433" s="444">
        <f t="shared" ca="1" si="28"/>
        <v>2634621.8993357727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2634621.8993357727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10887.360815921642</v>
      </c>
      <c r="L434" s="444">
        <f t="shared" ca="1" si="28"/>
        <v>2623853.9566371157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2623853.9566371157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10842.494388010569</v>
      </c>
      <c r="L435" s="444">
        <f t="shared" ca="1" si="28"/>
        <v>2613041.1475105472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2613041.1475105472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10797.441016649867</v>
      </c>
      <c r="L436" s="444">
        <f t="shared" ca="1" si="28"/>
        <v>2602183.2850126182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2602183.2850126182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10752.199922908498</v>
      </c>
      <c r="L437" s="444">
        <f t="shared" ca="1" si="28"/>
        <v>2591280.1814209479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2591280.1814209479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10706.770324609872</v>
      </c>
      <c r="L438" s="444">
        <f t="shared" ca="1" si="28"/>
        <v>2580331.6482309788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2580331.6482309788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10661.151436318332</v>
      </c>
      <c r="L439" s="444">
        <f t="shared" ca="1" si="28"/>
        <v>2569337.4961527181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2569337.4961527181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10615.34246932558</v>
      </c>
      <c r="L440" s="444">
        <f t="shared" ca="1" si="28"/>
        <v>2558297.535107465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2558297.535107465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10569.342631637026</v>
      </c>
      <c r="L441" s="444">
        <f t="shared" ca="1" si="28"/>
        <v>2547211.5742245233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2547211.5742245233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10523.151127958101</v>
      </c>
      <c r="L442" s="444">
        <f t="shared" ca="1" si="28"/>
        <v>2536079.4218379026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2536079.4218379026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10476.767159680516</v>
      </c>
      <c r="L443" s="444">
        <f t="shared" ca="1" si="28"/>
        <v>2524900.8854830042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2524900.8854830042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10430.189924868439</v>
      </c>
      <c r="L444" s="444">
        <f t="shared" ca="1" si="28"/>
        <v>2513675.7718932936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2513675.7718932936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10383.418618244645</v>
      </c>
      <c r="L445" s="444">
        <f t="shared" ca="1" si="28"/>
        <v>2502403.8869969593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2502403.8869969593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10336.452431176585</v>
      </c>
      <c r="L446" s="444">
        <f t="shared" ca="1" si="28"/>
        <v>2491085.0359135573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2491085.0359135573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10289.290551662411</v>
      </c>
      <c r="L447" s="444">
        <f t="shared" ca="1" si="28"/>
        <v>2479719.0229506409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2479719.0229506409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10241.932164316924</v>
      </c>
      <c r="L448" s="444">
        <f t="shared" ca="1" si="28"/>
        <v>2468305.651600379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2468305.651600379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10194.3764503575</v>
      </c>
      <c r="L449" s="444">
        <f t="shared" ca="1" si="28"/>
        <v>2456844.7245361577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2456844.7245361577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10146.622587589911</v>
      </c>
      <c r="L450" s="444">
        <f t="shared" ca="1" si="28"/>
        <v>2445336.0436091688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2445336.0436091688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10098.669750394125</v>
      </c>
      <c r="L451" s="444">
        <f t="shared" ca="1" si="28"/>
        <v>2433779.4098449843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2433779.4098449843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10050.517109710023</v>
      </c>
      <c r="L452" s="444">
        <f t="shared" ca="1" si="28"/>
        <v>2422174.6234401152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2422174.6234401152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10002.163833023069</v>
      </c>
      <c r="L453" s="444">
        <f t="shared" ca="1" si="28"/>
        <v>2410521.4837585595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2410521.4837585595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9953.6090843499187</v>
      </c>
      <c r="L454" s="444">
        <f t="shared" ca="1" si="28"/>
        <v>2398819.7893283307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2398819.7893283307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9904.8520242239665</v>
      </c>
      <c r="L455" s="444">
        <f t="shared" ca="1" si="28"/>
        <v>2387069.3378379759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2387069.3378379759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9855.8918096808211</v>
      </c>
      <c r="L456" s="444">
        <f t="shared" ca="1" si="28"/>
        <v>2375269.9261330781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2375269.9261330781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9806.7275942437464</v>
      </c>
      <c r="L457" s="444">
        <f t="shared" ca="1" si="28"/>
        <v>2363421.350212743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2363421.350212743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9757.3585279090166</v>
      </c>
      <c r="L458" s="444">
        <f t="shared" ca="1" si="28"/>
        <v>2351523.4052260732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2351523.4052260732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9707.7837571312266</v>
      </c>
      <c r="L459" s="444">
        <f t="shared" ca="1" si="28"/>
        <v>2339575.8854686255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2339575.8854686255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9658.0024248085283</v>
      </c>
      <c r="L460" s="444">
        <f t="shared" ca="1" si="28"/>
        <v>2327578.5843788553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2327578.5843788553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9608.0136702678192</v>
      </c>
      <c r="L461" s="444">
        <f t="shared" ca="1" si="28"/>
        <v>2315531.2945345445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2315531.2945345445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9557.8166292498572</v>
      </c>
      <c r="L462" s="444">
        <f t="shared" ca="1" si="28"/>
        <v>2303433.8076492157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2303433.8076492157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9507.4104338943198</v>
      </c>
      <c r="L463" s="444">
        <f t="shared" ca="1" si="28"/>
        <v>2291285.9145685313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2291285.9145685313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9456.7942127248025</v>
      </c>
      <c r="L464" s="444">
        <f t="shared" ca="1" si="28"/>
        <v>2279087.4052666775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2279087.4052666775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9405.9670906337451</v>
      </c>
      <c r="L465" s="444">
        <f t="shared" ca="1" si="28"/>
        <v>2266838.0688427323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2266838.0688427323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9354.9281888673067</v>
      </c>
      <c r="L466" s="444">
        <f t="shared" ca="1" si="28"/>
        <v>2254537.6935170209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2254537.6935170209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9303.6766250101755</v>
      </c>
      <c r="L467" s="444">
        <f t="shared" ca="1" si="28"/>
        <v>2242186.0666274521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2242186.0666274521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9252.2115129703052</v>
      </c>
      <c r="L468" s="444">
        <f t="shared" ca="1" si="28"/>
        <v>2229782.9746258436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2229782.9746258436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9200.5319629636033</v>
      </c>
      <c r="L469" s="444">
        <f t="shared" ca="1" si="28"/>
        <v>2217328.2030742285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2217328.2030742285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9148.6370814985403</v>
      </c>
      <c r="L470" s="444">
        <f t="shared" ca="1" si="28"/>
        <v>2204821.5366411484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2204821.5366411484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9096.5259713607065</v>
      </c>
      <c r="L471" s="444">
        <f t="shared" ca="1" si="28"/>
        <v>2192262.75909793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2192262.75909793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9044.1977315972963</v>
      </c>
      <c r="L472" s="444">
        <f t="shared" ca="1" si="28"/>
        <v>2179651.6533149485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2179651.6533149485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8991.6514575015408</v>
      </c>
      <c r="L473" s="444">
        <f t="shared" ca="1" si="28"/>
        <v>2166988.0012578713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2166988.0012578713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8938.8862405970522</v>
      </c>
      <c r="L474" s="444">
        <f t="shared" ca="1" si="28"/>
        <v>2154271.5839838893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2154271.5839838893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8885.9011686221274</v>
      </c>
      <c r="L475" s="444">
        <f t="shared" ca="1" si="28"/>
        <v>2141502.1816379325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2141502.1816379325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8832.6953255139742</v>
      </c>
      <c r="L476" s="444">
        <f t="shared" ca="1" si="28"/>
        <v>2128679.5734488675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2128679.5734488675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8779.2677913928692</v>
      </c>
      <c r="L477" s="444">
        <f t="shared" ca="1" si="28"/>
        <v>2115803.5377256814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2115803.5377256814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8725.61764254626</v>
      </c>
      <c r="L478" s="444">
        <f t="shared" ca="1" si="28"/>
        <v>2102873.8518536487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2102873.8518536487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8671.7439514127909</v>
      </c>
      <c r="L479" s="444">
        <f t="shared" ca="1" si="28"/>
        <v>2089890.2922904827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2089890.2922904827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8617.6457865662651</v>
      </c>
      <c r="L480" s="444">
        <f t="shared" ca="1" si="28"/>
        <v>2076852.63456247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2076852.63456247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8563.3222126995461</v>
      </c>
      <c r="L481" s="444">
        <f t="shared" ca="1" si="28"/>
        <v>2063760.6532605907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2063760.6532605907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8508.7722906083818</v>
      </c>
      <c r="L482" s="444">
        <f t="shared" ca="1" si="28"/>
        <v>2050614.1220366203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2050614.1220366203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8453.9950771751719</v>
      </c>
      <c r="L483" s="444">
        <f t="shared" ca="1" si="28"/>
        <v>2037412.8135992165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2037412.8135992165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8398.9896253526567</v>
      </c>
      <c r="L484" s="444">
        <f t="shared" ca="1" si="28"/>
        <v>2024156.4997099903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2024156.4997099903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8343.7549841475484</v>
      </c>
      <c r="L485" s="444">
        <f t="shared" ca="1" si="28"/>
        <v>2010844.9511795591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2010844.9511795591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8288.2901986040852</v>
      </c>
      <c r="L486" s="444">
        <f t="shared" ca="1" si="28"/>
        <v>1997477.9378635844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1997477.9378635844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8232.5943097875224</v>
      </c>
      <c r="L487" s="444">
        <f t="shared" ca="1" si="28"/>
        <v>1984055.228658793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1984055.228658793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8176.6663547675589</v>
      </c>
      <c r="L488" s="444">
        <f t="shared" ca="1" si="28"/>
        <v>1970576.5914989817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1970576.5914989817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8120.5053666016784</v>
      </c>
      <c r="L489" s="444">
        <f t="shared" ca="1" si="28"/>
        <v>1957041.7933510046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1957041.7933510046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8064.1103743184403</v>
      </c>
      <c r="L490" s="444">
        <f t="shared" ca="1" si="28"/>
        <v>1943450.6002107442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1943450.6002107442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8007.4804029006882</v>
      </c>
      <c r="L491" s="444">
        <f t="shared" ca="1" si="28"/>
        <v>1929802.7770990659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1929802.7770990659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7950.6144732686962</v>
      </c>
      <c r="L492" s="444">
        <f t="shared" ca="1" si="28"/>
        <v>1916098.0880577557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1916098.0880577557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7893.5116022632355</v>
      </c>
      <c r="L493" s="444">
        <f t="shared" ca="1" si="28"/>
        <v>1902336.2961454401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1902336.2961454401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7836.1708026285887</v>
      </c>
      <c r="L494" s="444">
        <f t="shared" ca="1" si="28"/>
        <v>1888517.1634334899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1888517.1634334899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7778.5910829954628</v>
      </c>
      <c r="L495" s="444">
        <f t="shared" ca="1" si="28"/>
        <v>1874640.4510019065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1874640.4510019065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7720.7714478638654</v>
      </c>
      <c r="L496" s="444">
        <f t="shared" ca="1" si="28"/>
        <v>1860705.9189351916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1860705.9189351916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7662.7108975858873</v>
      </c>
      <c r="L497" s="444">
        <f t="shared" ca="1" si="28"/>
        <v>1846713.3263181986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1846713.3263181986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7604.4084283484153</v>
      </c>
      <c r="L498" s="444">
        <f t="shared" ca="1" si="28"/>
        <v>1832662.4312319681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1832662.4312319681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7545.8630321557876</v>
      </c>
      <c r="L499" s="444">
        <f t="shared" ca="1" si="28"/>
        <v>1818552.9907495452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1818552.9907495452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7487.0736968123583</v>
      </c>
      <c r="L500" s="444">
        <f t="shared" ca="1" si="28"/>
        <v>1804384.7609317787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1804384.7609317787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7428.0394059049986</v>
      </c>
      <c r="L501" s="444">
        <f t="shared" ca="1" si="28"/>
        <v>1790157.4968231048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1790157.4968231048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7368.7591387855246</v>
      </c>
      <c r="L502" s="444">
        <f t="shared" ca="1" si="28"/>
        <v>1775870.9524473115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1775870.9524473115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7309.2318705530524</v>
      </c>
      <c r="L503" s="444">
        <f t="shared" ca="1" si="28"/>
        <v>1761524.8808032856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1761524.8808032856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7249.456572036278</v>
      </c>
      <c r="L504" s="444">
        <f t="shared" ca="1" si="28"/>
        <v>1747119.033860743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1747119.033860743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7189.432209775684</v>
      </c>
      <c r="L505" s="444">
        <f t="shared" ca="1" si="28"/>
        <v>1732653.16255594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1732653.16255594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7129.1577460056715</v>
      </c>
      <c r="L506" s="444">
        <f t="shared" ca="1" si="28"/>
        <v>1718127.0167873667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1718127.0167873667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7068.6321386366162</v>
      </c>
      <c r="L507" s="444">
        <f t="shared" ca="1" si="28"/>
        <v>1703540.3454114245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1703540.3454114245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7007.8543412368563</v>
      </c>
      <c r="L508" s="444">
        <f t="shared" ca="1" si="28"/>
        <v>1688892.8962380826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1688892.8962380826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6946.8233030145975</v>
      </c>
      <c r="L509" s="444">
        <f t="shared" ca="1" si="28"/>
        <v>1674184.4160265182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1674184.4160265182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6885.5379687997474</v>
      </c>
      <c r="L510" s="444">
        <f t="shared" ca="1" si="28"/>
        <v>1659414.6504807391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1659414.6504807391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6823.9972790256679</v>
      </c>
      <c r="L511" s="444">
        <f t="shared" ca="1" si="28"/>
        <v>1644583.3442451858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1644583.3442451858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6762.2001697108626</v>
      </c>
      <c r="L512" s="444">
        <f t="shared" ca="1" si="28"/>
        <v>1629690.2409003179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1629690.2409003179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6700.1455724405796</v>
      </c>
      <c r="L513" s="444">
        <f t="shared" ca="1" si="28"/>
        <v>1614735.0829581795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1614735.0829581795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6637.832414348336</v>
      </c>
      <c r="L514" s="444">
        <f t="shared" ca="1" si="28"/>
        <v>1599717.6118579491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1599717.6118579491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6575.259618097376</v>
      </c>
      <c r="L515" s="444">
        <f t="shared" ca="1" si="28"/>
        <v>1584637.5679614677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1584637.5679614677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6512.4261018620364</v>
      </c>
      <c r="L516" s="444">
        <f t="shared" ca="1" si="28"/>
        <v>1569494.6905487508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1569494.6905487508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6449.3307793090498</v>
      </c>
      <c r="L517" s="444">
        <f t="shared" ca="1" si="28"/>
        <v>1554288.7178134811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1554288.7178134811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6385.9725595787595</v>
      </c>
      <c r="L518" s="444">
        <f t="shared" ref="L518:L772" ca="1" si="54">I518-J518+K518</f>
        <v>1539019.386858481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1539019.386858481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6322.3503472662587</v>
      </c>
      <c r="L519" s="444">
        <f t="shared" ca="1" si="54"/>
        <v>1523686.4336911684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1523686.4336911684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6258.4630424024563</v>
      </c>
      <c r="L520" s="444">
        <f t="shared" ca="1" si="54"/>
        <v>1508289.593218992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1508289.593218992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6194.3095404350552</v>
      </c>
      <c r="L521" s="444">
        <f t="shared" ca="1" si="54"/>
        <v>1492828.5992448481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1492828.5992448481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6129.8887322094552</v>
      </c>
      <c r="L522" s="444">
        <f t="shared" ca="1" si="54"/>
        <v>1477303.1844624789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1477303.1844624789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6065.1995039495832</v>
      </c>
      <c r="L523" s="444">
        <f t="shared" ca="1" si="54"/>
        <v>1461713.0804518496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1461713.0804518496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6000.2407372386278</v>
      </c>
      <c r="L524" s="444">
        <f t="shared" ca="1" si="54"/>
        <v>1446058.0176745094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1446058.0176745094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5935.0113089997103</v>
      </c>
      <c r="L525" s="444">
        <f t="shared" ca="1" si="54"/>
        <v>1430337.7254689303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1430337.7254689303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5869.5100914764644</v>
      </c>
      <c r="L526" s="444">
        <f t="shared" ca="1" si="54"/>
        <v>1414551.9320458279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1414551.9320458279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5803.7359522135375</v>
      </c>
      <c r="L527" s="444">
        <f t="shared" ca="1" si="54"/>
        <v>1398700.3644834626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1398700.3644834626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5737.687754037016</v>
      </c>
      <c r="L528" s="444">
        <f t="shared" ca="1" si="54"/>
        <v>1382782.7487229209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1382782.7487229209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5671.3643550347588</v>
      </c>
      <c r="L529" s="444">
        <f t="shared" ca="1" si="54"/>
        <v>1366798.8095633767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1366798.8095633767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5604.7646085366578</v>
      </c>
      <c r="L530" s="444">
        <f t="shared" ca="1" si="54"/>
        <v>1350748.2706573345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1350748.2706573345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5537.8873630948146</v>
      </c>
      <c r="L531" s="444">
        <f t="shared" ca="1" si="54"/>
        <v>1334630.8545058505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1334630.8545058505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5470.7314624636319</v>
      </c>
      <c r="L532" s="444">
        <f t="shared" ca="1" si="54"/>
        <v>1318446.2824537354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1318446.2824537354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5403.2957455798187</v>
      </c>
      <c r="L533" s="444">
        <f t="shared" ca="1" si="54"/>
        <v>1302194.2746847363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1302194.2746847363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5335.5790465423224</v>
      </c>
      <c r="L534" s="444">
        <f t="shared" ca="1" si="54"/>
        <v>1285874.5502166997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1285874.5502166997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5267.5801945921703</v>
      </c>
      <c r="L535" s="444">
        <f t="shared" ca="1" si="54"/>
        <v>1269486.8268967131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1269486.8268967131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5199.2980140922264</v>
      </c>
      <c r="L536" s="444">
        <f t="shared" ca="1" si="54"/>
        <v>1253030.8213962265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1253030.8213962265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5130.7313245068653</v>
      </c>
      <c r="L537" s="444">
        <f t="shared" ca="1" si="54"/>
        <v>1236506.2492061546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1236506.2492061546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5061.8789403815654</v>
      </c>
      <c r="L538" s="444">
        <f t="shared" ca="1" si="54"/>
        <v>1219912.8246319573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1219912.8246319573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4992.7396713224107</v>
      </c>
      <c r="L539" s="444">
        <f t="shared" ca="1" si="54"/>
        <v>1203250.260788701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1203250.260788701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4923.3123219755089</v>
      </c>
      <c r="L540" s="444">
        <f t="shared" ca="1" si="54"/>
        <v>1186518.2695960978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1186518.2695960978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4853.595692006329</v>
      </c>
      <c r="L541" s="444">
        <f t="shared" ca="1" si="54"/>
        <v>1169716.5617735253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1169716.5617735253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4783.5885760789433</v>
      </c>
      <c r="L542" s="444">
        <f t="shared" ca="1" si="54"/>
        <v>1152844.8468350254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1152844.8468350254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4713.2897638351933</v>
      </c>
      <c r="L543" s="444">
        <f t="shared" ca="1" si="54"/>
        <v>1135902.8330842818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1135902.8330842818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4642.6980398737624</v>
      </c>
      <c r="L544" s="444">
        <f t="shared" ca="1" si="54"/>
        <v>1118890.2276095767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1118890.2276095767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4571.8121837291574</v>
      </c>
      <c r="L545" s="444">
        <f t="shared" ca="1" si="54"/>
        <v>1101806.736278727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1101806.736278727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4500.6309698506175</v>
      </c>
      <c r="L546" s="444">
        <f t="shared" ca="1" si="54"/>
        <v>1084652.0637339987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1084652.0637339987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4429.1531675809156</v>
      </c>
      <c r="L547" s="444">
        <f t="shared" ca="1" si="54"/>
        <v>1067425.9133870008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1067425.9133870008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4357.3775411350916</v>
      </c>
      <c r="L548" s="444">
        <f t="shared" ca="1" si="54"/>
        <v>1050127.987413557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1050127.987413557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4285.3028495790759</v>
      </c>
      <c r="L549" s="444">
        <f t="shared" ca="1" si="54"/>
        <v>1032757.9867485572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1032757.9867485572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4212.9278468082439</v>
      </c>
      <c r="L550" s="444">
        <f t="shared" ca="1" si="54"/>
        <v>1015315.6110807867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1015315.6110807867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4140.2512815258651</v>
      </c>
      <c r="L551" s="444">
        <f t="shared" ca="1" si="54"/>
        <v>997800.55884773366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997800.55884773366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4067.2718972214789</v>
      </c>
      <c r="L552" s="444">
        <f t="shared" ca="1" si="54"/>
        <v>980212.52723037638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980212.52723037638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3993.9884321491563</v>
      </c>
      <c r="L553" s="444">
        <f t="shared" ca="1" si="54"/>
        <v>962551.2121479467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962551.2121479467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3920.3996193056992</v>
      </c>
      <c r="L554" s="444">
        <f t="shared" ca="1" si="54"/>
        <v>944816.3082526736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944816.3082526736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3846.5041864087279</v>
      </c>
      <c r="L555" s="444">
        <f t="shared" ca="1" si="54"/>
        <v>927007.50892450346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927007.50892450346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3772.3008558746865</v>
      </c>
      <c r="L556" s="444">
        <f t="shared" ca="1" si="54"/>
        <v>909124.5062657994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909124.5062657994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3697.7883447967529</v>
      </c>
      <c r="L557" s="444">
        <f t="shared" ca="1" si="54"/>
        <v>891166.99109601742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891166.99109601742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3622.9653649226607</v>
      </c>
      <c r="L558" s="444">
        <f t="shared" ca="1" si="54"/>
        <v>873134.65294636122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873134.65294636122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3547.8306226324271</v>
      </c>
      <c r="L559" s="444">
        <f t="shared" ca="1" si="54"/>
        <v>855027.1800544149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855027.1800544149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3472.382818915984</v>
      </c>
      <c r="L560" s="444">
        <f t="shared" ca="1" si="54"/>
        <v>836844.25935875217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836844.25935875217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3396.6206493507225</v>
      </c>
      <c r="L561" s="444">
        <f t="shared" ca="1" si="54"/>
        <v>818585.57649352413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818585.57649352413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3320.5428040789393</v>
      </c>
      <c r="L562" s="444">
        <f t="shared" ca="1" si="54"/>
        <v>800250.8157830243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800250.8157830243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3244.1479677851894</v>
      </c>
      <c r="L563" s="444">
        <f t="shared" ca="1" si="54"/>
        <v>781839.66023623059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781839.66023623059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3167.4348196735491</v>
      </c>
      <c r="L564" s="444">
        <f t="shared" ca="1" si="54"/>
        <v>763351.79154132528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763351.79154132528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3090.4020334447773</v>
      </c>
      <c r="L565" s="444">
        <f t="shared" ca="1" si="54"/>
        <v>744786.89006019128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744786.89006019128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3013.0482772733849</v>
      </c>
      <c r="L566" s="444">
        <f t="shared" ca="1" si="54"/>
        <v>726144.63482288586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726144.63482288586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2935.372213784613</v>
      </c>
      <c r="L567" s="444">
        <f t="shared" ca="1" si="54"/>
        <v>707424.70352209173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707424.70352209173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2857.3725000313038</v>
      </c>
      <c r="L568" s="444">
        <f t="shared" ca="1" si="54"/>
        <v>688626.77250754414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688626.77250754414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2779.0477874706885</v>
      </c>
      <c r="L569" s="444">
        <f t="shared" ca="1" si="54"/>
        <v>669750.51678043604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669750.51678043604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2700.3967219410715</v>
      </c>
      <c r="L570" s="444">
        <f t="shared" ca="1" si="54"/>
        <v>650795.60998779826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650795.60998779826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2621.4179436384147</v>
      </c>
      <c r="L571" s="444">
        <f t="shared" ca="1" si="54"/>
        <v>631761.72441685793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631761.72441685793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2542.1100870928299</v>
      </c>
      <c r="L572" s="444">
        <f t="shared" ca="1" si="54"/>
        <v>612648.53098937206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612648.53098937206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2462.4717811449723</v>
      </c>
      <c r="L573" s="444">
        <f t="shared" ca="1" si="54"/>
        <v>593455.69925593829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593455.69925593829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2382.5016489223317</v>
      </c>
      <c r="L574" s="444">
        <f t="shared" ca="1" si="54"/>
        <v>574182.8973902819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574182.8973902819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2302.1983078154299</v>
      </c>
      <c r="L575" s="444">
        <f t="shared" ca="1" si="54"/>
        <v>554829.79218351864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554829.79218351864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2221.5603694539159</v>
      </c>
      <c r="L576" s="444">
        <f t="shared" ca="1" si="54"/>
        <v>535396.04903839366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535396.04903839366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2140.5864396825618</v>
      </c>
      <c r="L577" s="444">
        <f t="shared" ca="1" si="54"/>
        <v>515881.33196349745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515881.33196349745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2059.2751185371612</v>
      </c>
      <c r="L578" s="444">
        <f t="shared" ca="1" si="54"/>
        <v>496285.30356745585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496285.30356745585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1977.625000220321</v>
      </c>
      <c r="L579" s="444">
        <f t="shared" ca="1" si="54"/>
        <v>476607.62505309738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476607.62505309738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1895.6346730771609</v>
      </c>
      <c r="L580" s="444">
        <f t="shared" ca="1" si="54"/>
        <v>456847.95621159574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456847.95621159574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1813.3027195709037</v>
      </c>
      <c r="L581" s="444">
        <f t="shared" ca="1" si="54"/>
        <v>437005.95541658788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437005.95541658788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1730.6277162583713</v>
      </c>
      <c r="L582" s="444">
        <f t="shared" ca="1" si="54"/>
        <v>417081.27961826744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417081.27961826744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1647.6082337653693</v>
      </c>
      <c r="L583" s="444">
        <f t="shared" ca="1" si="54"/>
        <v>397073.584337454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397073.584337454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1564.24283676198</v>
      </c>
      <c r="L584" s="444">
        <f t="shared" ca="1" si="54"/>
        <v>376982.5236596372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376982.5236596372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1480.5300839377433</v>
      </c>
      <c r="L585" s="444">
        <f t="shared" ca="1" si="54"/>
        <v>356807.75022899616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356807.75022899616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1396.4685279767391</v>
      </c>
      <c r="L586" s="444">
        <f t="shared" ca="1" si="54"/>
        <v>336548.91524239408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336548.91524239408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1312.0567155325637</v>
      </c>
      <c r="L587" s="444">
        <f t="shared" ca="1" si="54"/>
        <v>316205.66844334785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316205.66844334785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1227.2931872032045</v>
      </c>
      <c r="L588" s="444">
        <f t="shared" ca="1" si="54"/>
        <v>295777.65811597224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295777.65811597224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1142.1764775058061</v>
      </c>
      <c r="L589" s="444">
        <f t="shared" ca="1" si="54"/>
        <v>275264.53107889928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275264.53107889928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1056.7051148513353</v>
      </c>
      <c r="L590" s="444">
        <f t="shared" ca="1" si="54"/>
        <v>254665.93267917182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254665.93267917182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970.87762151913762</v>
      </c>
      <c r="L591" s="444">
        <f t="shared" ca="1" si="54"/>
        <v>233981.50678611218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233981.50678611218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884.69251363138926</v>
      </c>
      <c r="L592" s="444">
        <f t="shared" ca="1" si="54"/>
        <v>213210.89578516479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213210.89578516479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798.14830112744164</v>
      </c>
      <c r="L593" s="444">
        <f t="shared" ca="1" si="54"/>
        <v>192353.74057171345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192353.74057171345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711.24348773806105</v>
      </c>
      <c r="L594" s="444">
        <f t="shared" ca="1" si="54"/>
        <v>171409.68054487274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171409.68054487274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623.9765709595581</v>
      </c>
      <c r="L595" s="444">
        <f t="shared" ca="1" si="54"/>
        <v>150378.3536012535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150378.3536012535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536.34604202781134</v>
      </c>
      <c r="L596" s="444">
        <f t="shared" ca="1" si="54"/>
        <v>129259.39612870253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129259.39612870253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448.35038589218226</v>
      </c>
      <c r="L597" s="444">
        <f t="shared" ca="1" si="54"/>
        <v>108052.44300001592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108052.44300001592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359.98808118932141</v>
      </c>
      <c r="L598" s="444">
        <f t="shared" ca="1" si="54"/>
        <v>86757.127566626456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86757.127566626456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271.25760021686528</v>
      </c>
      <c r="L599" s="444">
        <f t="shared" ca="1" si="54"/>
        <v>65373.081652264533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65373.081652264533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182.15740890702395</v>
      </c>
      <c r="L600" s="444">
        <f t="shared" ca="1" si="54"/>
        <v>43899.935546592773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43899.935546592773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92.685966800058267</v>
      </c>
      <c r="L601" s="444">
        <f t="shared" ca="1" si="54"/>
        <v>22337.317998814044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22337.317998814044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2.8417270176469023</v>
      </c>
      <c r="L602" s="444">
        <f t="shared" ca="1" si="54"/>
        <v>684.85621125290345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684.85621125290345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-87.376863763857841</v>
      </c>
      <c r="L603" s="444">
        <f t="shared" ca="1" si="54"/>
        <v>-21057.824167089741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-21057.824167089741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-177.97136534028553</v>
      </c>
      <c r="L604" s="444">
        <f t="shared" ca="1" si="54"/>
        <v>-42891.099047008815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-42891.099047008815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-268.94334400661501</v>
      </c>
      <c r="L605" s="444">
        <f t="shared" ca="1" si="54"/>
        <v>-64815.345905594215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-64815.345905594215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-360.29437258405414</v>
      </c>
      <c r="L606" s="444">
        <f t="shared" ca="1" si="54"/>
        <v>-86830.943792757054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-86830.943792757054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-452.0260304472327</v>
      </c>
      <c r="L607" s="444">
        <f t="shared" ca="1" si="54"/>
        <v>-108938.27333778307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-108938.27333778307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-544.1399035515077</v>
      </c>
      <c r="L608" s="444">
        <f t="shared" ca="1" si="54"/>
        <v>-131137.71675591337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-131137.71675591337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-636.63758446038401</v>
      </c>
      <c r="L609" s="444">
        <f t="shared" ca="1" si="54"/>
        <v>-153429.65785495253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-153429.65785495253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-729.52067237304709</v>
      </c>
      <c r="L610" s="444">
        <f t="shared" ca="1" si="54"/>
        <v>-175814.48204190435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-175814.48204190435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-822.79077315201312</v>
      </c>
      <c r="L611" s="444">
        <f t="shared" ca="1" si="54"/>
        <v>-198292.57632963517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-198292.57632963517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-916.44949935089141</v>
      </c>
      <c r="L612" s="444">
        <f t="shared" ca="1" si="54"/>
        <v>-220864.32934356484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-220864.32934356484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-1010.4984702422651</v>
      </c>
      <c r="L613" s="444">
        <f t="shared" ca="1" si="54"/>
        <v>-243530.13132838588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-243530.13132838588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-1104.939311845686</v>
      </c>
      <c r="L614" s="444">
        <f t="shared" ca="1" si="54"/>
        <v>-266290.37415481033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-266290.37415481033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-1199.7736569557881</v>
      </c>
      <c r="L615" s="444">
        <f t="shared" ca="1" si="54"/>
        <v>-289145.45132634492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-289145.45132634492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-1295.0031451705154</v>
      </c>
      <c r="L616" s="444">
        <f t="shared" ca="1" si="54"/>
        <v>-312095.75798609422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-312095.75798609422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-1390.6294229194709</v>
      </c>
      <c r="L617" s="444">
        <f t="shared" ca="1" si="54"/>
        <v>-335141.69092359248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-335141.69092359248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-1486.6541434923802</v>
      </c>
      <c r="L618" s="444">
        <f t="shared" ca="1" si="54"/>
        <v>-358283.64858166367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-358283.64858166367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-1583.0789670676768</v>
      </c>
      <c r="L619" s="444">
        <f t="shared" ca="1" si="54"/>
        <v>-381522.03106331016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-381522.03106331016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-1679.905560741204</v>
      </c>
      <c r="L620" s="444">
        <f t="shared" ca="1" si="54"/>
        <v>-404857.24013863015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-404857.24013863015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-1777.1355985550374</v>
      </c>
      <c r="L621" s="444">
        <f t="shared" ca="1" si="54"/>
        <v>-428289.67925176397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-428289.67925176397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-1874.770761526428</v>
      </c>
      <c r="L622" s="444">
        <f t="shared" ca="1" si="54"/>
        <v>-451819.75352786918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-451819.75352786918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-1972.8127376768664</v>
      </c>
      <c r="L623" s="444">
        <f t="shared" ca="1" si="54"/>
        <v>-475447.86978012481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-475447.86978012481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-2071.263222061265</v>
      </c>
      <c r="L624" s="444">
        <f t="shared" ca="1" si="54"/>
        <v>-499174.43651676486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-499174.43651676486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-2170.1239167972653</v>
      </c>
      <c r="L625" s="444">
        <f t="shared" ca="1" si="54"/>
        <v>-522999.86394814093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-522999.86394814093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-2269.3965310946655</v>
      </c>
      <c r="L626" s="444">
        <f t="shared" ca="1" si="54"/>
        <v>-546924.5639938144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-546924.5639938144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-2369.082781284972</v>
      </c>
      <c r="L627" s="444">
        <f t="shared" ca="1" si="54"/>
        <v>-570948.95028967818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-570948.95028967818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-2469.1843908510705</v>
      </c>
      <c r="L628" s="444">
        <f t="shared" ca="1" si="54"/>
        <v>-595073.43819510797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-595073.43819510797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-2569.7030904570283</v>
      </c>
      <c r="L629" s="444">
        <f t="shared" ca="1" si="54"/>
        <v>-619298.44480014383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-619298.44480014383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-2670.6406179780111</v>
      </c>
      <c r="L630" s="444">
        <f t="shared" ca="1" si="54"/>
        <v>-643624.38893270073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-643624.38893270073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-2771.9987185303316</v>
      </c>
      <c r="L631" s="444">
        <f t="shared" ca="1" si="54"/>
        <v>-668051.69116580987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-668051.69116580987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-2873.7791445016192</v>
      </c>
      <c r="L632" s="444">
        <f t="shared" ca="1" si="54"/>
        <v>-692580.77382489026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-692580.77382489026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-2975.9836555811207</v>
      </c>
      <c r="L633" s="444">
        <f t="shared" ca="1" si="54"/>
        <v>-717212.06099505012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-717212.06099505012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-3078.6140187901201</v>
      </c>
      <c r="L634" s="444">
        <f t="shared" ca="1" si="54"/>
        <v>-741945.97852841893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-741945.97852841893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-3181.6720085124903</v>
      </c>
      <c r="L635" s="444">
        <f t="shared" ca="1" si="54"/>
        <v>-766782.9540515102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-766782.9540515102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-3285.1594065253707</v>
      </c>
      <c r="L636" s="444">
        <f t="shared" ca="1" si="54"/>
        <v>-791723.41697261436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-791723.41697261436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-3389.0780020299717</v>
      </c>
      <c r="L637" s="444">
        <f t="shared" ca="1" si="54"/>
        <v>-816767.79848922323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-816767.79848922323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-3493.4295916825085</v>
      </c>
      <c r="L638" s="444">
        <f t="shared" ca="1" si="54"/>
        <v>-841916.53159548459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-841916.53159548459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-3598.215979625264</v>
      </c>
      <c r="L639" s="444">
        <f t="shared" ca="1" si="54"/>
        <v>-867170.05108968867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-867170.05108968867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-3703.438977517781</v>
      </c>
      <c r="L640" s="444">
        <f t="shared" ca="1" si="54"/>
        <v>-892528.79358178528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-892528.79358178528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-3809.1004045681834</v>
      </c>
      <c r="L641" s="444">
        <f t="shared" ca="1" si="54"/>
        <v>-917993.19750093215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-917993.19750093215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-3915.2020875646281</v>
      </c>
      <c r="L642" s="444">
        <f t="shared" ca="1" si="54"/>
        <v>-943563.7031030755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-943563.7031030755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-4021.7458609068931</v>
      </c>
      <c r="L643" s="444">
        <f t="shared" ca="1" si="54"/>
        <v>-969240.75247856125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-969240.75247856125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-4128.7335666380841</v>
      </c>
      <c r="L644" s="444">
        <f t="shared" ca="1" si="54"/>
        <v>-995024.78955977806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-995024.78955977806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-4236.1670544764866</v>
      </c>
      <c r="L645" s="444">
        <f t="shared" ca="1" si="54"/>
        <v>-1020916.2601288334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-1020916.2601288334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-4344.0481818475509</v>
      </c>
      <c r="L646" s="444">
        <f t="shared" ca="1" si="54"/>
        <v>-1046915.6118252598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-1046915.6118252598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-4452.3788139159933</v>
      </c>
      <c r="L647" s="444">
        <f t="shared" ca="1" si="54"/>
        <v>-1073023.2941537544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-1073023.2941537544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-4561.1608236180546</v>
      </c>
      <c r="L648" s="444">
        <f t="shared" ca="1" si="54"/>
        <v>-1099239.7584919513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-1099239.7584919513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-4670.3960916938759</v>
      </c>
      <c r="L649" s="444">
        <f t="shared" ca="1" si="54"/>
        <v>-1125565.4580982239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-1125565.4580982239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-4780.0865067200111</v>
      </c>
      <c r="L650" s="444">
        <f t="shared" ca="1" si="54"/>
        <v>-1152000.8481195227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-1152000.8481195227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-4890.2339651420898</v>
      </c>
      <c r="L651" s="444">
        <f t="shared" ca="1" si="54"/>
        <v>-1178546.3855992437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-1178546.3855992437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-5000.8403713075941</v>
      </c>
      <c r="L652" s="444">
        <f t="shared" ca="1" si="54"/>
        <v>-1205202.5294851302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-1205202.5294851302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-5111.9076374987881</v>
      </c>
      <c r="L653" s="444">
        <f t="shared" ca="1" si="54"/>
        <v>-1231969.7406372079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-1231969.7406372079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-5223.437683965778</v>
      </c>
      <c r="L654" s="444">
        <f t="shared" ca="1" si="54"/>
        <v>-1258848.4818357525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-1258848.4818357525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-5335.4324389597141</v>
      </c>
      <c r="L655" s="444">
        <f t="shared" ca="1" si="54"/>
        <v>-1285839.2177892909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-1285839.2177892909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-5447.8938387661237</v>
      </c>
      <c r="L656" s="444">
        <f t="shared" ca="1" si="54"/>
        <v>-1312942.4151426358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-1312942.4151426358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-5560.8238277383944</v>
      </c>
      <c r="L657" s="444">
        <f t="shared" ca="1" si="54"/>
        <v>-1340158.5424849531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-1340158.5424849531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-5674.224358331383</v>
      </c>
      <c r="L658" s="444">
        <f t="shared" ca="1" si="54"/>
        <v>-1367488.0703578633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-1367488.0703578633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-5788.0973911351757</v>
      </c>
      <c r="L659" s="444">
        <f t="shared" ca="1" si="54"/>
        <v>-1394931.4712635772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-1394931.4712635772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-5902.4448949089838</v>
      </c>
      <c r="L660" s="444">
        <f t="shared" ca="1" si="54"/>
        <v>-1422489.219673065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-1422489.219673065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-6017.2688466151831</v>
      </c>
      <c r="L661" s="444">
        <f t="shared" ca="1" si="54"/>
        <v>-1450161.7920342591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-1450161.7920342591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-6132.5712314534912</v>
      </c>
      <c r="L662" s="444">
        <f t="shared" ca="1" si="54"/>
        <v>-1477949.6667802914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-1477949.6667802914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-6248.3540428952929</v>
      </c>
      <c r="L663" s="444">
        <f t="shared" ca="1" si="54"/>
        <v>-1505853.3243377656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-1505853.3243377656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-6364.6192827181021</v>
      </c>
      <c r="L664" s="444">
        <f t="shared" ca="1" si="54"/>
        <v>-1533873.2471350625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-1533873.2471350625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-6481.3689610401725</v>
      </c>
      <c r="L665" s="444">
        <f t="shared" ca="1" si="54"/>
        <v>-1562009.9196106815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-1562009.9196106815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-6598.6050963552516</v>
      </c>
      <c r="L666" s="444">
        <f t="shared" ca="1" si="54"/>
        <v>-1590263.8282216156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-1590263.8282216156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-6716.3297155674773</v>
      </c>
      <c r="L667" s="444">
        <f t="shared" ca="1" si="54"/>
        <v>-1618635.4614517619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-1618635.4614517619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-6834.5448540264197</v>
      </c>
      <c r="L668" s="444">
        <f t="shared" ca="1" si="54"/>
        <v>-1647125.3098203673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-1647125.3098203673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-6953.2525555622751</v>
      </c>
      <c r="L669" s="444">
        <f t="shared" ca="1" si="54"/>
        <v>-1675733.8658905083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-1675733.8658905083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-7072.4548725211953</v>
      </c>
      <c r="L670" s="444">
        <f t="shared" ca="1" si="54"/>
        <v>-1704461.6242776082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-1704461.6242776082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-7192.1538658007794</v>
      </c>
      <c r="L671" s="444">
        <f t="shared" ca="1" si="54"/>
        <v>-1733309.0816579878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-1733309.0816579878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-7312.3516048856945</v>
      </c>
      <c r="L672" s="444">
        <f t="shared" ca="1" si="54"/>
        <v>-1762276.7367774523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-1762276.7367774523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-7433.0501678834617</v>
      </c>
      <c r="L673" s="444">
        <f t="shared" ca="1" si="54"/>
        <v>-1791365.0904599146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-1791365.0904599146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-7554.2516415603895</v>
      </c>
      <c r="L674" s="444">
        <f t="shared" ca="1" si="54"/>
        <v>-1820574.6456160538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-1820574.6456160538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-7675.9581213776355</v>
      </c>
      <c r="L675" s="444">
        <f t="shared" ca="1" si="54"/>
        <v>-1849905.9072520104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-1849905.9072520104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-7798.171711527455</v>
      </c>
      <c r="L676" s="444">
        <f t="shared" ca="1" si="54"/>
        <v>-1879359.3824781168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-1879359.3824781168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-7920.8945249695653</v>
      </c>
      <c r="L677" s="444">
        <f t="shared" ca="1" si="54"/>
        <v>-1908935.5805176653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-1908935.5805176653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-8044.1286834676848</v>
      </c>
      <c r="L678" s="444">
        <f t="shared" ca="1" si="54"/>
        <v>-1938635.0127157117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-1938635.0127157117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-8167.8763176262109</v>
      </c>
      <c r="L679" s="444">
        <f t="shared" ca="1" si="54"/>
        <v>-1968458.1925479167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-1968458.1925479167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-8292.139566927066</v>
      </c>
      <c r="L680" s="444">
        <f t="shared" ca="1" si="54"/>
        <v>-1998405.6356294225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-1998405.6356294225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-8416.9205797666727</v>
      </c>
      <c r="L681" s="444">
        <f t="shared" ca="1" si="54"/>
        <v>-2028477.859723768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-2028477.859723768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-8542.2215134931121</v>
      </c>
      <c r="L682" s="444">
        <f t="shared" ca="1" si="54"/>
        <v>-2058675.38475184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-2058675.38475184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-8668.044534443412</v>
      </c>
      <c r="L683" s="444">
        <f t="shared" ca="1" si="54"/>
        <v>-2088998.7328008623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-2088998.7328008623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-8794.3918179810044</v>
      </c>
      <c r="L684" s="444">
        <f t="shared" ca="1" si="54"/>
        <v>-2119448.428133422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-2119448.428133422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-8921.2655485333362</v>
      </c>
      <c r="L685" s="444">
        <f t="shared" ca="1" si="54"/>
        <v>-2150024.9971965342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-2150024.9971965342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-9048.6679196296373</v>
      </c>
      <c r="L686" s="444">
        <f t="shared" ca="1" si="54"/>
        <v>-2180728.9686307427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-2180728.9686307427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-9176.6011339388406</v>
      </c>
      <c r="L687" s="444">
        <f t="shared" ca="1" si="54"/>
        <v>-2211560.8732792605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-2211560.8732792605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-9305.067403307663</v>
      </c>
      <c r="L688" s="444">
        <f t="shared" ca="1" si="54"/>
        <v>-2242521.244197147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-2242521.244197147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-9434.0689487988566</v>
      </c>
      <c r="L689" s="444">
        <f t="shared" ca="1" si="54"/>
        <v>-2273610.6166605246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-2273610.6166605246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-9563.6080007295968</v>
      </c>
      <c r="L690" s="444">
        <f t="shared" ca="1" si="54"/>
        <v>-2304829.5281758332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-2304829.5281758332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-9693.6867987100504</v>
      </c>
      <c r="L691" s="444">
        <f t="shared" ca="1" si="54"/>
        <v>-2336178.5184891219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-2336178.5184891219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-9824.3075916820871</v>
      </c>
      <c r="L692" s="444">
        <f t="shared" ca="1" si="54"/>
        <v>-2367658.1295953831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-2367658.1295953831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-9955.4726379581753</v>
      </c>
      <c r="L693" s="444">
        <f t="shared" ca="1" si="54"/>
        <v>-2399268.9057479203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-2399268.9057479203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-10087.184205260413</v>
      </c>
      <c r="L694" s="444">
        <f t="shared" ca="1" si="54"/>
        <v>-2431011.3934677597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-2431011.3934677597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-10219.444570759744</v>
      </c>
      <c r="L695" s="444">
        <f t="shared" ca="1" si="54"/>
        <v>-2462886.1415530983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-2462886.1415530983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-10352.256021115321</v>
      </c>
      <c r="L696" s="444">
        <f t="shared" ca="1" si="54"/>
        <v>-2494893.7010887926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-2494893.7010887926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-10485.620852514048</v>
      </c>
      <c r="L697" s="444">
        <f t="shared" ca="1" si="54"/>
        <v>-2527034.6254558857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-2527034.6254558857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-10619.541370710269</v>
      </c>
      <c r="L698" s="444">
        <f t="shared" ca="1" si="54"/>
        <v>-2559309.4703411749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-2559309.4703411749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-10754.01989106564</v>
      </c>
      <c r="L699" s="444">
        <f t="shared" ca="1" si="54"/>
        <v>-2591718.7937468193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-2591718.7937468193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-10889.058738589159</v>
      </c>
      <c r="L700" s="444">
        <f t="shared" ca="1" si="54"/>
        <v>-2624263.1559999874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-2624263.1559999874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-11024.660247977359</v>
      </c>
      <c r="L701" s="444">
        <f t="shared" ca="1" si="54"/>
        <v>-2656943.1197625436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-2656943.1197625436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-11160.826763654677</v>
      </c>
      <c r="L702" s="444">
        <f t="shared" ca="1" si="54"/>
        <v>-2689759.250040777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-2689759.250040777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-11297.560639813983</v>
      </c>
      <c r="L703" s="444">
        <f t="shared" ca="1" si="54"/>
        <v>-2722712.1141951699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-2722712.1141951699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-11434.864240457286</v>
      </c>
      <c r="L704" s="444">
        <f t="shared" ca="1" si="54"/>
        <v>-2755802.281950206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-2755802.281950206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-11572.739939436604</v>
      </c>
      <c r="L705" s="444">
        <f t="shared" ca="1" si="54"/>
        <v>-2789030.3254042217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-2789030.3254042217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-11711.190120495003</v>
      </c>
      <c r="L706" s="444">
        <f t="shared" ca="1" si="54"/>
        <v>-2822396.8190392954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-2822396.8190392954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-11850.21717730781</v>
      </c>
      <c r="L707" s="444">
        <f t="shared" ca="1" si="54"/>
        <v>-2855902.339731182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-2855902.339731182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-11989.823513524003</v>
      </c>
      <c r="L708" s="444">
        <f t="shared" ca="1" si="54"/>
        <v>-2889547.466759285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-2889547.466759285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-12130.011542807766</v>
      </c>
      <c r="L709" s="444">
        <f t="shared" ca="1" si="54"/>
        <v>-2923332.7818166716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-2923332.7818166716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-12270.78368888021</v>
      </c>
      <c r="L710" s="444">
        <f t="shared" ca="1" si="54"/>
        <v>-2957258.8690201305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-2957258.8690201305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-12412.142385561288</v>
      </c>
      <c r="L711" s="444">
        <f t="shared" ca="1" si="54"/>
        <v>-2991326.3149202708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-2991326.3149202708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-12554.090076811874</v>
      </c>
      <c r="L712" s="444">
        <f t="shared" ca="1" si="54"/>
        <v>-3025535.7085116617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-3025535.7085116617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-12696.629216776002</v>
      </c>
      <c r="L713" s="444">
        <f t="shared" ca="1" si="54"/>
        <v>-3059887.6412430168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-3059887.6412430168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-12839.762269823315</v>
      </c>
      <c r="L714" s="444">
        <f t="shared" ca="1" si="54"/>
        <v>-3094382.707027419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-3094382.707027419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-12983.491710591657</v>
      </c>
      <c r="L715" s="444">
        <f t="shared" ca="1" si="54"/>
        <v>-3129021.5022525894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-3129021.5022525894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-13127.820024029868</v>
      </c>
      <c r="L716" s="444">
        <f t="shared" ca="1" si="54"/>
        <v>-3163804.6257911981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-3163804.6257911981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-13272.749705440738</v>
      </c>
      <c r="L717" s="444">
        <f t="shared" ca="1" si="54"/>
        <v>-3198732.6790112178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-3198732.6790112178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-13418.283260524153</v>
      </c>
      <c r="L718" s="444">
        <f t="shared" ca="1" si="54"/>
        <v>-3233806.2657863209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-3233806.2657863209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-13564.423205420415</v>
      </c>
      <c r="L719" s="444">
        <f t="shared" ca="1" si="54"/>
        <v>-3269025.9925063201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-3269025.9925063201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-13711.172066753745</v>
      </c>
      <c r="L720" s="444">
        <f t="shared" ca="1" si="54"/>
        <v>-3304392.4680876527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-3304392.4680876527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-13858.532381675966</v>
      </c>
      <c r="L721" s="444">
        <f t="shared" ca="1" si="54"/>
        <v>-3339906.3039839077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-3339906.3039839077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-14006.506697910358</v>
      </c>
      <c r="L722" s="444">
        <f t="shared" ca="1" si="54"/>
        <v>-3375568.1141963969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-3375568.1141963969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-14155.097573795732</v>
      </c>
      <c r="L723" s="444">
        <f t="shared" ca="1" si="54"/>
        <v>-3411378.5152847716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-3411378.5152847716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-14304.307578330627</v>
      </c>
      <c r="L724" s="444">
        <f t="shared" ca="1" si="54"/>
        <v>-3447338.1263776813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-3447338.1263776813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-14454.139291217751</v>
      </c>
      <c r="L725" s="444">
        <f t="shared" ca="1" si="54"/>
        <v>-3483447.5691834777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-3483447.5691834777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-14604.595302908569</v>
      </c>
      <c r="L726" s="444">
        <f t="shared" ca="1" si="54"/>
        <v>-3519707.4680009652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-3519707.4680009652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-14755.6782146481</v>
      </c>
      <c r="L727" s="444">
        <f t="shared" ca="1" si="54"/>
        <v>-3556118.4497301923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-3556118.4497301923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-14907.390638519879</v>
      </c>
      <c r="L728" s="444">
        <f t="shared" ca="1" si="54"/>
        <v>-3592681.1438832912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-3592681.1438832912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-15059.735197491125</v>
      </c>
      <c r="L729" s="444">
        <f t="shared" ca="1" si="54"/>
        <v>-3629396.182595361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-3629396.182595361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-15212.714525458085</v>
      </c>
      <c r="L730" s="444">
        <f t="shared" ca="1" si="54"/>
        <v>-3666264.2006353978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-3666264.2006353978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-15366.331267291569</v>
      </c>
      <c r="L731" s="444">
        <f t="shared" ca="1" si="54"/>
        <v>-3703285.8354172683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-3703285.8354172683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-15520.588078882696</v>
      </c>
      <c r="L732" s="444">
        <f t="shared" ca="1" si="54"/>
        <v>-3740461.7270107297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-3740461.7270107297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-15675.487627188788</v>
      </c>
      <c r="L733" s="444">
        <f t="shared" ca="1" si="54"/>
        <v>-3777792.5181524972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-3777792.5181524972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-15831.032590279483</v>
      </c>
      <c r="L734" s="444">
        <f t="shared" ca="1" si="54"/>
        <v>-3815278.8542573554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-3815278.8542573554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-15987.22565738306</v>
      </c>
      <c r="L735" s="444">
        <f t="shared" ca="1" si="54"/>
        <v>-3852921.3834293173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-3852921.3834293173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-16144.0695289329</v>
      </c>
      <c r="L736" s="444">
        <f t="shared" ca="1" si="54"/>
        <v>-3890720.7564728288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-3890720.7564728288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-16301.566916614196</v>
      </c>
      <c r="L737" s="444">
        <f t="shared" ca="1" si="54"/>
        <v>-3928677.6269040219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-3928677.6269040219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-16459.720543410833</v>
      </c>
      <c r="L738" s="444">
        <f t="shared" ca="1" si="54"/>
        <v>-3966792.6509620114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-3966792.6509620114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-16618.533143652458</v>
      </c>
      <c r="L739" s="444">
        <f t="shared" ca="1" si="54"/>
        <v>-4005066.4876202429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-4005066.4876202429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-16778.007463061756</v>
      </c>
      <c r="L740" s="444">
        <f t="shared" ca="1" si="54"/>
        <v>-4043499.7985978834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-4043499.7985978834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-16938.146258801928</v>
      </c>
      <c r="L741" s="444">
        <f t="shared" ca="1" si="54"/>
        <v>-4082093.2483712644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-4082093.2483712644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-17098.95229952435</v>
      </c>
      <c r="L742" s="444">
        <f t="shared" ca="1" si="54"/>
        <v>-4120847.5041853678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-4120847.5041853678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-17260.428365416443</v>
      </c>
      <c r="L743" s="444">
        <f t="shared" ca="1" si="54"/>
        <v>-4159763.236065363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-4159763.236065363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-17422.577248249756</v>
      </c>
      <c r="L744" s="444">
        <f t="shared" ca="1" si="54"/>
        <v>-4198841.116828192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-4198841.116828192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-17585.40175142821</v>
      </c>
      <c r="L745" s="444">
        <f t="shared" ca="1" si="54"/>
        <v>-4238081.8220941983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-4238081.8220941983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-17748.904690036568</v>
      </c>
      <c r="L746" s="444">
        <f t="shared" ca="1" si="54"/>
        <v>-4277486.0302988132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-4277486.0302988132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-17913.088890889132</v>
      </c>
      <c r="L747" s="444">
        <f t="shared" ca="1" si="54"/>
        <v>-4317054.4227042804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-4317054.4227042804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-18077.957192578579</v>
      </c>
      <c r="L748" s="444">
        <f t="shared" ca="1" si="54"/>
        <v>-4356787.6834114371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-4356787.6834114371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-18243.512445525063</v>
      </c>
      <c r="L749" s="444">
        <f t="shared" ca="1" si="54"/>
        <v>-4396686.4993715407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-4396686.4993715407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-18409.757512025495</v>
      </c>
      <c r="L750" s="444">
        <f t="shared" ca="1" si="54"/>
        <v>-4436751.5603981446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-4436751.5603981446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-18576.695266303013</v>
      </c>
      <c r="L751" s="444">
        <f t="shared" ca="1" si="54"/>
        <v>-4476983.5591790257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-4476983.5591790257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-18744.328594556682</v>
      </c>
      <c r="L752" s="444">
        <f t="shared" ca="1" si="54"/>
        <v>-4517383.1912881611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-4517383.1912881611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-18912.660395011415</v>
      </c>
      <c r="L753" s="444">
        <f t="shared" ca="1" si="54"/>
        <v>-4557951.1551977508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-4557951.1551977508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-19081.693577968039</v>
      </c>
      <c r="L754" s="444">
        <f t="shared" ca="1" si="54"/>
        <v>-4598688.1522902967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-4598688.1522902967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-19251.431065853645</v>
      </c>
      <c r="L755" s="444">
        <f t="shared" ca="1" si="54"/>
        <v>-4639594.8868707288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-4639594.8868707288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-19421.875793272113</v>
      </c>
      <c r="L756" s="444">
        <f t="shared" ca="1" si="54"/>
        <v>-4680672.0661785789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-4680672.0661785789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-19593.030707054822</v>
      </c>
      <c r="L757" s="444">
        <f t="shared" ca="1" si="54"/>
        <v>-4721920.400400212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-4721920.400400212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-19764.898766311628</v>
      </c>
      <c r="L758" s="444">
        <f t="shared" ca="1" si="54"/>
        <v>-4763340.6026811022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-4763340.6026811022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-19937.482942482002</v>
      </c>
      <c r="L759" s="444">
        <f t="shared" ca="1" si="54"/>
        <v>-4804933.3891381631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-4804933.3891381631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-20110.786219386424</v>
      </c>
      <c r="L760" s="444">
        <f t="shared" ca="1" si="54"/>
        <v>-4846699.4788721278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-4846699.4788721278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-20284.811593277944</v>
      </c>
      <c r="L761" s="444">
        <f t="shared" ca="1" si="54"/>
        <v>-4888639.5939799845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-4888639.5939799845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-20459.562072894012</v>
      </c>
      <c r="L762" s="444">
        <f t="shared" ca="1" si="54"/>
        <v>-4930754.4595674565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-4930754.4595674565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-20635.040679508478</v>
      </c>
      <c r="L763" s="444">
        <f t="shared" ca="1" si="54"/>
        <v>-4973044.8037615437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-4973044.8037615437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-20811.250446983842</v>
      </c>
      <c r="L764" s="444">
        <f t="shared" ca="1" si="54"/>
        <v>-5015511.3577231057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-5015511.3577231057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-20988.194421823682</v>
      </c>
      <c r="L765" s="444">
        <f t="shared" ca="1" si="54"/>
        <v>-5058154.8556595081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-5058154.8556595081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-21165.875663225361</v>
      </c>
      <c r="L766" s="444">
        <f t="shared" ca="1" si="54"/>
        <v>-5100976.0348373121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-5100976.0348373121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-21344.297243132878</v>
      </c>
      <c r="L767" s="444">
        <f t="shared" ca="1" si="54"/>
        <v>-5143975.6355950236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-5143975.6355950236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-21523.462246290008</v>
      </c>
      <c r="L768" s="444">
        <f t="shared" ca="1" si="54"/>
        <v>-5187154.4013558924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-5187154.4013558924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-21703.373770293627</v>
      </c>
      <c r="L769" s="444">
        <f t="shared" ca="1" si="54"/>
        <v>-5230513.0786407646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-5230513.0786407646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-21884.034925647262</v>
      </c>
      <c r="L770" s="444">
        <f t="shared" ca="1" si="54"/>
        <v>-5274052.41708099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-5274052.41708099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-22065.448835814866</v>
      </c>
      <c r="L771" s="444">
        <f t="shared" ca="1" si="54"/>
        <v>-5317773.1694313837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-5317773.1694313837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-22247.618637274842</v>
      </c>
      <c r="L772" s="444">
        <f t="shared" ca="1" si="54"/>
        <v>-5361676.0915832371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-5361676.0915832371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-22430.54747957423</v>
      </c>
      <c r="L773" s="444">
        <f t="shared" ref="L773:L1027" ca="1" si="80">I773-J773+K773</f>
        <v>-5405761.94257739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-5405761.94257739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-22614.2385253832</v>
      </c>
      <c r="L774" s="444">
        <f t="shared" ca="1" si="80"/>
        <v>-5450031.4846173516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-5450031.4846173516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-22798.694950549707</v>
      </c>
      <c r="L775" s="444">
        <f t="shared" ca="1" si="80"/>
        <v>-5494485.4830824798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-5494485.4830824798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-22983.919944154408</v>
      </c>
      <c r="L776" s="444">
        <f t="shared" ca="1" si="80"/>
        <v>-5539124.7065412123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-5539124.7065412123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-23169.916708565794</v>
      </c>
      <c r="L777" s="444">
        <f t="shared" ca="1" si="80"/>
        <v>-5583949.9267643569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-5583949.9267643569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-23356.688459495563</v>
      </c>
      <c r="L778" s="444">
        <f t="shared" ca="1" si="80"/>
        <v>-5628961.9187384313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-5628961.9187384313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-23544.238426054206</v>
      </c>
      <c r="L779" s="444">
        <f t="shared" ca="1" si="80"/>
        <v>-5674161.4606790636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-5674161.4606790636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-23732.569850806842</v>
      </c>
      <c r="L780" s="444">
        <f t="shared" ca="1" si="80"/>
        <v>-5719549.334044449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-5719549.334044449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-23921.685989829282</v>
      </c>
      <c r="L781" s="444">
        <f t="shared" ca="1" si="80"/>
        <v>-5765126.3235488571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-5765126.3235488571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-24111.590112764316</v>
      </c>
      <c r="L782" s="444">
        <f t="shared" ca="1" si="80"/>
        <v>-5810893.2171761999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-5810893.2171761999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-24302.285502878243</v>
      </c>
      <c r="L783" s="444">
        <f t="shared" ca="1" si="80"/>
        <v>-5856850.8061936563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-5856850.8061936563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-24493.775457117645</v>
      </c>
      <c r="L784" s="444">
        <f t="shared" ca="1" si="80"/>
        <v>-5902999.8851653524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-5902999.8851653524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-24686.063286166376</v>
      </c>
      <c r="L785" s="444">
        <f t="shared" ca="1" si="80"/>
        <v>-5949341.2519660974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-5949341.2519660974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-24879.152314502815</v>
      </c>
      <c r="L786" s="444">
        <f t="shared" ca="1" si="80"/>
        <v>-5995875.7077951785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-5995875.7077951785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-25073.045880457321</v>
      </c>
      <c r="L787" s="444">
        <f t="shared" ca="1" si="80"/>
        <v>-6042604.0571902143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-6042604.0571902143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-25267.747336269967</v>
      </c>
      <c r="L788" s="444">
        <f t="shared" ca="1" si="80"/>
        <v>-6089527.108041063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-6089527.108041063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-25463.260048148506</v>
      </c>
      <c r="L789" s="444">
        <f t="shared" ca="1" si="80"/>
        <v>-6136645.6716037896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-6136645.6716037896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-25659.587396326533</v>
      </c>
      <c r="L790" s="444">
        <f t="shared" ca="1" si="80"/>
        <v>-6183960.5625146944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-6183960.5625146944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-25856.732775121971</v>
      </c>
      <c r="L791" s="444">
        <f t="shared" ca="1" si="80"/>
        <v>-6231472.5988043947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-6231472.5988043947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-26054.699592995719</v>
      </c>
      <c r="L792" s="444">
        <f t="shared" ca="1" si="80"/>
        <v>-6279182.6019119686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-6279182.6019119686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-26253.491272610612</v>
      </c>
      <c r="L793" s="444">
        <f t="shared" ca="1" si="80"/>
        <v>-6327091.3966991575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-6327091.3966991575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-26453.111250890564</v>
      </c>
      <c r="L794" s="444">
        <f t="shared" ca="1" si="80"/>
        <v>-6375199.8114646263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-6375199.8114646263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-26653.562979080019</v>
      </c>
      <c r="L795" s="444">
        <f t="shared" ca="1" si="80"/>
        <v>-6423508.6779582845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-6423508.6779582845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-26854.849922803594</v>
      </c>
      <c r="L796" s="444">
        <f t="shared" ca="1" si="80"/>
        <v>-6472018.8313956661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-6472018.8313956661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-27056.975562126019</v>
      </c>
      <c r="L797" s="444">
        <f t="shared" ca="1" si="80"/>
        <v>-6520731.1104723709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-6520731.1104723709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-27259.943391612287</v>
      </c>
      <c r="L798" s="444">
        <f t="shared" ca="1" si="80"/>
        <v>-6569646.357378562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-6569646.357378562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-27463.756920388088</v>
      </c>
      <c r="L799" s="444">
        <f t="shared" ca="1" si="80"/>
        <v>-6618765.4178135283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-6618765.4178135283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-27668.419672200445</v>
      </c>
      <c r="L800" s="444">
        <f t="shared" ca="1" si="80"/>
        <v>-6668089.1410003072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-6668089.1410003072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-27873.935185478691</v>
      </c>
      <c r="L801" s="444">
        <f t="shared" ca="1" si="80"/>
        <v>-6717618.3797003645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-6717618.3797003645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-28080.307013395595</v>
      </c>
      <c r="L802" s="444">
        <f t="shared" ca="1" si="80"/>
        <v>-6767353.9902283382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-6767353.9902283382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-28287.538723928814</v>
      </c>
      <c r="L803" s="444">
        <f t="shared" ca="1" si="80"/>
        <v>-6817296.8324668454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-6817296.8324668454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-28495.633899922599</v>
      </c>
      <c r="L804" s="444">
        <f t="shared" ca="1" si="80"/>
        <v>-6867447.7698813463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-6867447.7698813463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-28704.596139149686</v>
      </c>
      <c r="L805" s="444">
        <f t="shared" ca="1" si="80"/>
        <v>-6917807.6695350744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-6917807.6695350744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-28914.429054373551</v>
      </c>
      <c r="L806" s="444">
        <f t="shared" ca="1" si="80"/>
        <v>-6968377.4021040266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-6968377.4021040266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-29125.136273410852</v>
      </c>
      <c r="L807" s="444">
        <f t="shared" ca="1" si="80"/>
        <v>-7019157.8418920161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-7019157.8418920161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-29336.721439194142</v>
      </c>
      <c r="L808" s="444">
        <f t="shared" ca="1" si="80"/>
        <v>-7070149.8668457884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-7070149.8668457884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-29549.188209834861</v>
      </c>
      <c r="L809" s="444">
        <f t="shared" ca="1" si="80"/>
        <v>-7121354.3585702013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-7121354.3585702013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-29762.540258686586</v>
      </c>
      <c r="L810" s="444">
        <f t="shared" ca="1" si="80"/>
        <v>-7172772.2023434667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-7172772.2023434667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-29976.78127440852</v>
      </c>
      <c r="L811" s="444">
        <f t="shared" ca="1" si="80"/>
        <v>-7224404.2871324532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-7224404.2871324532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-30191.914961029299</v>
      </c>
      <c r="L812" s="444">
        <f t="shared" ca="1" si="80"/>
        <v>-7276251.5056080604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-7276251.5056080604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-30407.945038010999</v>
      </c>
      <c r="L813" s="444">
        <f t="shared" ca="1" si="80"/>
        <v>-7328314.7541606501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-7328314.7541606501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-30624.875240313453</v>
      </c>
      <c r="L814" s="444">
        <f t="shared" ca="1" si="80"/>
        <v>-7380594.9329155423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-7380594.9329155423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-30842.70931845883</v>
      </c>
      <c r="L815" s="444">
        <f t="shared" ca="1" si="80"/>
        <v>-7433092.9457485797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-7433092.9457485797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-31061.451038596497</v>
      </c>
      <c r="L816" s="444">
        <f t="shared" ca="1" si="80"/>
        <v>-7485809.7003017543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-7485809.7003017543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-31281.104182568051</v>
      </c>
      <c r="L817" s="444">
        <f t="shared" ca="1" si="80"/>
        <v>-7538746.107998901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-7538746.107998901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-31501.67254797283</v>
      </c>
      <c r="L818" s="444">
        <f t="shared" ca="1" si="80"/>
        <v>-7591903.0840614522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-7591903.0840614522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-31723.159948233464</v>
      </c>
      <c r="L819" s="444">
        <f t="shared" ca="1" si="80"/>
        <v>-7645281.5475242641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-7645281.5475242641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-31945.570212661845</v>
      </c>
      <c r="L820" s="444">
        <f t="shared" ca="1" si="80"/>
        <v>-7698882.4212515047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-7698882.4212515047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-32168.907186525346</v>
      </c>
      <c r="L821" s="444">
        <f t="shared" ca="1" si="80"/>
        <v>-7752706.631952608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-7752706.631952608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-32393.174731113279</v>
      </c>
      <c r="L822" s="444">
        <f t="shared" ca="1" si="80"/>
        <v>-7806755.1101982994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-7806755.1101982994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-32618.376723803656</v>
      </c>
      <c r="L823" s="444">
        <f t="shared" ca="1" si="80"/>
        <v>-7861028.7904366814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-7861028.7904366814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-32844.517058130252</v>
      </c>
      <c r="L824" s="444">
        <f t="shared" ca="1" si="80"/>
        <v>-7915528.6110093901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-7915528.6110093901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-33071.59964384987</v>
      </c>
      <c r="L825" s="444">
        <f t="shared" ca="1" si="80"/>
        <v>-7970255.5141678182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-7970255.5141678182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-33299.628407009986</v>
      </c>
      <c r="L826" s="444">
        <f t="shared" ca="1" si="80"/>
        <v>-8025210.4460894065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-8025210.4460894065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-33528.607290016604</v>
      </c>
      <c r="L827" s="444">
        <f t="shared" ca="1" si="80"/>
        <v>-8080394.3568940014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-8080394.3568940014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-33758.540251702419</v>
      </c>
      <c r="L828" s="444">
        <f t="shared" ca="1" si="80"/>
        <v>-8135808.2006602818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-8135808.2006602818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-33989.431267395252</v>
      </c>
      <c r="L829" s="444">
        <f t="shared" ca="1" si="80"/>
        <v>-8191452.9354422558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-8191452.9354422558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-34221.284328986811</v>
      </c>
      <c r="L830" s="444">
        <f t="shared" ca="1" si="80"/>
        <v>-8247329.5232858211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-8247329.5232858211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-34454.103445001667</v>
      </c>
      <c r="L831" s="444">
        <f t="shared" ca="1" si="80"/>
        <v>-8303438.9302454013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-8303438.9302454013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-34687.892640666578</v>
      </c>
      <c r="L832" s="444">
        <f t="shared" ca="1" si="80"/>
        <v>-8359782.1264006468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-8359782.1264006468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-34922.655957980111</v>
      </c>
      <c r="L833" s="444">
        <f t="shared" ca="1" si="80"/>
        <v>-8416360.0858732052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-8416360.0858732052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-35158.397455782433</v>
      </c>
      <c r="L834" s="444">
        <f t="shared" ca="1" si="80"/>
        <v>-8473173.7868435662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-8473173.7868435662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-35395.121209825607</v>
      </c>
      <c r="L835" s="444">
        <f t="shared" ca="1" si="80"/>
        <v>-8530224.2115679719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-8530224.2115679719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-35632.831312843962</v>
      </c>
      <c r="L836" s="444">
        <f t="shared" ca="1" si="80"/>
        <v>-8587512.3463953957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-8587512.3463953957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-35871.531874624896</v>
      </c>
      <c r="L837" s="444">
        <f t="shared" ca="1" si="80"/>
        <v>-8645039.1817846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-8645039.1817846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-36111.227022079911</v>
      </c>
      <c r="L838" s="444">
        <f t="shared" ca="1" si="80"/>
        <v>-8702805.7123212591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-8702805.7123212591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-36351.920899315992</v>
      </c>
      <c r="L839" s="444">
        <f t="shared" ca="1" si="80"/>
        <v>-8760812.9367351551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-8760812.9367351551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-36593.617667707229</v>
      </c>
      <c r="L840" s="444">
        <f t="shared" ca="1" si="80"/>
        <v>-8819061.8579174411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-8819061.8579174411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-36836.321505966749</v>
      </c>
      <c r="L841" s="444">
        <f t="shared" ca="1" si="80"/>
        <v>-8877553.4829379879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-8877553.4829379879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-37080.036610219031</v>
      </c>
      <c r="L842" s="444">
        <f t="shared" ca="1" si="80"/>
        <v>-8936288.8230627868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-8936288.8230627868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-37324.767194072359</v>
      </c>
      <c r="L843" s="444">
        <f t="shared" ca="1" si="80"/>
        <v>-8995268.8937714379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-8995268.8937714379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-37570.517488691738</v>
      </c>
      <c r="L844" s="444">
        <f t="shared" ca="1" si="80"/>
        <v>-9054494.7147747092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-9054494.7147747092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-37817.291742872032</v>
      </c>
      <c r="L845" s="444">
        <f t="shared" ca="1" si="80"/>
        <v>-9113967.310032161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-9113967.310032161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-38065.094223111417</v>
      </c>
      <c r="L846" s="444">
        <f t="shared" ca="1" si="80"/>
        <v>-9173687.7077698521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-9173687.7077698521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-38313.929213685129</v>
      </c>
      <c r="L847" s="444">
        <f t="shared" ca="1" si="80"/>
        <v>-9233656.9404981174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-9233656.9404981174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-38563.801016719568</v>
      </c>
      <c r="L848" s="444">
        <f t="shared" ca="1" si="80"/>
        <v>-9293876.0450294167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-9293876.0450294167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-38814.713952266648</v>
      </c>
      <c r="L849" s="444">
        <f t="shared" ca="1" si="80"/>
        <v>-9354346.0624962635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-9354346.0624962635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-39066.672358378513</v>
      </c>
      <c r="L850" s="444">
        <f t="shared" ca="1" si="80"/>
        <v>-9415068.0383692216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-9415068.0383692216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-39319.680591182507</v>
      </c>
      <c r="L851" s="444">
        <f t="shared" ca="1" si="80"/>
        <v>-9476043.0224749837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-9476043.0224749837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-39573.743024956515</v>
      </c>
      <c r="L852" s="444">
        <f t="shared" ca="1" si="80"/>
        <v>-9537272.0690145195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-9537272.0690145195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-39828.864052204575</v>
      </c>
      <c r="L853" s="444">
        <f t="shared" ca="1" si="80"/>
        <v>-9598756.2365813032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-9598756.2365813032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-40085.048083732843</v>
      </c>
      <c r="L854" s="444">
        <f t="shared" ca="1" si="80"/>
        <v>-9660496.5881796163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-9660496.5881796163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-40342.299548725816</v>
      </c>
      <c r="L855" s="444">
        <f t="shared" ca="1" si="80"/>
        <v>-9722494.1912429221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-9722494.1912429221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-40600.622894822925</v>
      </c>
      <c r="L856" s="444">
        <f t="shared" ca="1" si="80"/>
        <v>-9784750.117652325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-9784750.117652325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-40860.022588195432</v>
      </c>
      <c r="L857" s="444">
        <f t="shared" ca="1" si="80"/>
        <v>-9847265.4437550995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-9847265.4437550995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-41120.503113623665</v>
      </c>
      <c r="L858" s="444">
        <f t="shared" ca="1" si="80"/>
        <v>-9910041.2503833026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-9910041.2503833026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-41382.068974574504</v>
      </c>
      <c r="L859" s="444">
        <f t="shared" ca="1" si="80"/>
        <v>-9973078.6228724569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-9973078.6228724569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-41644.72469327932</v>
      </c>
      <c r="L860" s="444">
        <f t="shared" ca="1" si="80"/>
        <v>-10036378.651080316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-10036378.651080316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-41908.474810812062</v>
      </c>
      <c r="L861" s="444">
        <f t="shared" ca="1" si="80"/>
        <v>-10099942.429405708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-10099942.429405708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-42173.323887167862</v>
      </c>
      <c r="L862" s="444">
        <f t="shared" ca="1" si="80"/>
        <v>-10163771.056807455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-10163771.056807455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-42439.27650134181</v>
      </c>
      <c r="L863" s="444">
        <f t="shared" ca="1" si="80"/>
        <v>-10227865.636823377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-10227865.636823377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-42706.337251408149</v>
      </c>
      <c r="L864" s="444">
        <f t="shared" ca="1" si="80"/>
        <v>-10292227.277589364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-10292227.277589364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-42974.51075459976</v>
      </c>
      <c r="L865" s="444">
        <f t="shared" ca="1" si="80"/>
        <v>-10356857.091858543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-10356857.091858543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-43243.801647388012</v>
      </c>
      <c r="L866" s="444">
        <f t="shared" ca="1" si="80"/>
        <v>-10421756.19702051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-10421756.19702051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-43514.21458556287</v>
      </c>
      <c r="L867" s="444">
        <f t="shared" ca="1" si="80"/>
        <v>-10486925.715120653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-10486925.715120653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-43785.754244313466</v>
      </c>
      <c r="L868" s="444">
        <f t="shared" ca="1" si="80"/>
        <v>-10552366.772879545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-10552366.772879545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-44058.425318308851</v>
      </c>
      <c r="L869" s="444">
        <f t="shared" ca="1" si="80"/>
        <v>-10618080.501712432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-10618080.501712432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-44332.232521779217</v>
      </c>
      <c r="L870" s="444">
        <f t="shared" ca="1" si="80"/>
        <v>-10684068.037748791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-10684068.037748791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-44607.180588597374</v>
      </c>
      <c r="L871" s="444">
        <f t="shared" ca="1" si="80"/>
        <v>-10750330.521851968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-10750330.521851968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-44883.274272360613</v>
      </c>
      <c r="L872" s="444">
        <f t="shared" ca="1" si="80"/>
        <v>-10816869.099638907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-10816869.099638907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-45160.518346472862</v>
      </c>
      <c r="L873" s="444">
        <f t="shared" ca="1" si="80"/>
        <v>-10883684.92149996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-10883684.92149996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-45438.917604227245</v>
      </c>
      <c r="L874" s="444">
        <f t="shared" ca="1" si="80"/>
        <v>-10950779.142618766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-10950779.142618766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-45718.476858888942</v>
      </c>
      <c r="L875" s="444">
        <f t="shared" ca="1" si="80"/>
        <v>-11018152.922992235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-11018152.922992235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-45999.200943778393</v>
      </c>
      <c r="L876" s="444">
        <f t="shared" ca="1" si="80"/>
        <v>-11085807.427450594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-11085807.427450594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-46281.094712354883</v>
      </c>
      <c r="L877" s="444">
        <f t="shared" ca="1" si="80"/>
        <v>-11153743.825677527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-11153743.825677527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-46564.163038300445</v>
      </c>
      <c r="L878" s="444">
        <f t="shared" ca="1" si="80"/>
        <v>-11221963.292230407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-11221963.292230407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-46848.410815604111</v>
      </c>
      <c r="L879" s="444">
        <f t="shared" ca="1" si="80"/>
        <v>-11290467.00656059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-11290467.00656059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-47133.842958646535</v>
      </c>
      <c r="L880" s="444">
        <f t="shared" ca="1" si="80"/>
        <v>-11359256.153033815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-11359256.153033815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-47420.464402284975</v>
      </c>
      <c r="L881" s="444">
        <f t="shared" ca="1" si="80"/>
        <v>-11428331.920950679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-11428331.920950679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-47708.280101938573</v>
      </c>
      <c r="L882" s="444">
        <f t="shared" ca="1" si="80"/>
        <v>-11497695.504567197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-11497695.504567197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-47997.295033674069</v>
      </c>
      <c r="L883" s="444">
        <f t="shared" ca="1" si="80"/>
        <v>-11567348.103115451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-11567348.103115451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-48287.514194291791</v>
      </c>
      <c r="L884" s="444">
        <f t="shared" ca="1" si="80"/>
        <v>-11637290.920824321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-11637290.920824321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-48578.942601412084</v>
      </c>
      <c r="L885" s="444">
        <f t="shared" ca="1" si="80"/>
        <v>-11707525.166940313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-11707525.166940313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-48871.58529356205</v>
      </c>
      <c r="L886" s="444">
        <f t="shared" ca="1" si="80"/>
        <v>-11778052.055748453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-11778052.055748453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-49165.447330262636</v>
      </c>
      <c r="L887" s="444">
        <f t="shared" ca="1" si="80"/>
        <v>-11848872.806593295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-11848872.806593295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-49460.533792116141</v>
      </c>
      <c r="L888" s="444">
        <f t="shared" ca="1" si="80"/>
        <v>-11919988.64389999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-11919988.64389999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-49756.849780894037</v>
      </c>
      <c r="L889" s="444">
        <f t="shared" ca="1" si="80"/>
        <v>-11991400.797195464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-11991400.797195464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-50054.400419625184</v>
      </c>
      <c r="L890" s="444">
        <f t="shared" ca="1" si="80"/>
        <v>-12063110.501129668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-12063110.501129668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-50353.190852684362</v>
      </c>
      <c r="L891" s="444">
        <f t="shared" ca="1" si="80"/>
        <v>-12135118.995496932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-12135118.995496932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-50653.226245881298</v>
      </c>
      <c r="L892" s="444">
        <f t="shared" ca="1" si="80"/>
        <v>-12207427.525257394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-12207427.525257394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-50954.511786549891</v>
      </c>
      <c r="L893" s="444">
        <f t="shared" ca="1" si="80"/>
        <v>-12280037.340558523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-12280037.340558523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-51257.052683637929</v>
      </c>
      <c r="L894" s="444">
        <f t="shared" ca="1" si="80"/>
        <v>-12352949.696756741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-12352949.696756741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-51560.854167797166</v>
      </c>
      <c r="L895" s="444">
        <f t="shared" ca="1" si="80"/>
        <v>-12426165.854439117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-12426165.854439117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-51865.921491473731</v>
      </c>
      <c r="L896" s="444">
        <f t="shared" ca="1" si="80"/>
        <v>-12499687.07944517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-12499687.07944517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-52172.259928998959</v>
      </c>
      <c r="L897" s="444">
        <f t="shared" ca="1" si="80"/>
        <v>-12573514.642888749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-12573514.642888749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-52479.874776680532</v>
      </c>
      <c r="L898" s="444">
        <f t="shared" ca="1" si="80"/>
        <v>-12647649.821180008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-12647649.821180008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-52788.771352894117</v>
      </c>
      <c r="L899" s="444">
        <f t="shared" ca="1" si="80"/>
        <v>-12722093.896047482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-12722093.896047482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-53098.954998175257</v>
      </c>
      <c r="L900" s="444">
        <f t="shared" ca="1" si="80"/>
        <v>-12796848.154560236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-12796848.154560236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-53410.431075311732</v>
      </c>
      <c r="L901" s="444">
        <f t="shared" ca="1" si="80"/>
        <v>-12871913.889150128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-12871913.889150128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-53723.204969436279</v>
      </c>
      <c r="L902" s="444">
        <f t="shared" ca="1" si="80"/>
        <v>-12947292.397634143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-12947292.397634143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-54037.282088119675</v>
      </c>
      <c r="L903" s="444">
        <f t="shared" ca="1" si="80"/>
        <v>-13022984.983236842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-13022984.983236842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-54352.667861464251</v>
      </c>
      <c r="L904" s="444">
        <f t="shared" ca="1" si="80"/>
        <v>-13098992.954612885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-13098992.954612885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-54669.367742197763</v>
      </c>
      <c r="L905" s="444">
        <f t="shared" ca="1" si="80"/>
        <v>-13175317.625869662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-13175317.625869662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-54987.387205767671</v>
      </c>
      <c r="L906" s="444">
        <f t="shared" ca="1" si="80"/>
        <v>-13251960.316590009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-13251960.316590009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-55306.731750435778</v>
      </c>
      <c r="L907" s="444">
        <f t="shared" ca="1" si="80"/>
        <v>-13328922.351855025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-13328922.351855025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-55627.406897373345</v>
      </c>
      <c r="L908" s="444">
        <f t="shared" ca="1" si="80"/>
        <v>-13406205.062266978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-13406205.062266978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-55949.418190756485</v>
      </c>
      <c r="L909" s="444">
        <f t="shared" ca="1" si="80"/>
        <v>-13483809.783972314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-13483809.783972314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-56272.77119786205</v>
      </c>
      <c r="L910" s="444">
        <f t="shared" ca="1" si="80"/>
        <v>-13561737.858684756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-13561737.858684756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-56597.471509163894</v>
      </c>
      <c r="L911" s="444">
        <f t="shared" ca="1" si="80"/>
        <v>-13639990.633708499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-13639990.633708499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-56923.524738429493</v>
      </c>
      <c r="L912" s="444">
        <f t="shared" ca="1" si="80"/>
        <v>-13718569.461961508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-13718569.461961508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-57250.936522817035</v>
      </c>
      <c r="L913" s="444">
        <f t="shared" ca="1" si="80"/>
        <v>-13797475.701998904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-13797475.701998904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-57579.712522972848</v>
      </c>
      <c r="L914" s="444">
        <f t="shared" ca="1" si="80"/>
        <v>-13876710.718036456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-13876710.718036456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-57909.858423129313</v>
      </c>
      <c r="L915" s="444">
        <f t="shared" ca="1" si="80"/>
        <v>-13956275.879974164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-13956275.879974164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-58241.379931203097</v>
      </c>
      <c r="L916" s="444">
        <f t="shared" ca="1" si="80"/>
        <v>-14036172.563419947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-14036172.563419947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-58574.282778893852</v>
      </c>
      <c r="L917" s="444">
        <f t="shared" ca="1" si="80"/>
        <v>-14116402.149713421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-14116402.149713421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-58908.572721783326</v>
      </c>
      <c r="L918" s="444">
        <f t="shared" ca="1" si="80"/>
        <v>-14196966.025949784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-14196966.025949784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-59244.255539434853</v>
      </c>
      <c r="L919" s="444">
        <f t="shared" ca="1" si="80"/>
        <v>-14277865.585003797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-14277865.585003797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-59581.337035493234</v>
      </c>
      <c r="L920" s="444">
        <f t="shared" ca="1" si="80"/>
        <v>-14359102.22555387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-14359102.22555387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-59919.823037785194</v>
      </c>
      <c r="L921" s="444">
        <f t="shared" ca="1" si="80"/>
        <v>-14440677.352106234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-14440677.352106234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-60259.719398420057</v>
      </c>
      <c r="L922" s="444">
        <f t="shared" ca="1" si="80"/>
        <v>-14522592.375019234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-14522592.375019234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-60601.031993890887</v>
      </c>
      <c r="L923" s="444">
        <f t="shared" ca="1" si="80"/>
        <v>-14604848.710527703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-14604848.710527703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-60943.766725176174</v>
      </c>
      <c r="L924" s="444">
        <f t="shared" ca="1" si="80"/>
        <v>-14687447.780767459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-14687447.780767459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-61287.929517841825</v>
      </c>
      <c r="L925" s="444">
        <f t="shared" ca="1" si="80"/>
        <v>-14770391.01379988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-14770391.01379988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-61633.526322143582</v>
      </c>
      <c r="L926" s="444">
        <f t="shared" ca="1" si="80"/>
        <v>-14853679.843636602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-14853679.843636602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-61980.563113129916</v>
      </c>
      <c r="L927" s="444">
        <f t="shared" ca="1" si="80"/>
        <v>-14937315.710264312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-14937315.710264312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-62329.045890745379</v>
      </c>
      <c r="L928" s="444">
        <f t="shared" ca="1" si="80"/>
        <v>-15021300.059669636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-15021300.059669636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-62678.98067993424</v>
      </c>
      <c r="L929" s="444">
        <f t="shared" ca="1" si="80"/>
        <v>-15105634.34386415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-15105634.34386415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-63030.373530744706</v>
      </c>
      <c r="L930" s="444">
        <f t="shared" ca="1" si="80"/>
        <v>-15190320.020909475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-15190320.020909475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-63383.230518433549</v>
      </c>
      <c r="L931" s="444">
        <f t="shared" ca="1" si="80"/>
        <v>-15275358.554942489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-15275358.554942489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-63737.557743571124</v>
      </c>
      <c r="L932" s="444">
        <f t="shared" ca="1" si="80"/>
        <v>-15360751.41620064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-15360751.41620064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-64093.361332146742</v>
      </c>
      <c r="L933" s="444">
        <f t="shared" ca="1" si="80"/>
        <v>-15446500.081047365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-15446500.081047365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-64450.647435674779</v>
      </c>
      <c r="L934" s="444">
        <f t="shared" ca="1" si="80"/>
        <v>-15532606.031997619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-15532606.031997619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-64809.422231300836</v>
      </c>
      <c r="L935" s="444">
        <f t="shared" ca="1" si="80"/>
        <v>-15619070.7577435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-15619070.7577435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-65169.691921908663</v>
      </c>
      <c r="L936" s="444">
        <f t="shared" ca="1" si="80"/>
        <v>-15705895.753179988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-15705895.753179988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-65531.46273622736</v>
      </c>
      <c r="L937" s="444">
        <f t="shared" ca="1" si="80"/>
        <v>-15793082.519430794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-15793082.519430794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-65894.740928939049</v>
      </c>
      <c r="L938" s="444">
        <f t="shared" ca="1" si="80"/>
        <v>-15880632.563874312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-15880632.563874312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-66259.532780787049</v>
      </c>
      <c r="L939" s="444">
        <f t="shared" ca="1" si="80"/>
        <v>-15968547.400169678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-15968547.400169678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-66625.844598684402</v>
      </c>
      <c r="L940" s="444">
        <f t="shared" ca="1" si="80"/>
        <v>-16056828.548282942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-16056828.548282942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-66993.682715823015</v>
      </c>
      <c r="L941" s="444">
        <f t="shared" ca="1" si="80"/>
        <v>-16145477.534513345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-16145477.534513345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-67363.053491783023</v>
      </c>
      <c r="L942" s="444">
        <f t="shared" ca="1" si="80"/>
        <v>-16234495.891519707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-16234495.891519707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-67733.963312642853</v>
      </c>
      <c r="L943" s="444">
        <f t="shared" ca="1" si="80"/>
        <v>-16323885.158346929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-16323885.158346929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-68106.418591089619</v>
      </c>
      <c r="L944" s="444">
        <f t="shared" ca="1" si="80"/>
        <v>-16413646.880452598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-16413646.880452598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-68480.425766529908</v>
      </c>
      <c r="L945" s="444">
        <f t="shared" ca="1" si="80"/>
        <v>-16503782.609733706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-16503782.609733706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-68855.991305201183</v>
      </c>
      <c r="L946" s="444">
        <f t="shared" ca="1" si="80"/>
        <v>-16594293.904553486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-16594293.904553486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-69233.121700283591</v>
      </c>
      <c r="L947" s="444">
        <f t="shared" ca="1" si="80"/>
        <v>-16685182.329768348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-16685182.329768348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-69611.823472012198</v>
      </c>
      <c r="L948" s="444">
        <f t="shared" ca="1" si="80"/>
        <v>-16776449.45675494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-16776449.45675494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-69992.103167789668</v>
      </c>
      <c r="L949" s="444">
        <f t="shared" ca="1" si="80"/>
        <v>-16868096.86343731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-16868096.86343731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-70373.967362299532</v>
      </c>
      <c r="L950" s="444">
        <f t="shared" ca="1" si="80"/>
        <v>-16960126.134314187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-16960126.134314187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-70757.422657619856</v>
      </c>
      <c r="L951" s="444">
        <f t="shared" ca="1" si="80"/>
        <v>-17052538.860486384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-17052538.860486384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-71142.475683337339</v>
      </c>
      <c r="L952" s="444">
        <f t="shared" ca="1" si="80"/>
        <v>-17145336.639684301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-17145336.639684301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-71529.133096661986</v>
      </c>
      <c r="L953" s="444">
        <f t="shared" ca="1" si="80"/>
        <v>-17238521.07629554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-17238521.07629554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-71917.401582542152</v>
      </c>
      <c r="L954" s="444">
        <f t="shared" ca="1" si="80"/>
        <v>-17332093.78139266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-17332093.78139266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-72307.287853780159</v>
      </c>
      <c r="L955" s="444">
        <f t="shared" ca="1" si="80"/>
        <v>-17426056.372761019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-17426056.372761019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-72698.798651148318</v>
      </c>
      <c r="L956" s="444">
        <f t="shared" ca="1" si="80"/>
        <v>-17520410.474926744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-17520410.474926744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-73091.940743505504</v>
      </c>
      <c r="L957" s="444">
        <f t="shared" ca="1" si="80"/>
        <v>-17615157.719184827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-17615157.719184827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-73486.720927914183</v>
      </c>
      <c r="L958" s="444">
        <f t="shared" ca="1" si="80"/>
        <v>-17710299.743627317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-17710299.743627317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-73883.146029757889</v>
      </c>
      <c r="L959" s="444">
        <f t="shared" ca="1" si="80"/>
        <v>-17805838.193171654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-17805838.193171654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-74281.222902859299</v>
      </c>
      <c r="L960" s="444">
        <f t="shared" ca="1" si="80"/>
        <v>-17901774.719589092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-17901774.719589092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-74680.958429598628</v>
      </c>
      <c r="L961" s="444">
        <f t="shared" ca="1" si="80"/>
        <v>-17998110.981533267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-17998110.981533267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-75082.359521032689</v>
      </c>
      <c r="L962" s="444">
        <f t="shared" ca="1" si="80"/>
        <v>-18094848.644568875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-18094848.644568875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-75485.433117014385</v>
      </c>
      <c r="L963" s="444">
        <f t="shared" ca="1" si="80"/>
        <v>-18191989.381200466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-18191989.381200466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-75890.186186312683</v>
      </c>
      <c r="L964" s="444">
        <f t="shared" ca="1" si="80"/>
        <v>-18289534.870901357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-18289534.870901357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-76296.625726733066</v>
      </c>
      <c r="L965" s="444">
        <f t="shared" ca="1" si="80"/>
        <v>-18387486.800142668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-18387486.800142668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-76704.758765238526</v>
      </c>
      <c r="L966" s="444">
        <f t="shared" ca="1" si="80"/>
        <v>-18485846.862422485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-18485846.862422485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-77114.592358071095</v>
      </c>
      <c r="L967" s="444">
        <f t="shared" ca="1" si="80"/>
        <v>-18584616.758295134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-18584616.758295134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-77526.133590873796</v>
      </c>
      <c r="L968" s="444">
        <f t="shared" ca="1" si="80"/>
        <v>-18683798.195400584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-18683798.195400584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-77939.389578813178</v>
      </c>
      <c r="L969" s="444">
        <f t="shared" ca="1" si="80"/>
        <v>-18783392.888493974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-18783392.888493974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-78354.367466702301</v>
      </c>
      <c r="L970" s="444">
        <f t="shared" ca="1" si="80"/>
        <v>-18883402.559475254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-18883402.559475254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-78771.074429124303</v>
      </c>
      <c r="L971" s="444">
        <f t="shared" ca="1" si="80"/>
        <v>-18983828.937418956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-18983828.937418956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-79189.517670556394</v>
      </c>
      <c r="L972" s="444">
        <f t="shared" ca="1" si="80"/>
        <v>-19084673.758604091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-19084673.758604091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-79609.704425494449</v>
      </c>
      <c r="L973" s="444">
        <f t="shared" ca="1" si="80"/>
        <v>-19185938.766544163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-19185938.766544163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-80031.641958578082</v>
      </c>
      <c r="L974" s="444">
        <f t="shared" ca="1" si="80"/>
        <v>-19287625.71201732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-19287625.71201732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-80455.337564716232</v>
      </c>
      <c r="L975" s="444">
        <f t="shared" ca="1" si="80"/>
        <v>-19389736.353096616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-19389736.353096616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-80880.798569213308</v>
      </c>
      <c r="L976" s="444">
        <f t="shared" ca="1" si="80"/>
        <v>-19492272.455180407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-19492272.455180407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-81308.032327895766</v>
      </c>
      <c r="L977" s="444">
        <f t="shared" ca="1" si="80"/>
        <v>-19595235.791022878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-19595235.791022878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-81737.046227239392</v>
      </c>
      <c r="L978" s="444">
        <f t="shared" ca="1" si="80"/>
        <v>-19698628.140764695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-19698628.140764695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-82167.84768449697</v>
      </c>
      <c r="L979" s="444">
        <f t="shared" ca="1" si="80"/>
        <v>-19802451.291963767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-19802451.291963767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-82600.444147826434</v>
      </c>
      <c r="L980" s="444">
        <f t="shared" ca="1" si="80"/>
        <v>-19906707.03962617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-19906707.03962617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-83034.843096419776</v>
      </c>
      <c r="L981" s="444">
        <f t="shared" ca="1" si="80"/>
        <v>-20011397.186237168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-20011397.186237168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-83471.052040632276</v>
      </c>
      <c r="L982" s="444">
        <f t="shared" ca="1" si="80"/>
        <v>-20116523.541792378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-20116523.541792378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-83909.078522112308</v>
      </c>
      <c r="L983" s="444">
        <f t="shared" ca="1" si="80"/>
        <v>-20222087.923829067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-20222087.923829067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-84348.930113931856</v>
      </c>
      <c r="L984" s="444">
        <f t="shared" ca="1" si="80"/>
        <v>-20328092.157457575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-20328092.157457575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-84790.614420717306</v>
      </c>
      <c r="L985" s="444">
        <f t="shared" ca="1" si="80"/>
        <v>-20434538.075392868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-20434538.075392868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-85234.139078781023</v>
      </c>
      <c r="L986" s="444">
        <f t="shared" ca="1" si="80"/>
        <v>-20541427.517986227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-20541427.517986227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-85679.511756253356</v>
      </c>
      <c r="L987" s="444">
        <f t="shared" ca="1" si="80"/>
        <v>-20648762.333257057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-20648762.333257057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-86126.740153215142</v>
      </c>
      <c r="L988" s="444">
        <f t="shared" ca="1" si="80"/>
        <v>-20756544.37692485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-20756544.37692485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-86575.832001830946</v>
      </c>
      <c r="L989" s="444">
        <f t="shared" ca="1" si="80"/>
        <v>-20864775.512441259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-20864775.512441259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-87026.795066482649</v>
      </c>
      <c r="L990" s="444">
        <f t="shared" ca="1" si="80"/>
        <v>-20973457.61102232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-20973457.61102232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-87479.637143903732</v>
      </c>
      <c r="L991" s="444">
        <f t="shared" ca="1" si="80"/>
        <v>-21082592.5516808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-21082592.5516808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-87934.366063314068</v>
      </c>
      <c r="L992" s="444">
        <f t="shared" ca="1" si="80"/>
        <v>-21192182.221258692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-21192182.221258692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-88390.989686555287</v>
      </c>
      <c r="L993" s="444">
        <f t="shared" ca="1" si="80"/>
        <v>-21302228.514459826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-21302228.514459826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-88849.515908226676</v>
      </c>
      <c r="L994" s="444">
        <f t="shared" ca="1" si="80"/>
        <v>-21412733.33388263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-21412733.33388263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-89309.952655821689</v>
      </c>
      <c r="L995" s="444">
        <f t="shared" ca="1" si="80"/>
        <v>-21523698.590053029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-21523698.590053029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-89772.307889865027</v>
      </c>
      <c r="L996" s="444">
        <f t="shared" ca="1" si="80"/>
        <v>-21635126.201457471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-21635126.201457471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-90236.589604050198</v>
      </c>
      <c r="L997" s="444">
        <f t="shared" ca="1" si="80"/>
        <v>-21747018.094576098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-21747018.094576098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-90702.805825377814</v>
      </c>
      <c r="L998" s="444">
        <f t="shared" ca="1" si="80"/>
        <v>-21859376.203916054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-21859376.203916054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-91170.964614294295</v>
      </c>
      <c r="L999" s="444">
        <f t="shared" ca="1" si="80"/>
        <v>-21972202.472044926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-21972202.472044926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-91641.074064831264</v>
      </c>
      <c r="L1000" s="444">
        <f t="shared" ca="1" si="80"/>
        <v>-22085498.849624336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-22085498.849624336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-92113.142304745474</v>
      </c>
      <c r="L1001" s="444">
        <f t="shared" ca="1" si="80"/>
        <v>-22199267.295443658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-22199267.295443658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-92587.177495659314</v>
      </c>
      <c r="L1002" s="444">
        <f t="shared" ca="1" si="80"/>
        <v>-22313509.776453894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-22313509.776453894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-93063.187833201955</v>
      </c>
      <c r="L1003" s="444">
        <f t="shared" ca="1" si="80"/>
        <v>-22428228.267801672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-22428228.267801672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-93541.181547151034</v>
      </c>
      <c r="L1004" s="444">
        <f t="shared" ca="1" si="80"/>
        <v>-22543424.7528634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-22543424.7528634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-94021.166901574907</v>
      </c>
      <c r="L1005" s="444">
        <f t="shared" ca="1" si="80"/>
        <v>-22659101.223279551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-22659101.223279551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-94503.152194975526</v>
      </c>
      <c r="L1006" s="444">
        <f t="shared" ca="1" si="80"/>
        <v>-22775259.678989105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-22775259.678989105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-94987.145760432002</v>
      </c>
      <c r="L1007" s="444">
        <f t="shared" ca="1" si="80"/>
        <v>-22891902.128264114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-22891902.128264114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-95473.155965744547</v>
      </c>
      <c r="L1008" s="444">
        <f t="shared" ca="1" si="80"/>
        <v>-23009030.587744437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-23009030.587744437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-95961.191213579223</v>
      </c>
      <c r="L1009" s="444">
        <f t="shared" ca="1" si="80"/>
        <v>-23126647.082472593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-23126647.082472593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-96451.259941613214</v>
      </c>
      <c r="L1010" s="444">
        <f t="shared" ca="1" si="80"/>
        <v>-23244753.645928781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-23244753.645928781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-96943.370622680668</v>
      </c>
      <c r="L1011" s="444">
        <f t="shared" ca="1" si="80"/>
        <v>-23363352.320066039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-23363352.320066039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-97437.531764919229</v>
      </c>
      <c r="L1012" s="444">
        <f t="shared" ca="1" si="80"/>
        <v>-23482445.155345537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-23482445.155345537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-97933.751911917148</v>
      </c>
      <c r="L1013" s="444">
        <f t="shared" ca="1" si="80"/>
        <v>-23602034.21077203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-23602034.21077203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-98432.039642860866</v>
      </c>
      <c r="L1014" s="444">
        <f t="shared" ca="1" si="80"/>
        <v>-23722121.553929467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-23722121.553929467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-98932.403572683514</v>
      </c>
      <c r="L1015" s="444">
        <f t="shared" ca="1" si="80"/>
        <v>-23842709.261016726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-23842709.261016726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-99434.852352213769</v>
      </c>
      <c r="L1016" s="444">
        <f t="shared" ca="1" si="80"/>
        <v>-23963799.416883517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-23963799.416883517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-99939.394668325389</v>
      </c>
      <c r="L1017" s="444">
        <f t="shared" ca="1" si="80"/>
        <v>-24085394.11506642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-24085394.11506642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-100446.03924408749</v>
      </c>
      <c r="L1018" s="444">
        <f t="shared" ca="1" si="80"/>
        <v>-24207495.457825087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-24207495.457825087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-100954.79483891527</v>
      </c>
      <c r="L1019" s="444">
        <f t="shared" ca="1" si="80"/>
        <v>-24330105.556178581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-24330105.556178581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-101465.67024872149</v>
      </c>
      <c r="L1020" s="444">
        <f t="shared" ca="1" si="80"/>
        <v>-24453226.529941879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-24453226.529941879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-101978.67430606857</v>
      </c>
      <c r="L1021" s="444">
        <f t="shared" ca="1" si="80"/>
        <v>-24576860.507762525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-24576860.507762525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-102493.81588032126</v>
      </c>
      <c r="L1022" s="444">
        <f t="shared" ca="1" si="80"/>
        <v>-24701009.627157424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-24701009.627157424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-103011.10387780001</v>
      </c>
      <c r="L1023" s="444">
        <f t="shared" ca="1" si="80"/>
        <v>-24825676.034549803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-24825676.034549803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-103530.54724193491</v>
      </c>
      <c r="L1024" s="444">
        <f t="shared" ca="1" si="80"/>
        <v>-24950861.885306314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-24950861.885306314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-104052.15495342038</v>
      </c>
      <c r="L1025" s="444">
        <f t="shared" ca="1" si="80"/>
        <v>-25076569.343774311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-25076569.343774311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-104575.93603037037</v>
      </c>
      <c r="L1026" s="444">
        <f t="shared" ca="1" si="80"/>
        <v>-25202800.583319258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-25202800.583319258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-105101.89952847431</v>
      </c>
      <c r="L1027" s="444">
        <f t="shared" ca="1" si="80"/>
        <v>-25329557.786362309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-25329557.786362309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-105630.05454115369</v>
      </c>
      <c r="L1028" s="444">
        <f t="shared" ref="L1028:L1282" ca="1" si="104">I1028-J1028+K1028</f>
        <v>-25456843.144418038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-25456843.144418038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-106160.41019971923</v>
      </c>
      <c r="L1029" s="444">
        <f t="shared" ca="1" si="104"/>
        <v>-25584658.858132336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-25584658.858132336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-106692.97567352881</v>
      </c>
      <c r="L1030" s="444">
        <f t="shared" ca="1" si="104"/>
        <v>-25713007.137320444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-25713007.137320444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-107227.76017014592</v>
      </c>
      <c r="L1031" s="444">
        <f t="shared" ca="1" si="104"/>
        <v>-25841890.201005168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-25841890.201005168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-107764.77293549894</v>
      </c>
      <c r="L1032" s="444">
        <f t="shared" ca="1" si="104"/>
        <v>-25971310.277455244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-25971310.277455244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-108304.02325404092</v>
      </c>
      <c r="L1033" s="444">
        <f t="shared" ca="1" si="104"/>
        <v>-26101269.604223862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-26101269.604223862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-108845.52044891016</v>
      </c>
      <c r="L1034" s="444">
        <f t="shared" ca="1" si="104"/>
        <v>-26231770.428187352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-26231770.428187352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-109389.27388209138</v>
      </c>
      <c r="L1035" s="444">
        <f t="shared" ca="1" si="104"/>
        <v>-26362815.00558402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-26362815.00558402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-109935.29295457747</v>
      </c>
      <c r="L1036" s="444">
        <f t="shared" ca="1" si="104"/>
        <v>-26494405.602053177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-26494405.602053177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-110483.5871065323</v>
      </c>
      <c r="L1037" s="444">
        <f t="shared" ca="1" si="104"/>
        <v>-26626544.492674287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-26626544.492674287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-111034.1658174536</v>
      </c>
      <c r="L1038" s="444">
        <f t="shared" ca="1" si="104"/>
        <v>-26759233.962006319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-26759233.962006319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-111587.03860633707</v>
      </c>
      <c r="L1039" s="444">
        <f t="shared" ca="1" si="104"/>
        <v>-26892476.304127235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-26892476.304127235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-112142.21503184088</v>
      </c>
      <c r="L1040" s="444">
        <f t="shared" ca="1" si="104"/>
        <v>-27026273.822673652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-27026273.822673652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-112699.70469245095</v>
      </c>
      <c r="L1041" s="444">
        <f t="shared" ca="1" si="104"/>
        <v>-27160628.830880679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-27160628.830880679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-113259.5172266469</v>
      </c>
      <c r="L1042" s="444">
        <f t="shared" ca="1" si="104"/>
        <v>-27295543.651621904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-27295543.651621904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-113821.66231306865</v>
      </c>
      <c r="L1043" s="444">
        <f t="shared" ca="1" si="104"/>
        <v>-27431020.617449552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-27431020.617449552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-114386.14967068387</v>
      </c>
      <c r="L1044" s="444">
        <f t="shared" ca="1" si="104"/>
        <v>-27567062.070634812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-27567062.070634812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-114952.98905895581</v>
      </c>
      <c r="L1045" s="444">
        <f t="shared" ca="1" si="104"/>
        <v>-27703670.363208346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-27703670.363208346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-115522.19027801217</v>
      </c>
      <c r="L1046" s="444">
        <f t="shared" ca="1" si="104"/>
        <v>-27840847.857000936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-27840847.857000936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-116093.76316881464</v>
      </c>
      <c r="L1047" s="444">
        <f t="shared" ca="1" si="104"/>
        <v>-27978596.923684329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-27978596.923684329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-116667.71761332877</v>
      </c>
      <c r="L1048" s="444">
        <f t="shared" ca="1" si="104"/>
        <v>-28116919.944812234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-28116919.944812234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-117244.06353469504</v>
      </c>
      <c r="L1049" s="444">
        <f t="shared" ca="1" si="104"/>
        <v>-28255819.311861508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-28255819.311861508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-117822.81089740036</v>
      </c>
      <c r="L1050" s="444">
        <f t="shared" ca="1" si="104"/>
        <v>-28395297.426273484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-28395297.426273484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-118403.96970745025</v>
      </c>
      <c r="L1051" s="444">
        <f t="shared" ca="1" si="104"/>
        <v>-28535356.699495513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-28535356.699495513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-118987.55001254205</v>
      </c>
      <c r="L1052" s="444">
        <f t="shared" ca="1" si="104"/>
        <v>-28675999.553022634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-28675999.553022634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-119573.56190223838</v>
      </c>
      <c r="L1053" s="444">
        <f t="shared" ca="1" si="104"/>
        <v>-28817228.418439452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-28817228.418439452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-120162.01550814179</v>
      </c>
      <c r="L1054" s="444">
        <f t="shared" ca="1" si="104"/>
        <v>-28959045.73746217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-28959045.73746217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-120752.92100406978</v>
      </c>
      <c r="L1055" s="444">
        <f t="shared" ca="1" si="104"/>
        <v>-29101453.961980816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-29101453.961980816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-121346.28860623081</v>
      </c>
      <c r="L1056" s="444">
        <f t="shared" ca="1" si="104"/>
        <v>-29244455.554101624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-29244455.554101624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-121942.12857340084</v>
      </c>
      <c r="L1057" s="444">
        <f t="shared" ca="1" si="104"/>
        <v>-29388052.9861896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-29388052.9861896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-122540.45120710072</v>
      </c>
      <c r="L1058" s="444">
        <f t="shared" ca="1" si="104"/>
        <v>-29532248.740911279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-29532248.740911279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-123141.2668517744</v>
      </c>
      <c r="L1059" s="444">
        <f t="shared" ca="1" si="104"/>
        <v>-29677045.311277632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-29677045.311277632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-123744.58589496753</v>
      </c>
      <c r="L1060" s="444">
        <f t="shared" ca="1" si="104"/>
        <v>-29822445.200687177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-29822445.200687177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-124350.4187675073</v>
      </c>
      <c r="L1061" s="444">
        <f t="shared" ca="1" si="104"/>
        <v>-29968450.922969263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-29968450.922969263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-124958.77594368265</v>
      </c>
      <c r="L1062" s="444">
        <f t="shared" ca="1" si="104"/>
        <v>-30115065.002427522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-30115065.002427522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-125569.66794142543</v>
      </c>
      <c r="L1063" s="444">
        <f t="shared" ca="1" si="104"/>
        <v>-30262289.973883525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-30262289.973883525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-126183.10532249211</v>
      </c>
      <c r="L1064" s="444">
        <f t="shared" ca="1" si="104"/>
        <v>-30410128.382720593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-30410128.382720593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-126799.09869264654</v>
      </c>
      <c r="L1065" s="444">
        <f t="shared" ca="1" si="104"/>
        <v>-30558582.784927819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-30558582.784927819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-127417.65870184333</v>
      </c>
      <c r="L1066" s="444">
        <f t="shared" ca="1" si="104"/>
        <v>-30707655.747144241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-30707655.747144241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-128038.79604441173</v>
      </c>
      <c r="L1067" s="444">
        <f t="shared" ca="1" si="104"/>
        <v>-30857349.846703231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-30857349.846703231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-128662.52145924089</v>
      </c>
      <c r="L1068" s="444">
        <f t="shared" ca="1" si="104"/>
        <v>-31007667.671677049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-31007667.671677049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-129288.84572996511</v>
      </c>
      <c r="L1069" s="444">
        <f t="shared" ca="1" si="104"/>
        <v>-31158611.820921592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-31158611.820921592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-129917.77968515072</v>
      </c>
      <c r="L1070" s="444">
        <f t="shared" ca="1" si="104"/>
        <v>-31310184.904121321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-31310184.904121321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-130549.3341984829</v>
      </c>
      <c r="L1071" s="444">
        <f t="shared" ca="1" si="104"/>
        <v>-31462389.54183438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-31462389.54183438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-131183.52018895396</v>
      </c>
      <c r="L1072" s="444">
        <f t="shared" ca="1" si="104"/>
        <v>-31615228.365537912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-31615228.365537912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-131820.34862105202</v>
      </c>
      <c r="L1073" s="444">
        <f t="shared" ca="1" si="104"/>
        <v>-31768704.017673541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-31768704.017673541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-132459.83050495049</v>
      </c>
      <c r="L1074" s="444">
        <f t="shared" ca="1" si="104"/>
        <v>-31922819.151693068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-31922819.151693068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-133101.9768966985</v>
      </c>
      <c r="L1075" s="444">
        <f t="shared" ca="1" si="104"/>
        <v>-32077576.432104345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-32077576.432104345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-133746.79889841218</v>
      </c>
      <c r="L1076" s="444">
        <f t="shared" ca="1" si="104"/>
        <v>-32232978.534517337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-32232978.534517337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-134394.30765846631</v>
      </c>
      <c r="L1077" s="444">
        <f t="shared" ca="1" si="104"/>
        <v>-32389028.145690382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-32389028.145690382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-135044.51437168731</v>
      </c>
      <c r="L1078" s="444">
        <f t="shared" ca="1" si="104"/>
        <v>-32545727.963576645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-32545727.963576645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-135697.43027954677</v>
      </c>
      <c r="L1079" s="444">
        <f t="shared" ca="1" si="104"/>
        <v>-32703080.697370768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-32703080.697370768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-136353.06667035559</v>
      </c>
      <c r="L1080" s="444">
        <f t="shared" ca="1" si="104"/>
        <v>-32861089.067555699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-32861089.067555699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-137011.4348794595</v>
      </c>
      <c r="L1081" s="444">
        <f t="shared" ca="1" si="104"/>
        <v>-33019755.805949736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-33019755.805949736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-137672.54628943466</v>
      </c>
      <c r="L1082" s="444">
        <f t="shared" ca="1" si="104"/>
        <v>-33179083.655753747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-33179083.655753747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-138336.41233028469</v>
      </c>
      <c r="L1083" s="444">
        <f t="shared" ca="1" si="104"/>
        <v>-33339075.371598609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-33339075.371598609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-139003.04447963828</v>
      </c>
      <c r="L1084" s="444">
        <f t="shared" ca="1" si="104"/>
        <v>-33499733.719592825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-33499733.719592825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-139672.45426294752</v>
      </c>
      <c r="L1085" s="444">
        <f t="shared" ca="1" si="104"/>
        <v>-33661061.477370352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-33661061.477370352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-140344.6532536872</v>
      </c>
      <c r="L1086" s="444">
        <f t="shared" ca="1" si="104"/>
        <v>-33823061.434138618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-33823061.434138618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-141019.65307355497</v>
      </c>
      <c r="L1087" s="444">
        <f t="shared" ca="1" si="104"/>
        <v>-33985736.390726753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-33985736.390726753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-141697.46539267219</v>
      </c>
      <c r="L1088" s="444">
        <f t="shared" ca="1" si="104"/>
        <v>-34149089.159634002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-34149089.159634002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-142378.10192978574</v>
      </c>
      <c r="L1089" s="444">
        <f t="shared" ca="1" si="104"/>
        <v>-34313122.565078363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-34313122.565078363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-143061.57445247058</v>
      </c>
      <c r="L1090" s="444">
        <f t="shared" ca="1" si="104"/>
        <v>-34477839.443045408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-34477839.443045408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-143747.89477733328</v>
      </c>
      <c r="L1091" s="444">
        <f t="shared" ca="1" si="104"/>
        <v>-34643242.64133732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-34643242.64133732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-144437.07477021625</v>
      </c>
      <c r="L1092" s="444">
        <f t="shared" ca="1" si="104"/>
        <v>-34809335.019622117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-34809335.019622117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-145129.12634640289</v>
      </c>
      <c r="L1093" s="444">
        <f t="shared" ca="1" si="104"/>
        <v>-34976119.449483097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-34976119.449483097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-145824.06147082365</v>
      </c>
      <c r="L1094" s="444">
        <f t="shared" ca="1" si="104"/>
        <v>-35143598.814468496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-35143598.814468496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-146521.89215826281</v>
      </c>
      <c r="L1095" s="444">
        <f t="shared" ca="1" si="104"/>
        <v>-35311776.010141335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-35311776.010141335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-147222.6304735663</v>
      </c>
      <c r="L1096" s="444">
        <f t="shared" ca="1" si="104"/>
        <v>-35480653.944129482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-35480653.944129482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-147926.28853185024</v>
      </c>
      <c r="L1097" s="444">
        <f t="shared" ca="1" si="104"/>
        <v>-35650235.536175907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-35650235.536175907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-148632.87849871034</v>
      </c>
      <c r="L1098" s="444">
        <f t="shared" ca="1" si="104"/>
        <v>-35820523.718189195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-35820523.718189195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-149342.41259043239</v>
      </c>
      <c r="L1099" s="444">
        <f t="shared" ca="1" si="104"/>
        <v>-35991521.434294201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-35991521.434294201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-150054.90307420323</v>
      </c>
      <c r="L1100" s="444">
        <f t="shared" ca="1" si="104"/>
        <v>-36163231.640882984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-36163231.640882984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-150770.36226832317</v>
      </c>
      <c r="L1101" s="444">
        <f t="shared" ca="1" si="104"/>
        <v>-36335657.306665882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-36335657.306665882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-151488.80254241859</v>
      </c>
      <c r="L1102" s="444">
        <f t="shared" ca="1" si="104"/>
        <v>-36508801.412722878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-36508801.412722878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-152210.23631765606</v>
      </c>
      <c r="L1103" s="444">
        <f t="shared" ca="1" si="104"/>
        <v>-36682666.952555113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-36682666.952555113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-152934.67606695704</v>
      </c>
      <c r="L1104" s="444">
        <f t="shared" ca="1" si="104"/>
        <v>-36857256.932136647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-36857256.932136647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-153662.13431521342</v>
      </c>
      <c r="L1105" s="444">
        <f t="shared" ca="1" si="104"/>
        <v>-37032574.36996644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-37032574.36996644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-154392.62363950425</v>
      </c>
      <c r="L1106" s="444">
        <f t="shared" ca="1" si="104"/>
        <v>-37208622.297120519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-37208622.297120519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-155126.15666931291</v>
      </c>
      <c r="L1107" s="444">
        <f t="shared" ca="1" si="104"/>
        <v>-37385403.757304408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-37385403.757304408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-155862.74608674576</v>
      </c>
      <c r="L1108" s="444">
        <f t="shared" ca="1" si="104"/>
        <v>-37562921.806905732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-37562921.806905732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-156602.40462675129</v>
      </c>
      <c r="L1109" s="444">
        <f t="shared" ca="1" si="104"/>
        <v>-37741179.515047058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-37741179.515047058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-157345.14507734016</v>
      </c>
      <c r="L1110" s="444">
        <f t="shared" ca="1" si="104"/>
        <v>-37920179.963638976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-37920179.963638976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-158090.98027980648</v>
      </c>
      <c r="L1111" s="444">
        <f t="shared" ca="1" si="104"/>
        <v>-38099926.247433357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-38099926.247433357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-158839.92312894971</v>
      </c>
      <c r="L1112" s="444">
        <f t="shared" ca="1" si="104"/>
        <v>-38280421.474076882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-38280421.474076882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-159591.98657329773</v>
      </c>
      <c r="L1113" s="444">
        <f t="shared" ca="1" si="104"/>
        <v>-38461668.764164761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-38461668.764164761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-160347.18361533058</v>
      </c>
      <c r="L1114" s="444">
        <f t="shared" ca="1" si="104"/>
        <v>-38643671.251294665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-38643671.251294665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-161105.52731170517</v>
      </c>
      <c r="L1115" s="444">
        <f t="shared" ca="1" si="104"/>
        <v>-38826432.082120948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-38826432.082120948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-161867.03077348135</v>
      </c>
      <c r="L1116" s="444">
        <f t="shared" ca="1" si="104"/>
        <v>-39009954.416409008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-39009954.416409008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-162631.70716634826</v>
      </c>
      <c r="L1117" s="444">
        <f t="shared" ca="1" si="104"/>
        <v>-39194241.427089937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-39194241.427089937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-163399.56971085214</v>
      </c>
      <c r="L1118" s="444">
        <f t="shared" ca="1" si="104"/>
        <v>-39379296.300315365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-39379296.300315365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-164170.63168262475</v>
      </c>
      <c r="L1119" s="444">
        <f t="shared" ca="1" si="104"/>
        <v>-39565122.23551257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-39565122.23551257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-164944.90641261311</v>
      </c>
      <c r="L1120" s="444">
        <f t="shared" ca="1" si="104"/>
        <v>-39751722.445439763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-39751722.445439763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-165722.40728730976</v>
      </c>
      <c r="L1121" s="444">
        <f t="shared" ca="1" si="104"/>
        <v>-39939100.156241648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-39939100.156241648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-166503.14774898428</v>
      </c>
      <c r="L1122" s="444">
        <f t="shared" ca="1" si="104"/>
        <v>-40127258.60750521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-40127258.60750521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-167287.14129591579</v>
      </c>
      <c r="L1123" s="444">
        <f t="shared" ca="1" si="104"/>
        <v>-40316201.052315705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-40316201.052315705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-168074.40148262618</v>
      </c>
      <c r="L1124" s="444">
        <f t="shared" ca="1" si="104"/>
        <v>-40505930.757312909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-40505930.757312909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-168864.94192011454</v>
      </c>
      <c r="L1125" s="444">
        <f t="shared" ca="1" si="104"/>
        <v>-40696451.002747603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-40696451.002747603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-169658.77627609242</v>
      </c>
      <c r="L1126" s="444">
        <f t="shared" ca="1" si="104"/>
        <v>-40887765.082538269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-40887765.082538269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-170455.9182752202</v>
      </c>
      <c r="L1127" s="444">
        <f t="shared" ca="1" si="104"/>
        <v>-41079876.304328069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-41079876.304328069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-171256.38169934435</v>
      </c>
      <c r="L1128" s="444">
        <f t="shared" ca="1" si="104"/>
        <v>-41272787.989541993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-41272787.989541993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-172060.18038773572</v>
      </c>
      <c r="L1129" s="444">
        <f t="shared" ca="1" si="104"/>
        <v>-41466503.473444305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-41466503.473444305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-172867.32823732868</v>
      </c>
      <c r="L1130" s="444">
        <f t="shared" ca="1" si="104"/>
        <v>-41661026.105196208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-41661026.105196208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-173677.83920296159</v>
      </c>
      <c r="L1131" s="444">
        <f t="shared" ca="1" si="104"/>
        <v>-41856359.247913748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-41856359.247913748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-174491.72729761802</v>
      </c>
      <c r="L1132" s="444">
        <f t="shared" ca="1" si="104"/>
        <v>-42052506.278725944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-42052506.278725944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-175309.00659266883</v>
      </c>
      <c r="L1133" s="444">
        <f t="shared" ca="1" si="104"/>
        <v>-42249470.588833191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-42249470.588833191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-176129.69121811571</v>
      </c>
      <c r="L1134" s="444">
        <f t="shared" ca="1" si="104"/>
        <v>-42447255.583565883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-42447255.583565883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-176953.79536283526</v>
      </c>
      <c r="L1135" s="444">
        <f t="shared" ca="1" si="104"/>
        <v>-42645864.682443298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-42645864.682443298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-177781.33327482449</v>
      </c>
      <c r="L1136" s="444">
        <f t="shared" ca="1" si="104"/>
        <v>-42845301.319232702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-42845301.319232702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-178612.319261447</v>
      </c>
      <c r="L1137" s="444">
        <f t="shared" ca="1" si="104"/>
        <v>-43045568.942008726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-43045568.942008726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-179446.76768968042</v>
      </c>
      <c r="L1138" s="444">
        <f t="shared" ca="1" si="104"/>
        <v>-43246671.013212986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-43246671.013212986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-180284.69298636485</v>
      </c>
      <c r="L1139" s="444">
        <f t="shared" ca="1" si="104"/>
        <v>-43448611.009713925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-43448611.009713925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-181126.10963845209</v>
      </c>
      <c r="L1140" s="444">
        <f t="shared" ca="1" si="104"/>
        <v>-43651392.422866955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-43651392.422866955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-181971.0321932564</v>
      </c>
      <c r="L1141" s="444">
        <f t="shared" ca="1" si="104"/>
        <v>-43855018.758574791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-43855018.758574791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-182819.4752587057</v>
      </c>
      <c r="L1142" s="444">
        <f t="shared" ca="1" si="104"/>
        <v>-44059493.537348077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-44059493.537348077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-183671.45350359438</v>
      </c>
      <c r="L1143" s="444">
        <f t="shared" ca="1" si="104"/>
        <v>-44264820.294366248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-44264820.294366248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-184526.98165783676</v>
      </c>
      <c r="L1144" s="444">
        <f t="shared" ca="1" si="104"/>
        <v>-44471002.579538666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-44471002.579538666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-185386.07451272185</v>
      </c>
      <c r="L1145" s="444">
        <f t="shared" ca="1" si="104"/>
        <v>-44678043.957565963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-44678043.957565963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-186248.74692116893</v>
      </c>
      <c r="L1146" s="444">
        <f t="shared" ca="1" si="104"/>
        <v>-44885948.008001707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-44885948.008001707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-187115.01379798452</v>
      </c>
      <c r="L1147" s="444">
        <f t="shared" ca="1" si="104"/>
        <v>-45094718.325314268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-45094718.325314268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-187984.8901201202</v>
      </c>
      <c r="L1148" s="444">
        <f t="shared" ca="1" si="104"/>
        <v>-45304358.518948965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-45304358.518948965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-188858.39092693143</v>
      </c>
      <c r="L1149" s="444">
        <f t="shared" ca="1" si="104"/>
        <v>-45514872.213390477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-45514872.213390477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-189735.53132043773</v>
      </c>
      <c r="L1150" s="444">
        <f t="shared" ca="1" si="104"/>
        <v>-45726263.048225492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-45726263.048225492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-190616.32646558361</v>
      </c>
      <c r="L1151" s="444">
        <f t="shared" ca="1" si="104"/>
        <v>-45938534.678205654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-45938534.678205654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-191500.79159050097</v>
      </c>
      <c r="L1152" s="444">
        <f t="shared" ca="1" si="104"/>
        <v>-46151690.773310736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-46151690.773310736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-192388.94198677214</v>
      </c>
      <c r="L1153" s="444">
        <f t="shared" ca="1" si="104"/>
        <v>-46365735.018812083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-46365735.018812083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-193280.7930096944</v>
      </c>
      <c r="L1154" s="444">
        <f t="shared" ca="1" si="104"/>
        <v>-46580671.115336351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-46580671.115336351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-194176.36007854552</v>
      </c>
      <c r="L1155" s="444">
        <f t="shared" ca="1" si="104"/>
        <v>-46796502.778929472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-46796502.778929472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-195075.6586768502</v>
      </c>
      <c r="L1156" s="444">
        <f t="shared" ca="1" si="104"/>
        <v>-47013233.741120897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-47013233.741120897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-195978.70435264782</v>
      </c>
      <c r="L1157" s="444">
        <f t="shared" ca="1" si="104"/>
        <v>-47230867.748988122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-47230867.748988122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-196885.51271876125</v>
      </c>
      <c r="L1158" s="444">
        <f t="shared" ca="1" si="104"/>
        <v>-47449408.565221459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-47449408.565221459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-197796.09945306682</v>
      </c>
      <c r="L1159" s="444">
        <f t="shared" ca="1" si="104"/>
        <v>-47668859.968189105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-47668859.968189105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-198710.48029876535</v>
      </c>
      <c r="L1160" s="444">
        <f t="shared" ca="1" si="104"/>
        <v>-47889225.752002448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-47889225.752002448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-199628.67106465428</v>
      </c>
      <c r="L1161" s="444">
        <f t="shared" ca="1" si="104"/>
        <v>-48110509.726581678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-48110509.726581678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-200550.68762540107</v>
      </c>
      <c r="L1162" s="444">
        <f t="shared" ca="1" si="104"/>
        <v>-48332715.717721656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-48332715.717721656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-201476.54592181763</v>
      </c>
      <c r="L1163" s="444">
        <f t="shared" ca="1" si="104"/>
        <v>-48555847.567158051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-48555847.567158051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-202406.26196113596</v>
      </c>
      <c r="L1164" s="444">
        <f t="shared" ca="1" si="104"/>
        <v>-48779909.132633761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-48779909.132633761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-203339.85181728474</v>
      </c>
      <c r="L1165" s="444">
        <f t="shared" ca="1" si="104"/>
        <v>-49004904.287965626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-49004904.287965626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-204277.3316311675</v>
      </c>
      <c r="L1166" s="444">
        <f t="shared" ca="1" si="104"/>
        <v>-49230836.923111372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-49230836.923111372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-205218.71761094144</v>
      </c>
      <c r="L1167" s="444">
        <f t="shared" ca="1" si="104"/>
        <v>-49457710.944236889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-49457710.944236889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-206164.02603229778</v>
      </c>
      <c r="L1168" s="444">
        <f t="shared" ca="1" si="104"/>
        <v>-49685530.273783766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-49685530.273783766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-207023.04280743236</v>
      </c>
      <c r="L1169" s="444">
        <f t="shared" ca="1" si="104"/>
        <v>-49892553.316591196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-49892553.316591196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-207885.63881912999</v>
      </c>
      <c r="L1170" s="444">
        <f t="shared" ca="1" si="104"/>
        <v>-50100438.955410324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-50100438.955410324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-208751.82898087634</v>
      </c>
      <c r="L1171" s="444">
        <f t="shared" ca="1" si="104"/>
        <v>-50309190.784391202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-50309190.784391202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-209621.62826829668</v>
      </c>
      <c r="L1172" s="444">
        <f t="shared" ca="1" si="104"/>
        <v>-50518812.412659496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-50518812.412659496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-210495.05171941457</v>
      </c>
      <c r="L1173" s="444">
        <f t="shared" ca="1" si="104"/>
        <v>-50729307.464378908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-50729307.464378908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-211372.1144349121</v>
      </c>
      <c r="L1174" s="444">
        <f t="shared" ca="1" si="104"/>
        <v>-50940679.578813821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-50940679.578813821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-212252.83157839091</v>
      </c>
      <c r="L1175" s="444">
        <f t="shared" ca="1" si="104"/>
        <v>-51152932.41039221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-51152932.41039221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-213137.21837663421</v>
      </c>
      <c r="L1176" s="444">
        <f t="shared" ca="1" si="104"/>
        <v>-51366069.628768846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-51366069.628768846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-214025.29011987019</v>
      </c>
      <c r="L1177" s="444">
        <f t="shared" ca="1" si="104"/>
        <v>-51580094.918888718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-51580094.918888718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-214917.06216203631</v>
      </c>
      <c r="L1178" s="444">
        <f t="shared" ca="1" si="104"/>
        <v>-51795011.981050752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-51795011.981050752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-215812.54992104479</v>
      </c>
      <c r="L1179" s="444">
        <f t="shared" ca="1" si="104"/>
        <v>-52010824.530971795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-52010824.530971795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-216711.76887904914</v>
      </c>
      <c r="L1180" s="444">
        <f t="shared" ca="1" si="104"/>
        <v>-52227536.299850844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-52227536.299850844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-217614.73458271186</v>
      </c>
      <c r="L1181" s="444">
        <f t="shared" ca="1" si="104"/>
        <v>-52445151.034433559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-52445151.034433559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-218521.46264347315</v>
      </c>
      <c r="L1182" s="444">
        <f t="shared" ca="1" si="104"/>
        <v>-52663672.497077033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-52663672.497077033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-219431.96873782098</v>
      </c>
      <c r="L1183" s="444">
        <f t="shared" ca="1" si="104"/>
        <v>-52883104.465814851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-52883104.465814851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-220346.26860756188</v>
      </c>
      <c r="L1184" s="444">
        <f t="shared" ca="1" si="104"/>
        <v>-53103450.734422415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-53103450.734422415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-221264.37806009338</v>
      </c>
      <c r="L1185" s="444">
        <f t="shared" ca="1" si="104"/>
        <v>-53324715.112482511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-53324715.112482511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-222186.31296867708</v>
      </c>
      <c r="L1186" s="444">
        <f t="shared" ca="1" si="104"/>
        <v>-53546901.425451189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-53546901.425451189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-223112.08927271332</v>
      </c>
      <c r="L1187" s="444">
        <f t="shared" ca="1" si="104"/>
        <v>-53770013.514723904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-53770013.514723904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-224041.7229780163</v>
      </c>
      <c r="L1188" s="444">
        <f t="shared" ca="1" si="104"/>
        <v>-53994055.237701923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-53994055.237701923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-224975.23015709134</v>
      </c>
      <c r="L1189" s="444">
        <f t="shared" ca="1" si="104"/>
        <v>-54219030.467859015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-54219030.467859015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-225912.62694941252</v>
      </c>
      <c r="L1190" s="444">
        <f t="shared" ca="1" si="104"/>
        <v>-54444943.094808429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-54444943.094808429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-226853.92956170181</v>
      </c>
      <c r="L1191" s="444">
        <f t="shared" ca="1" si="104"/>
        <v>-54671797.024370134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-54671797.024370134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-227799.15426820892</v>
      </c>
      <c r="L1192" s="444">
        <f t="shared" ca="1" si="104"/>
        <v>-54899596.178638346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-54899596.178638346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-228748.31741099313</v>
      </c>
      <c r="L1193" s="444">
        <f t="shared" ca="1" si="104"/>
        <v>-55128344.496049337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-55128344.496049337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-229701.43540020558</v>
      </c>
      <c r="L1194" s="444">
        <f t="shared" ca="1" si="104"/>
        <v>-55358045.93144954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-55358045.93144954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-230658.52471437311</v>
      </c>
      <c r="L1195" s="444">
        <f t="shared" ca="1" si="104"/>
        <v>-55588704.456163913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-55588704.456163913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-231619.60190068293</v>
      </c>
      <c r="L1196" s="444">
        <f t="shared" ca="1" si="104"/>
        <v>-55820324.058064595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-55820324.058064595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-232584.68357526915</v>
      </c>
      <c r="L1197" s="444">
        <f t="shared" ca="1" si="104"/>
        <v>-56052908.741639867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-56052908.741639867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-233553.78642349946</v>
      </c>
      <c r="L1198" s="444">
        <f t="shared" ca="1" si="104"/>
        <v>-56286462.528063364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-56286462.528063364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-234526.92720026404</v>
      </c>
      <c r="L1199" s="444">
        <f t="shared" ca="1" si="104"/>
        <v>-56520989.45526363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-56520989.45526363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-235504.12273026511</v>
      </c>
      <c r="L1200" s="444">
        <f t="shared" ca="1" si="104"/>
        <v>-56756493.577993892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-56756493.577993892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-236485.38990830787</v>
      </c>
      <c r="L1201" s="444">
        <f t="shared" ca="1" si="104"/>
        <v>-56992978.967902198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-56992978.967902198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-237470.74569959252</v>
      </c>
      <c r="L1202" s="444">
        <f t="shared" ca="1" si="104"/>
        <v>-57230449.71360179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-57230449.71360179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-238460.20714000746</v>
      </c>
      <c r="L1203" s="444">
        <f t="shared" ca="1" si="104"/>
        <v>-57468909.920741796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-57468909.920741796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-239453.79133642415</v>
      </c>
      <c r="L1204" s="444">
        <f t="shared" ca="1" si="104"/>
        <v>-57708363.712078221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-57708363.712078221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-240451.51546699254</v>
      </c>
      <c r="L1205" s="444">
        <f t="shared" ca="1" si="104"/>
        <v>-57948815.227545217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-57948815.227545217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-241453.39678143844</v>
      </c>
      <c r="L1206" s="444">
        <f t="shared" ca="1" si="104"/>
        <v>-58190268.624326654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-58190268.624326654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-242459.45260136106</v>
      </c>
      <c r="L1207" s="444">
        <f t="shared" ca="1" si="104"/>
        <v>-58432728.076928012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-58432728.076928012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-243469.70032053342</v>
      </c>
      <c r="L1208" s="444">
        <f t="shared" ca="1" si="104"/>
        <v>-58676197.777248546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-58676197.777248546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-244484.15740520228</v>
      </c>
      <c r="L1209" s="444">
        <f t="shared" ca="1" si="104"/>
        <v>-58920681.934653752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-58920681.934653752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-245502.84139439062</v>
      </c>
      <c r="L1210" s="444">
        <f t="shared" ca="1" si="104"/>
        <v>-59166184.776048139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-59166184.776048139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-246525.76990020057</v>
      </c>
      <c r="L1211" s="444">
        <f t="shared" ca="1" si="104"/>
        <v>-59412710.545948341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-59412710.545948341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-247552.9606081181</v>
      </c>
      <c r="L1212" s="444">
        <f t="shared" ca="1" si="104"/>
        <v>-59660263.506556459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-59660263.506556459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-248584.43127731857</v>
      </c>
      <c r="L1213" s="444">
        <f t="shared" ca="1" si="104"/>
        <v>-59908847.937833779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-59908847.937833779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-249620.19974097412</v>
      </c>
      <c r="L1214" s="444">
        <f t="shared" ca="1" si="104"/>
        <v>-60158468.137574755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-60158468.137574755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-250660.28390656147</v>
      </c>
      <c r="L1215" s="444">
        <f t="shared" ca="1" si="104"/>
        <v>-60409128.421481319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-60409128.421481319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-251704.70175617211</v>
      </c>
      <c r="L1216" s="444">
        <f t="shared" ca="1" si="104"/>
        <v>-60660833.123237491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-60660833.123237491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-252753.47134682283</v>
      </c>
      <c r="L1217" s="444">
        <f t="shared" ca="1" si="104"/>
        <v>-60913586.594584316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-60913586.594584316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-253806.61081076795</v>
      </c>
      <c r="L1218" s="444">
        <f t="shared" ca="1" si="104"/>
        <v>-61167393.205395088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-61167393.205395088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-254864.1383558129</v>
      </c>
      <c r="L1219" s="444">
        <f t="shared" ca="1" si="104"/>
        <v>-61422257.343750902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-61422257.343750902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-255926.07226562878</v>
      </c>
      <c r="L1220" s="444">
        <f t="shared" ca="1" si="104"/>
        <v>-61678183.416016534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-61678183.416016534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-256992.43090006887</v>
      </c>
      <c r="L1221" s="444">
        <f t="shared" ca="1" si="104"/>
        <v>-61935175.846916601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-61935175.846916601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-258063.23269548584</v>
      </c>
      <c r="L1222" s="444">
        <f t="shared" ca="1" si="104"/>
        <v>-62193239.079612084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-62193239.079612084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-259138.49616505031</v>
      </c>
      <c r="L1223" s="444">
        <f t="shared" ca="1" si="104"/>
        <v>-62452377.575777136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-62452377.575777136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-260218.23989907143</v>
      </c>
      <c r="L1224" s="444">
        <f t="shared" ca="1" si="104"/>
        <v>-62712595.815676205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-62712595.815676205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-261302.48256531751</v>
      </c>
      <c r="L1225" s="444">
        <f t="shared" ca="1" si="104"/>
        <v>-62973898.298241526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-62973898.298241526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-262391.24290933966</v>
      </c>
      <c r="L1226" s="444">
        <f t="shared" ca="1" si="104"/>
        <v>-63236289.541150868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-63236289.541150868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-263484.53975479526</v>
      </c>
      <c r="L1227" s="444">
        <f t="shared" ca="1" si="104"/>
        <v>-63499774.080905661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-63499774.080905661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-264582.3920037736</v>
      </c>
      <c r="L1228" s="444">
        <f t="shared" ca="1" si="104"/>
        <v>-63764356.472909436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-63764356.472909436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-265684.81863712263</v>
      </c>
      <c r="L1229" s="444">
        <f t="shared" ca="1" si="104"/>
        <v>-64030041.291546561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-64030041.291546561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-266791.83871477732</v>
      </c>
      <c r="L1230" s="444">
        <f t="shared" ca="1" si="104"/>
        <v>-64296833.130261339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-64296833.130261339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-267903.47137608891</v>
      </c>
      <c r="L1231" s="444">
        <f t="shared" ca="1" si="104"/>
        <v>-64564736.60163743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-64564736.60163743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-269019.73584015598</v>
      </c>
      <c r="L1232" s="444">
        <f t="shared" ca="1" si="104"/>
        <v>-64833756.337477587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-64833756.337477587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-270140.65140615666</v>
      </c>
      <c r="L1233" s="444">
        <f t="shared" ca="1" si="104"/>
        <v>-65103896.988883741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-65103896.988883741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-271266.23745368223</v>
      </c>
      <c r="L1234" s="444">
        <f t="shared" ca="1" si="104"/>
        <v>-65375163.226337425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-65375163.226337425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-272396.51344307262</v>
      </c>
      <c r="L1235" s="444">
        <f t="shared" ca="1" si="104"/>
        <v>-65647559.739780501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-65647559.739780501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-273531.4989157521</v>
      </c>
      <c r="L1236" s="444">
        <f t="shared" ca="1" si="104"/>
        <v>-65921091.238696255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-65921091.238696255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-274671.21349456772</v>
      </c>
      <c r="L1237" s="444">
        <f t="shared" ca="1" si="104"/>
        <v>-66195762.452190824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-66195762.452190824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-275815.67688412842</v>
      </c>
      <c r="L1238" s="444">
        <f t="shared" ca="1" si="104"/>
        <v>-66471578.129074953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-66471578.129074953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-276964.90887114563</v>
      </c>
      <c r="L1239" s="444">
        <f t="shared" ca="1" si="104"/>
        <v>-66748543.037946098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-66748543.037946098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-278118.92932477541</v>
      </c>
      <c r="L1240" s="444">
        <f t="shared" ca="1" si="104"/>
        <v>-67026661.967270873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-67026661.967270873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-279277.75819696195</v>
      </c>
      <c r="L1241" s="444">
        <f t="shared" ca="1" si="104"/>
        <v>-67305939.725467831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-67305939.725467831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-280441.4155227826</v>
      </c>
      <c r="L1242" s="444">
        <f t="shared" ca="1" si="104"/>
        <v>-67586381.140990615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-67586381.140990615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-281609.92142079421</v>
      </c>
      <c r="L1243" s="444">
        <f t="shared" ca="1" si="104"/>
        <v>-67867991.062411413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-67867991.062411413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-282783.29609338089</v>
      </c>
      <c r="L1244" s="444">
        <f t="shared" ca="1" si="104"/>
        <v>-68150774.358504787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-68150774.358504787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-283961.55982710328</v>
      </c>
      <c r="L1245" s="444">
        <f t="shared" ca="1" si="104"/>
        <v>-68434735.918331891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-68434735.918331891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-285144.73299304955</v>
      </c>
      <c r="L1246" s="444">
        <f t="shared" ca="1" si="104"/>
        <v>-68719880.651324943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-68719880.651324943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-286332.83604718727</v>
      </c>
      <c r="L1247" s="444">
        <f t="shared" ca="1" si="104"/>
        <v>-69006213.48737213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-69006213.48737213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-287525.88953071722</v>
      </c>
      <c r="L1248" s="444">
        <f t="shared" ca="1" si="104"/>
        <v>-69293739.376902848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-69293739.376902848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-288723.91407042852</v>
      </c>
      <c r="L1249" s="444">
        <f t="shared" ca="1" si="104"/>
        <v>-69582463.290973276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-69582463.290973276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-289926.93037905532</v>
      </c>
      <c r="L1250" s="444">
        <f t="shared" ca="1" si="104"/>
        <v>-69872390.221352324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-69872390.221352324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-291134.95925563469</v>
      </c>
      <c r="L1251" s="444">
        <f t="shared" ca="1" si="104"/>
        <v>-70163525.18060796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-70163525.18060796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-292348.02158586652</v>
      </c>
      <c r="L1252" s="444">
        <f t="shared" ca="1" si="104"/>
        <v>-70455873.202193826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-70455873.202193826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-293566.1383424743</v>
      </c>
      <c r="L1253" s="444">
        <f t="shared" ca="1" si="104"/>
        <v>-70749439.340536296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-70749439.340536296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-294789.33058556792</v>
      </c>
      <c r="L1254" s="444">
        <f t="shared" ca="1" si="104"/>
        <v>-71044228.671121866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-71044228.671121866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-296017.61946300778</v>
      </c>
      <c r="L1255" s="444">
        <f t="shared" ca="1" si="104"/>
        <v>-71340246.290584877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-71340246.290584877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-297251.0262107703</v>
      </c>
      <c r="L1256" s="444">
        <f t="shared" ca="1" si="104"/>
        <v>-71637497.316795647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-71637497.316795647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-298489.57215331518</v>
      </c>
      <c r="L1257" s="444">
        <f t="shared" ca="1" si="104"/>
        <v>-71935986.888948962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-71935986.888948962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-299733.27870395401</v>
      </c>
      <c r="L1258" s="444">
        <f t="shared" ca="1" si="104"/>
        <v>-72235720.16765292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-72235720.16765292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-300982.16736522049</v>
      </c>
      <c r="L1259" s="444">
        <f t="shared" ca="1" si="104"/>
        <v>-72536702.335018143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-72536702.335018143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-302236.25972924224</v>
      </c>
      <c r="L1260" s="444">
        <f t="shared" ca="1" si="104"/>
        <v>-72838938.594747379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-72838938.594747379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-303495.57747811405</v>
      </c>
      <c r="L1261" s="444">
        <f t="shared" ca="1" si="104"/>
        <v>-73142434.17222549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-73142434.17222549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-304760.14238427288</v>
      </c>
      <c r="L1262" s="444">
        <f t="shared" ca="1" si="104"/>
        <v>-73447194.314609766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-73447194.314609766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-306029.97631087404</v>
      </c>
      <c r="L1263" s="444">
        <f t="shared" ca="1" si="104"/>
        <v>-73753224.290920645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-73753224.290920645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-307305.10121216933</v>
      </c>
      <c r="L1264" s="444">
        <f t="shared" ca="1" si="104"/>
        <v>-74060529.392132819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-74060529.392132819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-308585.53913388675</v>
      </c>
      <c r="L1265" s="444">
        <f t="shared" ca="1" si="104"/>
        <v>-74369114.93126671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-74369114.93126671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-309871.31221361127</v>
      </c>
      <c r="L1266" s="444">
        <f t="shared" ca="1" si="104"/>
        <v>-74678986.243480325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-74678986.243480325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-311162.44268116803</v>
      </c>
      <c r="L1267" s="444">
        <f t="shared" ca="1" si="104"/>
        <v>-74990148.686161488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-74990148.686161488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-312458.95285900618</v>
      </c>
      <c r="L1268" s="444">
        <f t="shared" ca="1" si="104"/>
        <v>-75302607.639020488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-75302607.639020488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-313760.86516258534</v>
      </c>
      <c r="L1269" s="444">
        <f t="shared" ca="1" si="104"/>
        <v>-75616368.504183069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-75616368.504183069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-315068.20210076281</v>
      </c>
      <c r="L1270" s="444">
        <f t="shared" ca="1" si="104"/>
        <v>-75931436.706283838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-75931436.706283838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-316380.98627618264</v>
      </c>
      <c r="L1271" s="444">
        <f t="shared" ca="1" si="104"/>
        <v>-76247817.692560017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-76247817.692560017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-317699.24038566672</v>
      </c>
      <c r="L1272" s="444">
        <f t="shared" ca="1" si="104"/>
        <v>-76565516.932945684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-76565516.932945684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-319022.987220607</v>
      </c>
      <c r="L1273" s="444">
        <f t="shared" ca="1" si="104"/>
        <v>-76884539.920166284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-76884539.920166284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-320352.24966735952</v>
      </c>
      <c r="L1274" s="444">
        <f t="shared" ca="1" si="104"/>
        <v>-77204892.169833645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-77204892.169833645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-321687.05070764018</v>
      </c>
      <c r="L1275" s="444">
        <f t="shared" ca="1" si="104"/>
        <v>-77526579.220541283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-77526579.220541283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-323027.41341892199</v>
      </c>
      <c r="L1276" s="444">
        <f t="shared" ca="1" si="104"/>
        <v>-77849606.633960202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-77849606.633960202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-324373.36097483418</v>
      </c>
      <c r="L1277" s="444">
        <f t="shared" ca="1" si="104"/>
        <v>-78173979.994935036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-78173979.994935036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-325724.91664556263</v>
      </c>
      <c r="L1278" s="444">
        <f t="shared" ca="1" si="104"/>
        <v>-78499704.911580592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-78499704.911580592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-327082.10379825247</v>
      </c>
      <c r="L1279" s="444">
        <f t="shared" ca="1" si="104"/>
        <v>-78826787.015378848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-78826787.015378848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-328444.94589741185</v>
      </c>
      <c r="L1280" s="444">
        <f t="shared" ca="1" si="104"/>
        <v>-79155231.961276263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-79155231.961276263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-329813.46650531777</v>
      </c>
      <c r="L1281" s="444">
        <f t="shared" ca="1" si="104"/>
        <v>-79485045.427781582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-79485045.427781582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-331187.68928242323</v>
      </c>
      <c r="L1282" s="444">
        <f t="shared" ca="1" si="104"/>
        <v>-79816233.117063999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-79816233.117063999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-332567.63798776665</v>
      </c>
      <c r="L1283" s="444">
        <f t="shared" ref="L1283:L1537" ca="1" si="109">I1283-J1283+K1283</f>
        <v>-80148800.755051762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-80148800.755051762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-333953.33647938236</v>
      </c>
      <c r="L1284" s="444">
        <f t="shared" ca="1" si="109"/>
        <v>-80482754.091531143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-80482754.091531143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-335344.80871471309</v>
      </c>
      <c r="L1285" s="444">
        <f t="shared" ca="1" si="109"/>
        <v>-80818098.90024586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-80818098.90024586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-336742.07875102444</v>
      </c>
      <c r="L1286" s="444">
        <f t="shared" ca="1" si="109"/>
        <v>-81154840.978996888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-81154840.978996888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-338145.17074582039</v>
      </c>
      <c r="L1287" s="444">
        <f t="shared" ca="1" si="109"/>
        <v>-81492986.149742708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-81492986.149742708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-339554.10895726125</v>
      </c>
      <c r="L1288" s="444">
        <f t="shared" ca="1" si="109"/>
        <v>-81832540.258699968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-81832540.258699968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-340968.91774458322</v>
      </c>
      <c r="L1289" s="444">
        <f t="shared" ca="1" si="109"/>
        <v>-82173509.176444545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-82173509.176444545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-342389.62156851892</v>
      </c>
      <c r="L1290" s="444">
        <f t="shared" ca="1" si="109"/>
        <v>-82515898.798013061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-82515898.798013061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-343816.24499172106</v>
      </c>
      <c r="L1291" s="444">
        <f t="shared" ca="1" si="109"/>
        <v>-82859715.043004781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-82859715.043004781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-345248.81267918658</v>
      </c>
      <c r="L1292" s="444">
        <f t="shared" ca="1" si="109"/>
        <v>-83204963.855683967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-83204963.855683967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-346687.34939868317</v>
      </c>
      <c r="L1293" s="444">
        <f t="shared" ca="1" si="109"/>
        <v>-83551651.205082655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-83551651.205082655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-348131.8800211777</v>
      </c>
      <c r="L1294" s="444">
        <f t="shared" ca="1" si="109"/>
        <v>-83899783.08510384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-83899783.08510384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-349582.42952126602</v>
      </c>
      <c r="L1295" s="444">
        <f t="shared" ca="1" si="109"/>
        <v>-84249365.514625102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-84249365.514625102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-351039.02297760459</v>
      </c>
      <c r="L1296" s="444">
        <f t="shared" ca="1" si="109"/>
        <v>-84600404.537602708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-84600404.537602708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-352501.68557334458</v>
      </c>
      <c r="L1297" s="444">
        <f t="shared" ca="1" si="109"/>
        <v>-84952906.223176047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-84952906.223176047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-353970.44259656686</v>
      </c>
      <c r="L1298" s="444">
        <f t="shared" ca="1" si="109"/>
        <v>-85306876.665772617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-85306876.665772617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-355445.31944071921</v>
      </c>
      <c r="L1299" s="444">
        <f t="shared" ca="1" si="109"/>
        <v>-85662321.985213339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-85662321.985213339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-356926.34160505555</v>
      </c>
      <c r="L1300" s="444">
        <f t="shared" ca="1" si="109"/>
        <v>-86019248.326818392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-86019248.326818392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-358413.53469507664</v>
      </c>
      <c r="L1301" s="444">
        <f t="shared" ca="1" si="109"/>
        <v>-86377661.861513466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-86377661.861513466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-359906.92442297278</v>
      </c>
      <c r="L1302" s="444">
        <f t="shared" ca="1" si="109"/>
        <v>-86737568.785936445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-86737568.785936445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-361406.53660806851</v>
      </c>
      <c r="L1303" s="444">
        <f t="shared" ca="1" si="109"/>
        <v>-87098975.322544515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-87098975.322544515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-362912.39717726881</v>
      </c>
      <c r="L1304" s="444">
        <f t="shared" ca="1" si="109"/>
        <v>-87461887.719721779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-87461887.719721779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-364424.53216550744</v>
      </c>
      <c r="L1305" s="444">
        <f t="shared" ca="1" si="109"/>
        <v>-87826312.251887292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-87826312.251887292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-365942.96771619702</v>
      </c>
      <c r="L1306" s="444">
        <f t="shared" ca="1" si="109"/>
        <v>-88192255.219603494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-88192255.219603494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-367467.73008168122</v>
      </c>
      <c r="L1307" s="444">
        <f t="shared" ca="1" si="109"/>
        <v>-88559722.949685171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-88559722.949685171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-368998.84562368819</v>
      </c>
      <c r="L1308" s="444">
        <f t="shared" ca="1" si="109"/>
        <v>-88928721.795308858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-88928721.795308858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-370536.3408137869</v>
      </c>
      <c r="L1309" s="444">
        <f t="shared" ca="1" si="109"/>
        <v>-89299258.136122644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-89299258.136122644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-372080.24223384436</v>
      </c>
      <c r="L1310" s="444">
        <f t="shared" ca="1" si="109"/>
        <v>-89671338.378356487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-89671338.378356487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-373630.57657648536</v>
      </c>
      <c r="L1311" s="444">
        <f t="shared" ca="1" si="109"/>
        <v>-90044968.954932973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-90044968.954932973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-375187.37064555404</v>
      </c>
      <c r="L1312" s="444">
        <f t="shared" ca="1" si="109"/>
        <v>-90420156.325578526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-90420156.325578526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-376750.65135657717</v>
      </c>
      <c r="L1313" s="444">
        <f t="shared" ca="1" si="109"/>
        <v>-90796906.976935104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-90796906.976935104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-378320.4457372296</v>
      </c>
      <c r="L1314" s="444">
        <f t="shared" ca="1" si="109"/>
        <v>-91175227.422672331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-91175227.422672331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-379896.78092780139</v>
      </c>
      <c r="L1315" s="444">
        <f t="shared" ca="1" si="109"/>
        <v>-91555124.203600138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-91555124.203600138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-381479.68418166722</v>
      </c>
      <c r="L1316" s="444">
        <f t="shared" ca="1" si="109"/>
        <v>-91936603.887781799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-91936603.887781799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-383069.1828657575</v>
      </c>
      <c r="L1317" s="444">
        <f t="shared" ca="1" si="109"/>
        <v>-92319673.070647553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-92319673.070647553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-384665.30446103145</v>
      </c>
      <c r="L1318" s="444">
        <f t="shared" ca="1" si="109"/>
        <v>-92704338.375108585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-92704338.375108585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-386268.07656295242</v>
      </c>
      <c r="L1319" s="444">
        <f t="shared" ca="1" si="109"/>
        <v>-93090606.451671541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-93090606.451671541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-387877.52688196476</v>
      </c>
      <c r="L1320" s="444">
        <f t="shared" ca="1" si="109"/>
        <v>-93478483.978553504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-93478483.978553504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-389493.68324397295</v>
      </c>
      <c r="L1321" s="444">
        <f t="shared" ca="1" si="109"/>
        <v>-93867977.661797479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-93867977.661797479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-391116.57359082281</v>
      </c>
      <c r="L1322" s="444">
        <f t="shared" ca="1" si="109"/>
        <v>-94259094.235388309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-94259094.235388309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-392746.22598078463</v>
      </c>
      <c r="L1323" s="444">
        <f t="shared" ca="1" si="109"/>
        <v>-94651840.461369097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-94651840.461369097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-394382.6685890379</v>
      </c>
      <c r="L1324" s="444">
        <f t="shared" ca="1" si="109"/>
        <v>-95046223.129958138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-95046223.129958138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-396025.92970815889</v>
      </c>
      <c r="L1325" s="444">
        <f t="shared" ca="1" si="109"/>
        <v>-95442249.059666291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-95442249.059666291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-397676.03774860955</v>
      </c>
      <c r="L1326" s="444">
        <f t="shared" ca="1" si="109"/>
        <v>-95839925.097414896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-95839925.097414896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-399333.02123922872</v>
      </c>
      <c r="L1327" s="444">
        <f t="shared" ca="1" si="109"/>
        <v>-96239258.118654132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-96239258.118654132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-400996.90882772557</v>
      </c>
      <c r="L1328" s="444">
        <f t="shared" ca="1" si="109"/>
        <v>-96640255.027481854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-96640255.027481854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-402667.72928117437</v>
      </c>
      <c r="L1329" s="444">
        <f t="shared" ca="1" si="109"/>
        <v>-97042922.756763026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-97042922.756763026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-404345.51148651261</v>
      </c>
      <c r="L1330" s="444">
        <f t="shared" ca="1" si="109"/>
        <v>-97447268.268249542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-97447268.268249542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-406030.28445103974</v>
      </c>
      <c r="L1331" s="444">
        <f t="shared" ca="1" si="109"/>
        <v>-97853298.552700579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-97853298.552700579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-407722.07730291906</v>
      </c>
      <c r="L1332" s="444">
        <f t="shared" ca="1" si="109"/>
        <v>-98261020.630003497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-98261020.630003497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-409420.91929168126</v>
      </c>
      <c r="L1333" s="444">
        <f t="shared" ca="1" si="109"/>
        <v>-98670441.549295172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-98670441.549295172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-411126.83978872991</v>
      </c>
      <c r="L1334" s="444">
        <f t="shared" ca="1" si="109"/>
        <v>-99081568.389083907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-99081568.389083907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-412839.86828784959</v>
      </c>
      <c r="L1335" s="444">
        <f t="shared" ca="1" si="109"/>
        <v>-99494408.257371753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-99494408.257371753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-414560.03440571565</v>
      </c>
      <c r="L1336" s="444">
        <f t="shared" ca="1" si="109"/>
        <v>-99908968.291777462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-99908968.291777462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-416287.36788240611</v>
      </c>
      <c r="L1337" s="444">
        <f t="shared" ca="1" si="109"/>
        <v>-100325255.65965986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-100325255.65965986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-418021.89858191612</v>
      </c>
      <c r="L1338" s="444">
        <f t="shared" ca="1" si="109"/>
        <v>-100743277.55824178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-100743277.55824178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-419763.65649267408</v>
      </c>
      <c r="L1339" s="444">
        <f t="shared" ca="1" si="109"/>
        <v>-101163041.21473446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-101163041.21473446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-421512.67172806029</v>
      </c>
      <c r="L1340" s="444">
        <f t="shared" ca="1" si="109"/>
        <v>-101584553.88646252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-101584553.88646252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-423268.97452692717</v>
      </c>
      <c r="L1341" s="444">
        <f t="shared" ca="1" si="109"/>
        <v>-102007822.86098945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-102007822.86098945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-425032.59525412269</v>
      </c>
      <c r="L1342" s="444">
        <f t="shared" ca="1" si="109"/>
        <v>-102432855.45624357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-102432855.45624357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-426803.56440101488</v>
      </c>
      <c r="L1343" s="444">
        <f t="shared" ca="1" si="109"/>
        <v>-102859659.02064459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-102859659.02064459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-428581.91258601914</v>
      </c>
      <c r="L1344" s="444">
        <f t="shared" ca="1" si="109"/>
        <v>-103288240.93323061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-103288240.93323061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-430367.67055512755</v>
      </c>
      <c r="L1345" s="444">
        <f t="shared" ca="1" si="109"/>
        <v>-103718608.60378574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-103718608.60378574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-432160.86918244057</v>
      </c>
      <c r="L1346" s="444">
        <f t="shared" ca="1" si="109"/>
        <v>-104150769.47296818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-104150769.47296818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-433961.53947070072</v>
      </c>
      <c r="L1347" s="444">
        <f t="shared" ca="1" si="109"/>
        <v>-104584731.01243888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-104584731.01243888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-435769.71255182865</v>
      </c>
      <c r="L1348" s="444">
        <f t="shared" ca="1" si="109"/>
        <v>-105020500.72499071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-105020500.72499071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-437585.41968746128</v>
      </c>
      <c r="L1349" s="444">
        <f t="shared" ca="1" si="109"/>
        <v>-105458086.14467818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-105458086.14467818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-439408.69226949237</v>
      </c>
      <c r="L1350" s="444">
        <f t="shared" ca="1" si="109"/>
        <v>-105897494.83694766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-105897494.83694766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-441239.56182061526</v>
      </c>
      <c r="L1351" s="444">
        <f t="shared" ca="1" si="109"/>
        <v>-106338734.39876828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-106338734.39876828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-443078.05999486783</v>
      </c>
      <c r="L1352" s="444">
        <f t="shared" ca="1" si="109"/>
        <v>-106781812.45876314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-106781812.45876314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-444924.21857817972</v>
      </c>
      <c r="L1353" s="444">
        <f t="shared" ca="1" si="109"/>
        <v>-107226736.67734131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-107226736.67734131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-446778.06948892213</v>
      </c>
      <c r="L1354" s="444">
        <f t="shared" ca="1" si="109"/>
        <v>-107673514.74683024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-107673514.74683024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-448639.64477845933</v>
      </c>
      <c r="L1355" s="444">
        <f t="shared" ca="1" si="109"/>
        <v>-108122154.3916087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-108122154.3916087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-450508.97663170291</v>
      </c>
      <c r="L1356" s="444">
        <f t="shared" ca="1" si="109"/>
        <v>-108572663.3682404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-108572663.3682404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-452386.09736766835</v>
      </c>
      <c r="L1357" s="444">
        <f t="shared" ca="1" si="109"/>
        <v>-109025049.46560808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-109025049.46560808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-454271.03944003355</v>
      </c>
      <c r="L1358" s="444">
        <f t="shared" ca="1" si="109"/>
        <v>-109479320.50504811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-109479320.50504811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-456163.83543770044</v>
      </c>
      <c r="L1359" s="444">
        <f t="shared" ca="1" si="109"/>
        <v>-109935484.34048581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-109935484.34048581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-458064.51808535762</v>
      </c>
      <c r="L1360" s="444">
        <f t="shared" ca="1" si="109"/>
        <v>-110393548.85857117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-110393548.85857117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-459973.12024404656</v>
      </c>
      <c r="L1361" s="444">
        <f t="shared" ca="1" si="109"/>
        <v>-110853521.97881521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-110853521.97881521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-461889.67491173005</v>
      </c>
      <c r="L1362" s="444">
        <f t="shared" ca="1" si="109"/>
        <v>-111315411.65372695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-111315411.65372695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-463814.21522386227</v>
      </c>
      <c r="L1363" s="444">
        <f t="shared" ca="1" si="109"/>
        <v>-111779225.86895081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-111779225.86895081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-465746.77445396164</v>
      </c>
      <c r="L1364" s="444">
        <f t="shared" ca="1" si="109"/>
        <v>-112244972.64340478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-112244972.64340478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-467687.38601418654</v>
      </c>
      <c r="L1365" s="444">
        <f t="shared" ca="1" si="109"/>
        <v>-112712660.02941898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-112712660.02941898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-469636.08345591236</v>
      </c>
      <c r="L1366" s="444">
        <f t="shared" ca="1" si="109"/>
        <v>-113182296.11287488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-113182296.11287488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-471592.90047031199</v>
      </c>
      <c r="L1367" s="444">
        <f t="shared" ca="1" si="109"/>
        <v>-113653889.0133452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-113653889.0133452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-473557.87088893831</v>
      </c>
      <c r="L1368" s="444">
        <f t="shared" ca="1" si="109"/>
        <v>-114127446.88423413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-114127446.88423413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-475531.02868430881</v>
      </c>
      <c r="L1369" s="444">
        <f t="shared" ca="1" si="109"/>
        <v>-114602977.91291843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-114602977.91291843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-477512.40797049354</v>
      </c>
      <c r="L1370" s="444">
        <f t="shared" ca="1" si="109"/>
        <v>-115080490.32088892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-115080490.32088892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-479502.04300370382</v>
      </c>
      <c r="L1371" s="444">
        <f t="shared" ca="1" si="109"/>
        <v>-115559992.36389263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-115559992.36389263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-481499.96818288596</v>
      </c>
      <c r="L1372" s="444">
        <f t="shared" ca="1" si="109"/>
        <v>-116041492.33207552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-116041492.33207552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-483506.21805031458</v>
      </c>
      <c r="L1373" s="444">
        <f t="shared" ca="1" si="109"/>
        <v>-116524998.55012584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-116524998.55012584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-485520.82729219098</v>
      </c>
      <c r="L1374" s="444">
        <f t="shared" ca="1" si="109"/>
        <v>-117010519.37741803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-117010519.37741803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-487543.83073924179</v>
      </c>
      <c r="L1375" s="444">
        <f t="shared" ca="1" si="109"/>
        <v>-117498063.20815727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-117498063.20815727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-489575.26336732198</v>
      </c>
      <c r="L1376" s="444">
        <f t="shared" ca="1" si="109"/>
        <v>-117987638.4715246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-117987638.4715246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-491615.16029801912</v>
      </c>
      <c r="L1377" s="444">
        <f t="shared" ca="1" si="109"/>
        <v>-118479253.63182262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-118479253.63182262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-493663.5567992609</v>
      </c>
      <c r="L1378" s="444">
        <f t="shared" ca="1" si="109"/>
        <v>-118972917.18862188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-118972917.18862188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-495720.48828592442</v>
      </c>
      <c r="L1379" s="444">
        <f t="shared" ca="1" si="109"/>
        <v>-119468637.67690781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-119468637.67690781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-497785.99032044917</v>
      </c>
      <c r="L1380" s="444">
        <f t="shared" ca="1" si="109"/>
        <v>-119966423.66722825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-119966423.66722825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-499860.09861345106</v>
      </c>
      <c r="L1381" s="444">
        <f t="shared" ca="1" si="109"/>
        <v>-120466283.76584171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-120466283.76584171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-501942.84902434045</v>
      </c>
      <c r="L1382" s="444">
        <f t="shared" ca="1" si="109"/>
        <v>-120968226.61486605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-120968226.61486605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-504034.27756194182</v>
      </c>
      <c r="L1383" s="444">
        <f t="shared" ca="1" si="109"/>
        <v>-121472260.892428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-121472260.892428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-506134.42038511665</v>
      </c>
      <c r="L1384" s="444">
        <f t="shared" ca="1" si="109"/>
        <v>-121978395.31281312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-121978395.31281312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-508243.31380338798</v>
      </c>
      <c r="L1385" s="444">
        <f t="shared" ca="1" si="109"/>
        <v>-122486638.62661651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-122486638.62661651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-510360.99427756877</v>
      </c>
      <c r="L1386" s="444">
        <f t="shared" ca="1" si="109"/>
        <v>-122996999.62089407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-122996999.62089407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-512487.49842039205</v>
      </c>
      <c r="L1387" s="444">
        <f t="shared" ca="1" si="109"/>
        <v>-123509487.11931446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-123509487.11931446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-514622.86299714353</v>
      </c>
      <c r="L1388" s="444">
        <f t="shared" ca="1" si="109"/>
        <v>-124024109.98231161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-124024109.98231161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-516767.12492629839</v>
      </c>
      <c r="L1389" s="444">
        <f t="shared" ca="1" si="109"/>
        <v>-124540877.10723791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-124540877.10723791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-518920.32128015795</v>
      </c>
      <c r="L1390" s="444">
        <f t="shared" ca="1" si="109"/>
        <v>-125059797.42851806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-125059797.42851806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-521082.48928549187</v>
      </c>
      <c r="L1391" s="444">
        <f t="shared" ca="1" si="109"/>
        <v>-125580879.91780356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-125580879.91780356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-523253.66632418148</v>
      </c>
      <c r="L1392" s="444">
        <f t="shared" ca="1" si="109"/>
        <v>-126104133.58412774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-126104133.58412774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-525433.88993386552</v>
      </c>
      <c r="L1393" s="444">
        <f t="shared" ca="1" si="109"/>
        <v>-126629567.47406161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-126629567.47406161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-527623.19780859014</v>
      </c>
      <c r="L1394" s="444">
        <f t="shared" ca="1" si="109"/>
        <v>-127157190.6718702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-127157190.6718702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-529821.62779945915</v>
      </c>
      <c r="L1395" s="444">
        <f t="shared" ca="1" si="109"/>
        <v>-127687012.29966967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-127687012.29966967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-532029.21791529027</v>
      </c>
      <c r="L1396" s="444">
        <f t="shared" ca="1" si="109"/>
        <v>-128219041.51758496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-128219041.51758496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-534246.00632327062</v>
      </c>
      <c r="L1397" s="444">
        <f t="shared" ca="1" si="109"/>
        <v>-128753287.52390824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-128753287.52390824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-536472.03134961764</v>
      </c>
      <c r="L1398" s="444">
        <f t="shared" ca="1" si="109"/>
        <v>-129289759.55525786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-129289759.55525786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-538707.33148024103</v>
      </c>
      <c r="L1399" s="444">
        <f t="shared" ca="1" si="109"/>
        <v>-129828466.88673809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-129828466.88673809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-540951.94536140875</v>
      </c>
      <c r="L1400" s="444">
        <f t="shared" ca="1" si="109"/>
        <v>-130369418.8320995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-130369418.8320995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-543205.91180041467</v>
      </c>
      <c r="L1401" s="444">
        <f t="shared" ca="1" si="109"/>
        <v>-130912624.74389991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-130912624.74389991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-545469.26976624958</v>
      </c>
      <c r="L1402" s="444">
        <f t="shared" ca="1" si="109"/>
        <v>-131458094.01366617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-131458094.01366617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-547742.05839027581</v>
      </c>
      <c r="L1403" s="444">
        <f t="shared" ca="1" si="109"/>
        <v>-132005836.07205644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-132005836.07205644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-550024.31696690188</v>
      </c>
      <c r="L1404" s="444">
        <f t="shared" ca="1" si="109"/>
        <v>-132555860.38902335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-132555860.38902335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-552316.08495426399</v>
      </c>
      <c r="L1405" s="444">
        <f t="shared" ca="1" si="109"/>
        <v>-133108176.47397761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-133108176.47397761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-554617.4019749068</v>
      </c>
      <c r="L1406" s="444">
        <f t="shared" ca="1" si="109"/>
        <v>-133662793.87595251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-133662793.87595251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-556928.30781646876</v>
      </c>
      <c r="L1407" s="444">
        <f t="shared" ca="1" si="109"/>
        <v>-134219722.18376899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-134219722.18376899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-559248.84243237076</v>
      </c>
      <c r="L1408" s="444">
        <f t="shared" ca="1" si="109"/>
        <v>-134778971.02620137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-134778971.02620137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-561579.04594250571</v>
      </c>
      <c r="L1409" s="444">
        <f t="shared" ca="1" si="109"/>
        <v>-135340550.07214388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-135340550.07214388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-563918.95863393287</v>
      </c>
      <c r="L1410" s="444">
        <f t="shared" ca="1" si="109"/>
        <v>-135904469.03077781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-135904469.03077781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-566268.62096157426</v>
      </c>
      <c r="L1411" s="444">
        <f t="shared" ca="1" si="109"/>
        <v>-136470737.65173939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-136470737.65173939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-568628.07354891417</v>
      </c>
      <c r="L1412" s="444">
        <f t="shared" ca="1" si="109"/>
        <v>-137039365.7252883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-137039365.7252883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-570997.35718870128</v>
      </c>
      <c r="L1413" s="444">
        <f t="shared" ca="1" si="109"/>
        <v>-137610363.082477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-137610363.082477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-573376.51284365414</v>
      </c>
      <c r="L1414" s="444">
        <f t="shared" ca="1" si="109"/>
        <v>-138183739.59532067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-138183739.59532067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-575765.58164716943</v>
      </c>
      <c r="L1415" s="444">
        <f t="shared" ca="1" si="109"/>
        <v>-138759505.17696783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-138759505.17696783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-578164.60490403266</v>
      </c>
      <c r="L1416" s="444">
        <f t="shared" ca="1" si="109"/>
        <v>-139337669.78187186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-139337669.78187186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-580573.62409113278</v>
      </c>
      <c r="L1417" s="444">
        <f t="shared" ca="1" si="109"/>
        <v>-139918243.40596297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-139918243.40596297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-582992.680858179</v>
      </c>
      <c r="L1418" s="444">
        <f t="shared" ca="1" si="109"/>
        <v>-140501236.08682114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-140501236.08682114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-585421.81702842144</v>
      </c>
      <c r="L1419" s="444">
        <f t="shared" ca="1" si="109"/>
        <v>-141086657.90384957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-141086657.90384957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-587861.07459937315</v>
      </c>
      <c r="L1420" s="444">
        <f t="shared" ca="1" si="109"/>
        <v>-141674518.97844896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-141674518.97844896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-590310.49574353732</v>
      </c>
      <c r="L1421" s="444">
        <f t="shared" ca="1" si="109"/>
        <v>-142264829.4741925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-142264829.4741925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-592770.12280913536</v>
      </c>
      <c r="L1422" s="444">
        <f t="shared" ca="1" si="109"/>
        <v>-142857599.59700164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-142857599.59700164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-595239.99832084018</v>
      </c>
      <c r="L1423" s="444">
        <f t="shared" ca="1" si="109"/>
        <v>-143452839.59532249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-143452839.59532249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-597720.16498051037</v>
      </c>
      <c r="L1424" s="444">
        <f t="shared" ca="1" si="109"/>
        <v>-144050559.76030299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-144050559.76030299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-600210.6656679291</v>
      </c>
      <c r="L1425" s="444">
        <f t="shared" ca="1" si="109"/>
        <v>-144650770.42597091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-144650770.42597091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-602711.54344154545</v>
      </c>
      <c r="L1426" s="444">
        <f t="shared" ca="1" si="109"/>
        <v>-145253481.96941245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-145253481.96941245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-605222.84153921856</v>
      </c>
      <c r="L1427" s="444">
        <f t="shared" ca="1" si="109"/>
        <v>-145858704.81095165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-145858704.81095165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-607744.60337896517</v>
      </c>
      <c r="L1428" s="444">
        <f t="shared" ca="1" si="109"/>
        <v>-146466449.4143306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-146466449.4143306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-610276.87255971087</v>
      </c>
      <c r="L1429" s="444">
        <f t="shared" ca="1" si="109"/>
        <v>-147076726.2868903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-147076726.2868903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-612819.69286204292</v>
      </c>
      <c r="L1430" s="444">
        <f t="shared" ca="1" si="109"/>
        <v>-147689545.97975233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-147689545.97975233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-615373.10824896803</v>
      </c>
      <c r="L1431" s="444">
        <f t="shared" ca="1" si="109"/>
        <v>-148304919.08800131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-148304919.08800131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-617937.16286667215</v>
      </c>
      <c r="L1432" s="444">
        <f t="shared" ca="1" si="109"/>
        <v>-148922856.25086799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-148922856.25086799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-620511.9010452833</v>
      </c>
      <c r="L1433" s="444">
        <f t="shared" ca="1" si="109"/>
        <v>-149543368.15191329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-149543368.15191329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-623097.36729963869</v>
      </c>
      <c r="L1434" s="444">
        <f t="shared" ca="1" si="109"/>
        <v>-150166465.51921293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-150166465.51921293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-625693.60633005388</v>
      </c>
      <c r="L1435" s="444">
        <f t="shared" ca="1" si="109"/>
        <v>-150792159.125543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-150792159.125543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-628300.66302309581</v>
      </c>
      <c r="L1436" s="444">
        <f t="shared" ca="1" si="109"/>
        <v>-151420459.78856608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-151420459.78856608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-630918.58245235868</v>
      </c>
      <c r="L1437" s="444">
        <f t="shared" ca="1" si="109"/>
        <v>-152051378.37101844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-152051378.37101844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-633547.40987924347</v>
      </c>
      <c r="L1438" s="444">
        <f t="shared" ca="1" si="109"/>
        <v>-152684925.78089768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-152684925.78089768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-636187.19075374026</v>
      </c>
      <c r="L1439" s="444">
        <f t="shared" ca="1" si="109"/>
        <v>-153321112.97165141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-153321112.97165141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-638837.97071521415</v>
      </c>
      <c r="L1440" s="444">
        <f t="shared" ca="1" si="109"/>
        <v>-153959950.94236663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-153959950.94236663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-641499.79559319431</v>
      </c>
      <c r="L1441" s="444">
        <f t="shared" ca="1" si="109"/>
        <v>-154601450.73795983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-154601450.73795983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-644172.71140816598</v>
      </c>
      <c r="L1442" s="444">
        <f t="shared" ca="1" si="109"/>
        <v>-155245623.449368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-155245623.449368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-646856.76437236671</v>
      </c>
      <c r="L1443" s="444">
        <f t="shared" ca="1" si="109"/>
        <v>-155892480.21374038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-155892480.21374038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-649552.0008905849</v>
      </c>
      <c r="L1444" s="444">
        <f t="shared" ca="1" si="109"/>
        <v>-156542032.21463096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-156542032.21463096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-652258.46756096231</v>
      </c>
      <c r="L1445" s="444">
        <f t="shared" ca="1" si="109"/>
        <v>-157194290.68219194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-157194290.68219194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-654976.21117579972</v>
      </c>
      <c r="L1446" s="444">
        <f t="shared" ca="1" si="109"/>
        <v>-157849266.89336774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-157849266.89336774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-657705.27872236562</v>
      </c>
      <c r="L1447" s="444">
        <f t="shared" ca="1" si="109"/>
        <v>-158506972.17209011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-158506972.17209011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-660445.7173837088</v>
      </c>
      <c r="L1448" s="444">
        <f t="shared" ca="1" si="109"/>
        <v>-159167417.88947383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-159167417.88947383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-663197.57453947421</v>
      </c>
      <c r="L1449" s="444">
        <f t="shared" ca="1" si="109"/>
        <v>-159830615.46401331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-159830615.46401331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-665960.89776672213</v>
      </c>
      <c r="L1450" s="444">
        <f t="shared" ca="1" si="109"/>
        <v>-160496576.36178002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-160496576.36178002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-668735.73484075011</v>
      </c>
      <c r="L1451" s="444">
        <f t="shared" ca="1" si="109"/>
        <v>-161165312.09662077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-161165312.09662077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-671522.13373591984</v>
      </c>
      <c r="L1452" s="444">
        <f t="shared" ca="1" si="109"/>
        <v>-161836834.23035669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-161836834.23035669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-674320.14262648625</v>
      </c>
      <c r="L1453" s="444">
        <f t="shared" ca="1" si="109"/>
        <v>-162511154.37298319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-162511154.37298319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-677129.80988742993</v>
      </c>
      <c r="L1454" s="444">
        <f t="shared" ca="1" si="109"/>
        <v>-163188284.18287063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-163188284.18287063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-679951.18409529421</v>
      </c>
      <c r="L1455" s="444">
        <f t="shared" ca="1" si="109"/>
        <v>-163868235.36696592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-163868235.36696592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-682784.31402902468</v>
      </c>
      <c r="L1456" s="444">
        <f t="shared" ca="1" si="109"/>
        <v>-164551019.68099496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-164551019.68099496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-685629.24867081235</v>
      </c>
      <c r="L1457" s="444">
        <f t="shared" ca="1" si="109"/>
        <v>-165236648.92966577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-165236648.92966577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-688486.0372069407</v>
      </c>
      <c r="L1458" s="444">
        <f t="shared" ca="1" si="109"/>
        <v>-165925134.96687272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-165925134.96687272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-691354.72902863636</v>
      </c>
      <c r="L1459" s="444">
        <f t="shared" ca="1" si="109"/>
        <v>-166616489.69590136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-166616489.69590136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-694235.37373292237</v>
      </c>
      <c r="L1460" s="444">
        <f t="shared" ca="1" si="109"/>
        <v>-167310725.06963429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-167310725.06963429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-697128.02112347621</v>
      </c>
      <c r="L1461" s="444">
        <f t="shared" ca="1" si="109"/>
        <v>-168007853.09075776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-168007853.09075776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-700032.72121149069</v>
      </c>
      <c r="L1462" s="444">
        <f t="shared" ca="1" si="109"/>
        <v>-168707885.81196925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-168707885.81196925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-702949.52421653853</v>
      </c>
      <c r="L1463" s="444">
        <f t="shared" ca="1" si="109"/>
        <v>-169410835.33618578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-169410835.33618578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-705878.48056744074</v>
      </c>
      <c r="L1464" s="444">
        <f t="shared" ca="1" si="109"/>
        <v>-170116713.81675324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-170116713.81675324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-708819.64090313844</v>
      </c>
      <c r="L1465" s="444">
        <f t="shared" ca="1" si="109"/>
        <v>-170825533.45765638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-170825533.45765638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-711773.0560735683</v>
      </c>
      <c r="L1466" s="444">
        <f t="shared" ca="1" si="109"/>
        <v>-171537306.51372996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-171537306.51372996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-714738.77714054147</v>
      </c>
      <c r="L1467" s="444">
        <f t="shared" ca="1" si="109"/>
        <v>-172252045.29087049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-172252045.29087049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-717716.85537862708</v>
      </c>
      <c r="L1468" s="444">
        <f t="shared" ca="1" si="109"/>
        <v>-172969762.14624912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-172969762.14624912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-720707.34227603802</v>
      </c>
      <c r="L1469" s="444">
        <f t="shared" ca="1" si="109"/>
        <v>-173690469.48852515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-173690469.48852515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-723710.28953552141</v>
      </c>
      <c r="L1470" s="444">
        <f t="shared" ca="1" si="109"/>
        <v>-174414179.77806067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-174414179.77806067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-726725.7490752528</v>
      </c>
      <c r="L1471" s="444">
        <f t="shared" ca="1" si="109"/>
        <v>-175140905.52713594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-175140905.52713594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-729753.7730297331</v>
      </c>
      <c r="L1472" s="444">
        <f t="shared" ca="1" si="109"/>
        <v>-175870659.30016568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-175870659.30016568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-732794.41375069029</v>
      </c>
      <c r="L1473" s="444">
        <f t="shared" ca="1" si="109"/>
        <v>-176603453.71391636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-176603453.71391636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-735847.72380798485</v>
      </c>
      <c r="L1474" s="444">
        <f t="shared" ca="1" si="109"/>
        <v>-177339301.43772435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-177339301.43772435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-738913.75599051814</v>
      </c>
      <c r="L1475" s="444">
        <f t="shared" ca="1" si="109"/>
        <v>-178078215.19371486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-178078215.19371486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-741992.56330714526</v>
      </c>
      <c r="L1476" s="444">
        <f t="shared" ca="1" si="109"/>
        <v>-178820207.75702199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-178820207.75702199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-745084.19898759166</v>
      </c>
      <c r="L1477" s="444">
        <f t="shared" ca="1" si="109"/>
        <v>-179565291.9560096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-179565291.9560096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-748188.71648337331</v>
      </c>
      <c r="L1478" s="444">
        <f t="shared" ca="1" si="109"/>
        <v>-180313480.67249298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-180313480.67249298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-751306.16946872079</v>
      </c>
      <c r="L1479" s="444">
        <f t="shared" ca="1" si="109"/>
        <v>-181064786.84196171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-181064786.84196171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-754436.61184150714</v>
      </c>
      <c r="L1480" s="444">
        <f t="shared" ca="1" si="109"/>
        <v>-181819223.45380321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-181819223.45380321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-757580.09772418009</v>
      </c>
      <c r="L1481" s="444">
        <f t="shared" ca="1" si="109"/>
        <v>-182576803.55152738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-182576803.55152738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-760736.68146469747</v>
      </c>
      <c r="L1482" s="444">
        <f t="shared" ca="1" si="109"/>
        <v>-183337540.23299208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-183337540.23299208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-763906.41763746704</v>
      </c>
      <c r="L1483" s="444">
        <f t="shared" ca="1" si="109"/>
        <v>-184101446.65062955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-184101446.65062955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-767089.36104428978</v>
      </c>
      <c r="L1484" s="444">
        <f t="shared" ca="1" si="109"/>
        <v>-184868536.01167384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-184868536.01167384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-770285.56671530765</v>
      </c>
      <c r="L1485" s="444">
        <f t="shared" ca="1" si="109"/>
        <v>-185638821.57838914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-185638821.57838914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-773495.0899099547</v>
      </c>
      <c r="L1486" s="444">
        <f t="shared" ca="1" si="109"/>
        <v>-186412316.66829908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-186412316.66829908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-776717.98611791281</v>
      </c>
      <c r="L1487" s="444">
        <f t="shared" ca="1" si="109"/>
        <v>-187189034.65441698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-187189034.65441698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-779954.31106007076</v>
      </c>
      <c r="L1488" s="444">
        <f t="shared" ca="1" si="109"/>
        <v>-187968988.96547705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-187968988.96547705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-783204.12068948767</v>
      </c>
      <c r="L1489" s="444">
        <f t="shared" ca="1" si="109"/>
        <v>-188752193.08616653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-188752193.08616653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-786467.47119236051</v>
      </c>
      <c r="L1490" s="444">
        <f t="shared" ca="1" si="109"/>
        <v>-189538660.55735889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-189538660.55735889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-789744.41898899537</v>
      </c>
      <c r="L1491" s="444">
        <f t="shared" ca="1" si="109"/>
        <v>-190328404.97634789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-190328404.97634789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-793035.02073478291</v>
      </c>
      <c r="L1492" s="444">
        <f t="shared" ca="1" si="109"/>
        <v>-191121439.99708268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-191121439.99708268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-796339.33332117787</v>
      </c>
      <c r="L1493" s="444">
        <f t="shared" ca="1" si="109"/>
        <v>-191917779.33040386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-191917779.33040386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-799657.41387668275</v>
      </c>
      <c r="L1494" s="444">
        <f t="shared" ca="1" si="109"/>
        <v>-192717436.74428055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-192717436.74428055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-802989.31976783555</v>
      </c>
      <c r="L1495" s="444">
        <f t="shared" ca="1" si="109"/>
        <v>-193520426.06404838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-193520426.06404838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-806335.10860020155</v>
      </c>
      <c r="L1496" s="444">
        <f t="shared" ca="1" si="109"/>
        <v>-194326761.17264858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-194326761.17264858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-809694.83821936906</v>
      </c>
      <c r="L1497" s="444">
        <f t="shared" ca="1" si="109"/>
        <v>-195136456.01086795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-195136456.01086795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-813068.56671194977</v>
      </c>
      <c r="L1498" s="444">
        <f t="shared" ca="1" si="109"/>
        <v>-195949524.57757992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-195949524.57757992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-816456.35240658303</v>
      </c>
      <c r="L1499" s="444">
        <f t="shared" ca="1" si="109"/>
        <v>-196765980.92998651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-196765980.92998651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-819858.25387494382</v>
      </c>
      <c r="L1500" s="444">
        <f t="shared" ca="1" si="109"/>
        <v>-197585839.18386146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-197585839.18386146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-823274.32993275614</v>
      </c>
      <c r="L1501" s="444">
        <f t="shared" ca="1" si="109"/>
        <v>-198409113.51379421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-198409113.51379421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-826704.63964080927</v>
      </c>
      <c r="L1502" s="444">
        <f t="shared" ca="1" si="109"/>
        <v>-199235818.15343502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-199235818.15343502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-830149.24230597925</v>
      </c>
      <c r="L1503" s="444">
        <f t="shared" ca="1" si="109"/>
        <v>-200065967.39574102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-200065967.39574102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-833608.19748225424</v>
      </c>
      <c r="L1504" s="444">
        <f t="shared" ca="1" si="109"/>
        <v>-200899575.59322327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-200899575.59322327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-837081.56497176364</v>
      </c>
      <c r="L1505" s="444">
        <f t="shared" ca="1" si="109"/>
        <v>-201736657.15819505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-201736657.15819505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-840569.40482581267</v>
      </c>
      <c r="L1506" s="444">
        <f t="shared" ca="1" si="109"/>
        <v>-202577226.56302086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-202577226.56302086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-844071.77734592021</v>
      </c>
      <c r="L1507" s="444">
        <f t="shared" ca="1" si="109"/>
        <v>-203421298.34036678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-203421298.34036678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-847588.74308486155</v>
      </c>
      <c r="L1508" s="444">
        <f t="shared" ca="1" si="109"/>
        <v>-204268887.08345163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-204268887.08345163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-851120.36284771515</v>
      </c>
      <c r="L1509" s="444">
        <f t="shared" ca="1" si="109"/>
        <v>-205120007.44629934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-205120007.44629934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-854666.69769291393</v>
      </c>
      <c r="L1510" s="444">
        <f t="shared" ca="1" si="109"/>
        <v>-205974674.14399225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-205974674.14399225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-858227.80893330101</v>
      </c>
      <c r="L1511" s="444">
        <f t="shared" ca="1" si="109"/>
        <v>-206832901.95292553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-206832901.95292553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-861803.75813718967</v>
      </c>
      <c r="L1512" s="444">
        <f t="shared" ca="1" si="109"/>
        <v>-207694705.71106273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-207694705.71106273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-865394.60712942807</v>
      </c>
      <c r="L1513" s="444">
        <f t="shared" ca="1" si="109"/>
        <v>-208560100.31819215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-208560100.31819215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-869000.41799246729</v>
      </c>
      <c r="L1514" s="444">
        <f t="shared" ca="1" si="109"/>
        <v>-209429100.73618463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-209429100.73618463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-872621.25306743593</v>
      </c>
      <c r="L1515" s="444">
        <f t="shared" ca="1" si="109"/>
        <v>-210301721.98925206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-210301721.98925206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-876257.17495521693</v>
      </c>
      <c r="L1516" s="444">
        <f t="shared" ca="1" si="109"/>
        <v>-211177979.16420728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-211177979.16420728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-879908.24651753041</v>
      </c>
      <c r="L1517" s="444">
        <f t="shared" ca="1" si="109"/>
        <v>-212057887.41072482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-212057887.41072482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-883574.53087802022</v>
      </c>
      <c r="L1518" s="444">
        <f t="shared" ca="1" si="109"/>
        <v>-212941461.94160283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-212941461.94160283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-887256.09142334515</v>
      </c>
      <c r="L1519" s="444">
        <f t="shared" ca="1" si="109"/>
        <v>-213828718.03302616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-213828718.03302616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-890952.99180427566</v>
      </c>
      <c r="L1520" s="444">
        <f t="shared" ca="1" si="109"/>
        <v>-214719671.02483043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-214719671.02483043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-894665.29593679344</v>
      </c>
      <c r="L1521" s="444">
        <f t="shared" ca="1" si="109"/>
        <v>-215614336.32076722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-215614336.32076722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-898393.06800319662</v>
      </c>
      <c r="L1522" s="444">
        <f t="shared" ca="1" si="109"/>
        <v>-216512729.38877043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-216512729.38877043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-902136.37245321006</v>
      </c>
      <c r="L1523" s="444">
        <f t="shared" ca="1" si="109"/>
        <v>-217414865.76122364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-217414865.76122364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-905895.2740050985</v>
      </c>
      <c r="L1524" s="444">
        <f t="shared" ca="1" si="109"/>
        <v>-218320761.03522873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-218320761.03522873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-909669.83764678636</v>
      </c>
      <c r="L1525" s="444">
        <f t="shared" ca="1" si="109"/>
        <v>-219230430.87287551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-219230430.87287551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-913460.12863698124</v>
      </c>
      <c r="L1526" s="444">
        <f t="shared" ca="1" si="109"/>
        <v>-220143891.0015125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-220143891.0015125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-917266.21250630217</v>
      </c>
      <c r="L1527" s="444">
        <f t="shared" ca="1" si="109"/>
        <v>-221061157.21401879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-221061157.21401879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-921088.15505841153</v>
      </c>
      <c r="L1528" s="444">
        <f t="shared" ca="1" si="109"/>
        <v>-221982245.36907721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-221982245.36907721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-924926.02237115509</v>
      </c>
      <c r="L1529" s="444">
        <f t="shared" ca="1" si="109"/>
        <v>-222907171.39144835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-222907171.39144835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-928779.88079770142</v>
      </c>
      <c r="L1530" s="444">
        <f t="shared" ca="1" si="109"/>
        <v>-223835951.27224606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-223835951.27224606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-932649.79696769209</v>
      </c>
      <c r="L1531" s="444">
        <f t="shared" ca="1" si="109"/>
        <v>-224768601.06921375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-224768601.06921375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-936535.83778839058</v>
      </c>
      <c r="L1532" s="444">
        <f t="shared" ca="1" si="109"/>
        <v>-225705136.90700215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-225705136.90700215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-940438.07044584246</v>
      </c>
      <c r="L1533" s="444">
        <f t="shared" ca="1" si="109"/>
        <v>-226645574.97744799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-226645574.97744799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-944356.56240603328</v>
      </c>
      <c r="L1534" s="444">
        <f t="shared" ca="1" si="109"/>
        <v>-227589931.53985402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-227589931.53985402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-948291.3814160584</v>
      </c>
      <c r="L1535" s="444">
        <f t="shared" ca="1" si="109"/>
        <v>-228538222.92127007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-228538222.92127007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-952242.59550529206</v>
      </c>
      <c r="L1536" s="444">
        <f t="shared" ca="1" si="109"/>
        <v>-229490465.51677537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-229490465.51677537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-956210.27298656385</v>
      </c>
      <c r="L1537" s="444">
        <f t="shared" ca="1" si="109"/>
        <v>-230446675.78976193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-230446675.78976193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-960194.48245734151</v>
      </c>
      <c r="L1538" s="444">
        <f t="shared" ref="L1538:L1792" ca="1" si="114">I1538-J1538+K1538</f>
        <v>-231406870.27221927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-231406870.27221927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-964195.29280091356</v>
      </c>
      <c r="L1539" s="444">
        <f t="shared" ca="1" si="114"/>
        <v>-232371065.56502017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-232371065.56502017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-968212.77318758401</v>
      </c>
      <c r="L1540" s="444">
        <f t="shared" ca="1" si="114"/>
        <v>-233339278.33820775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-233339278.33820775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-972246.99307586567</v>
      </c>
      <c r="L1541" s="444">
        <f t="shared" ca="1" si="114"/>
        <v>-234311525.33128363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-234311525.33128363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-976298.02221368172</v>
      </c>
      <c r="L1542" s="444">
        <f t="shared" ca="1" si="114"/>
        <v>-235287823.3534973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-235287823.3534973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-980365.93063957209</v>
      </c>
      <c r="L1543" s="444">
        <f t="shared" ca="1" si="114"/>
        <v>-236268189.28413686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-236268189.28413686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-984450.78868390352</v>
      </c>
      <c r="L1544" s="444">
        <f t="shared" ca="1" si="114"/>
        <v>-237252640.07282075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-237252640.07282075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-988552.6669700864</v>
      </c>
      <c r="L1545" s="444">
        <f t="shared" ca="1" si="114"/>
        <v>-238241192.73979083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-238241192.73979083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-992671.63641579519</v>
      </c>
      <c r="L1546" s="444">
        <f t="shared" ca="1" si="114"/>
        <v>-239233864.37620664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-239233864.37620664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-996807.76823419426</v>
      </c>
      <c r="L1547" s="444">
        <f t="shared" ca="1" si="114"/>
        <v>-240230672.14444083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-240230672.14444083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-1000961.1339351701</v>
      </c>
      <c r="L1548" s="444">
        <f t="shared" ca="1" si="114"/>
        <v>-241231633.27837601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-241231633.27837601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-1005131.8053265667</v>
      </c>
      <c r="L1549" s="444">
        <f t="shared" ca="1" si="114"/>
        <v>-242236765.08370259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-242236765.08370259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-1009319.8545154275</v>
      </c>
      <c r="L1550" s="444">
        <f t="shared" ca="1" si="114"/>
        <v>-243246084.93821803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-243246084.93821803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-1013525.3539092417</v>
      </c>
      <c r="L1551" s="444">
        <f t="shared" ca="1" si="114"/>
        <v>-244259610.29212728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-244259610.29212728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-1017748.376217197</v>
      </c>
      <c r="L1552" s="444">
        <f t="shared" ca="1" si="114"/>
        <v>-245277358.66834447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-245277358.66834447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-1021988.9944514353</v>
      </c>
      <c r="L1553" s="444">
        <f t="shared" ca="1" si="114"/>
        <v>-246299347.6627959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-246299347.6627959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-1026247.2819283162</v>
      </c>
      <c r="L1554" s="444">
        <f t="shared" ca="1" si="114"/>
        <v>-247325594.94472423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-247325594.94472423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-1030523.3122696843</v>
      </c>
      <c r="L1555" s="444">
        <f t="shared" ca="1" si="114"/>
        <v>-248356118.25699392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-248356118.25699392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-1034817.1594041414</v>
      </c>
      <c r="L1556" s="444">
        <f t="shared" ca="1" si="114"/>
        <v>-249390935.41639805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-249390935.41639805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-1039128.8975683253</v>
      </c>
      <c r="L1557" s="444">
        <f t="shared" ca="1" si="114"/>
        <v>-250430064.31396636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-250430064.31396636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-1043458.6013081932</v>
      </c>
      <c r="L1558" s="444">
        <f t="shared" ca="1" si="114"/>
        <v>-251473522.91527456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-251473522.91527456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-1047806.3454803106</v>
      </c>
      <c r="L1559" s="444">
        <f t="shared" ca="1" si="114"/>
        <v>-252521329.26075488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-252521329.26075488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-1052172.2052531454</v>
      </c>
      <c r="L1560" s="444">
        <f t="shared" ca="1" si="114"/>
        <v>-253573501.46600804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-253573501.46600804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-1056556.2561083669</v>
      </c>
      <c r="L1561" s="444">
        <f t="shared" ca="1" si="114"/>
        <v>-254630057.72211641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-254630057.72211641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-1060958.5738421518</v>
      </c>
      <c r="L1562" s="444">
        <f t="shared" ca="1" si="114"/>
        <v>-255691016.29595855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-255691016.29595855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-1065379.2345664939</v>
      </c>
      <c r="L1563" s="444">
        <f t="shared" ca="1" si="114"/>
        <v>-256756395.53052503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-256756395.53052503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-1069818.3147105209</v>
      </c>
      <c r="L1564" s="444">
        <f t="shared" ca="1" si="114"/>
        <v>-257826213.84523556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-257826213.84523556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-1074275.8910218149</v>
      </c>
      <c r="L1565" s="444">
        <f t="shared" ca="1" si="114"/>
        <v>-258900489.73625737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-258900489.73625737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-1078752.0405677389</v>
      </c>
      <c r="L1566" s="444">
        <f t="shared" ca="1" si="114"/>
        <v>-259979241.7768251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-259979241.7768251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-1083246.8407367715</v>
      </c>
      <c r="L1567" s="444">
        <f t="shared" ca="1" si="114"/>
        <v>-261062488.61756188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-261062488.61756188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-1087760.3692398411</v>
      </c>
      <c r="L1568" s="444">
        <f t="shared" ca="1" si="114"/>
        <v>-262150248.98680171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-262150248.98680171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-1092292.7041116739</v>
      </c>
      <c r="L1569" s="444">
        <f t="shared" ca="1" si="114"/>
        <v>-263242541.69091338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-263242541.69091338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-1096843.923712139</v>
      </c>
      <c r="L1570" s="444">
        <f t="shared" ca="1" si="114"/>
        <v>-264339385.61462551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-264339385.61462551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-1101414.1067276064</v>
      </c>
      <c r="L1571" s="444">
        <f t="shared" ca="1" si="114"/>
        <v>-265440799.72135311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-265440799.72135311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-1106003.3321723046</v>
      </c>
      <c r="L1572" s="444">
        <f t="shared" ca="1" si="114"/>
        <v>-266546803.05352542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-266546803.05352542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-1110611.6793896894</v>
      </c>
      <c r="L1573" s="444">
        <f t="shared" ca="1" si="114"/>
        <v>-267657414.7329151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-267657414.7329151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-1115239.2280538129</v>
      </c>
      <c r="L1574" s="444">
        <f t="shared" ca="1" si="114"/>
        <v>-268772653.96096891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-268772653.96096891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-1119886.0581707037</v>
      </c>
      <c r="L1575" s="444">
        <f t="shared" ca="1" si="114"/>
        <v>-269892540.01913959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-269892540.01913959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-1124552.2500797482</v>
      </c>
      <c r="L1576" s="444">
        <f t="shared" ca="1" si="114"/>
        <v>-271017092.26921934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-271017092.26921934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-1129237.8844550806</v>
      </c>
      <c r="L1577" s="444">
        <f t="shared" ca="1" si="114"/>
        <v>-272146330.15367442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-272146330.15367442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-1133943.0423069769</v>
      </c>
      <c r="L1578" s="444">
        <f t="shared" ca="1" si="114"/>
        <v>-273280273.19598138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-273280273.19598138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-1138667.8049832557</v>
      </c>
      <c r="L1579" s="444">
        <f t="shared" ca="1" si="114"/>
        <v>-274418941.00096464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-274418941.00096464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-1143412.254170686</v>
      </c>
      <c r="L1580" s="444">
        <f t="shared" ca="1" si="114"/>
        <v>-275562353.2551353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-275562353.2551353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-1148176.4718963969</v>
      </c>
      <c r="L1581" s="444">
        <f t="shared" ca="1" si="114"/>
        <v>-276710529.72703171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-276710529.72703171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-1152960.5405292988</v>
      </c>
      <c r="L1582" s="444">
        <f t="shared" ca="1" si="114"/>
        <v>-277863490.26756102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-277863490.26756102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-1157764.5427815043</v>
      </c>
      <c r="L1583" s="444">
        <f t="shared" ca="1" si="114"/>
        <v>-279021254.81034255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-279021254.81034255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-1162588.5617097607</v>
      </c>
      <c r="L1584" s="444">
        <f t="shared" ca="1" si="114"/>
        <v>-280183843.37205231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-280183843.37205231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-1167432.6807168846</v>
      </c>
      <c r="L1585" s="444">
        <f t="shared" ca="1" si="114"/>
        <v>-281351276.05276918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-281351276.05276918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-1172296.9835532049</v>
      </c>
      <c r="L1586" s="444">
        <f t="shared" ca="1" si="114"/>
        <v>-282523573.03632241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-282523573.03632241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-1177181.5543180101</v>
      </c>
      <c r="L1587" s="444">
        <f t="shared" ca="1" si="114"/>
        <v>-283700754.59064043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-283700754.59064043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-1182086.4774610018</v>
      </c>
      <c r="L1588" s="444">
        <f t="shared" ca="1" si="114"/>
        <v>-284882841.06810141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-284882841.06810141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-1187011.8377837557</v>
      </c>
      <c r="L1589" s="444">
        <f t="shared" ca="1" si="114"/>
        <v>-286069852.90588516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-286069852.90588516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-1191957.7204411882</v>
      </c>
      <c r="L1590" s="444">
        <f t="shared" ca="1" si="114"/>
        <v>-287261810.62632632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-287261810.62632632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-1196924.2109430262</v>
      </c>
      <c r="L1591" s="444">
        <f t="shared" ca="1" si="114"/>
        <v>-288458734.83726937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-288458734.83726937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-1201911.395155289</v>
      </c>
      <c r="L1592" s="444">
        <f t="shared" ca="1" si="114"/>
        <v>-289660646.23242468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-289660646.23242468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-1206919.3593017694</v>
      </c>
      <c r="L1593" s="444">
        <f t="shared" ca="1" si="114"/>
        <v>-290867565.59172642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-290867565.59172642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-1211948.1899655268</v>
      </c>
      <c r="L1594" s="444">
        <f t="shared" ca="1" si="114"/>
        <v>-292079513.78169197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-292079513.78169197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-1216997.9740903832</v>
      </c>
      <c r="L1595" s="444">
        <f t="shared" ca="1" si="114"/>
        <v>-293296511.75578237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-293296511.75578237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-1222068.7989824265</v>
      </c>
      <c r="L1596" s="444">
        <f t="shared" ca="1" si="114"/>
        <v>-294518580.55476481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-294518580.55476481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-1227160.75231152</v>
      </c>
      <c r="L1597" s="444">
        <f t="shared" ca="1" si="114"/>
        <v>-295745741.30707633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-295745741.30707633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-1232273.9221128181</v>
      </c>
      <c r="L1598" s="444">
        <f t="shared" ca="1" si="114"/>
        <v>-296978015.22918916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-296978015.22918916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-1237408.3967882881</v>
      </c>
      <c r="L1599" s="444">
        <f t="shared" ca="1" si="114"/>
        <v>-298215423.62597746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-298215423.62597746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-1242564.2651082394</v>
      </c>
      <c r="L1600" s="444">
        <f t="shared" ca="1" si="114"/>
        <v>-299457987.89108568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-299457987.89108568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-1247741.616212857</v>
      </c>
      <c r="L1601" s="444">
        <f t="shared" ca="1" si="114"/>
        <v>-300705729.50729853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-300705729.50729853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-1252940.5396137438</v>
      </c>
      <c r="L1602" s="444">
        <f t="shared" ca="1" si="114"/>
        <v>-301958670.04691225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-301958670.04691225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-1258161.1251954676</v>
      </c>
      <c r="L1603" s="444">
        <f t="shared" ca="1" si="114"/>
        <v>-303216831.1721077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-303216831.1721077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-1263403.4632171155</v>
      </c>
      <c r="L1604" s="444">
        <f t="shared" ca="1" si="114"/>
        <v>-304480234.63532484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-304480234.63532484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-1268667.6443138535</v>
      </c>
      <c r="L1605" s="444">
        <f t="shared" ca="1" si="114"/>
        <v>-305748902.27963871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-305748902.27963871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-1273953.7594984947</v>
      </c>
      <c r="L1606" s="444">
        <f t="shared" ca="1" si="114"/>
        <v>-307022856.03913718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-307022856.03913718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-1279261.9001630717</v>
      </c>
      <c r="L1607" s="444">
        <f t="shared" ca="1" si="114"/>
        <v>-308302117.93930024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-308302117.93930024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-1284592.1580804177</v>
      </c>
      <c r="L1608" s="444">
        <f t="shared" ca="1" si="114"/>
        <v>-309586710.09738064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-309586710.09738064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-1289944.6254057526</v>
      </c>
      <c r="L1609" s="444">
        <f t="shared" ca="1" si="114"/>
        <v>-310876654.72278637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-310876654.72278637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-1295319.3946782765</v>
      </c>
      <c r="L1610" s="444">
        <f t="shared" ca="1" si="114"/>
        <v>-312171974.11746466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-312171974.11746466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-1300716.5588227694</v>
      </c>
      <c r="L1611" s="444">
        <f t="shared" ca="1" si="114"/>
        <v>-313472690.67628741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-313472690.67628741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-1306136.2111511976</v>
      </c>
      <c r="L1612" s="444">
        <f t="shared" ca="1" si="114"/>
        <v>-314778826.8874386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-314778826.8874386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-1311578.4453643274</v>
      </c>
      <c r="L1613" s="444">
        <f t="shared" ca="1" si="114"/>
        <v>-316090405.33280295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-316090405.33280295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-1317043.3555533455</v>
      </c>
      <c r="L1614" s="444">
        <f t="shared" ca="1" si="114"/>
        <v>-317407448.68835628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-317407448.68835628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-1322531.0362014845</v>
      </c>
      <c r="L1615" s="444">
        <f t="shared" ca="1" si="114"/>
        <v>-318729979.72455776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-318729979.72455776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-1328041.5821856572</v>
      </c>
      <c r="L1616" s="444">
        <f t="shared" ca="1" si="114"/>
        <v>-320058021.30674344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-320058021.30674344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-1333575.0887780976</v>
      </c>
      <c r="L1617" s="444">
        <f t="shared" ca="1" si="114"/>
        <v>-321391596.39552152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-321391596.39552152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-1339131.6516480064</v>
      </c>
      <c r="L1618" s="444">
        <f t="shared" ca="1" si="114"/>
        <v>-322730728.04716951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-322730728.04716951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-1344711.3668632063</v>
      </c>
      <c r="L1619" s="444">
        <f t="shared" ca="1" si="114"/>
        <v>-324075439.4140327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-324075439.4140327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-1350314.3308918029</v>
      </c>
      <c r="L1620" s="444">
        <f t="shared" ca="1" si="114"/>
        <v>-325425753.74492449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-325425753.74492449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-1355940.640603852</v>
      </c>
      <c r="L1621" s="444">
        <f t="shared" ca="1" si="114"/>
        <v>-326781694.38552833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-326781694.38552833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-1361590.3932730346</v>
      </c>
      <c r="L1622" s="444">
        <f t="shared" ca="1" si="114"/>
        <v>-328143284.77880138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-328143284.77880138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-1367263.686578339</v>
      </c>
      <c r="L1623" s="444">
        <f t="shared" ca="1" si="114"/>
        <v>-329510548.46537971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-329510548.46537971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-1372960.6186057488</v>
      </c>
      <c r="L1624" s="444">
        <f t="shared" ca="1" si="114"/>
        <v>-330883509.08398545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-330883509.08398545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-1378681.2878499394</v>
      </c>
      <c r="L1625" s="444">
        <f t="shared" ca="1" si="114"/>
        <v>-332262190.37183541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-332262190.37183541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-1384425.7932159808</v>
      </c>
      <c r="L1626" s="444">
        <f t="shared" ca="1" si="114"/>
        <v>-333646616.1650514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-333646616.1650514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-1390194.2340210476</v>
      </c>
      <c r="L1627" s="444">
        <f t="shared" ca="1" si="114"/>
        <v>-335036810.39907247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-335036810.39907247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-1395986.7099961352</v>
      </c>
      <c r="L1628" s="444">
        <f t="shared" ca="1" si="114"/>
        <v>-336432797.10906863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-336432797.10906863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-1401803.3212877859</v>
      </c>
      <c r="L1629" s="444">
        <f t="shared" ca="1" si="114"/>
        <v>-337834600.43035644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-337834600.43035644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-1407644.1684598185</v>
      </c>
      <c r="L1630" s="444">
        <f t="shared" ca="1" si="114"/>
        <v>-339242244.59881628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-339242244.59881628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-1413509.3524950678</v>
      </c>
      <c r="L1631" s="444">
        <f t="shared" ca="1" si="114"/>
        <v>-340655753.95131135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-340655753.95131135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-1419398.9747971306</v>
      </c>
      <c r="L1632" s="444">
        <f t="shared" ca="1" si="114"/>
        <v>-342075152.92610848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-342075152.92610848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-1425313.1371921187</v>
      </c>
      <c r="L1633" s="444">
        <f t="shared" ca="1" si="114"/>
        <v>-343500466.06330061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-343500466.06330061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-1431251.9419304193</v>
      </c>
      <c r="L1634" s="444">
        <f t="shared" ca="1" si="114"/>
        <v>-344931718.00523102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-344931718.00523102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-1437215.4916884627</v>
      </c>
      <c r="L1635" s="444">
        <f t="shared" ca="1" si="114"/>
        <v>-346368933.49691951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-346368933.49691951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-1443203.8895704979</v>
      </c>
      <c r="L1636" s="444">
        <f t="shared" ca="1" si="114"/>
        <v>-347812137.38648999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-347812137.38648999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-1449217.2391103748</v>
      </c>
      <c r="L1637" s="444">
        <f t="shared" ca="1" si="114"/>
        <v>-349261354.62560034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-349261354.62560034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-1455255.6442733346</v>
      </c>
      <c r="L1638" s="444">
        <f t="shared" ca="1" si="114"/>
        <v>-350716610.26987368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-350716610.26987368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-1461319.209457807</v>
      </c>
      <c r="L1639" s="444">
        <f t="shared" ca="1" si="114"/>
        <v>-352177929.47933149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-352177929.47933149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-1467408.0394972146</v>
      </c>
      <c r="L1640" s="444">
        <f t="shared" ca="1" si="114"/>
        <v>-353645337.51882869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-353645337.51882869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-1473522.2396617862</v>
      </c>
      <c r="L1641" s="444">
        <f t="shared" ca="1" si="114"/>
        <v>-355118859.7584905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-355118859.7584905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-1479661.9156603771</v>
      </c>
      <c r="L1642" s="444">
        <f t="shared" ca="1" si="114"/>
        <v>-356598521.67415088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-356598521.67415088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-1485827.1736422954</v>
      </c>
      <c r="L1643" s="444">
        <f t="shared" ca="1" si="114"/>
        <v>-358084348.84779316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-358084348.84779316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-1492018.1201991381</v>
      </c>
      <c r="L1644" s="444">
        <f t="shared" ca="1" si="114"/>
        <v>-359576366.96799231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-359576366.96799231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-1498234.8623666347</v>
      </c>
      <c r="L1645" s="444">
        <f t="shared" ca="1" si="114"/>
        <v>-361074601.83035892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-361074601.83035892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-1504477.5076264956</v>
      </c>
      <c r="L1646" s="444">
        <f t="shared" ca="1" si="114"/>
        <v>-362579079.3379854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-362579079.3379854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-1510746.1639082725</v>
      </c>
      <c r="L1647" s="444">
        <f t="shared" ca="1" si="114"/>
        <v>-364089825.50189364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-364089825.50189364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-1517040.9395912234</v>
      </c>
      <c r="L1648" s="444">
        <f t="shared" ca="1" si="114"/>
        <v>-365606866.44148487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-365606866.44148487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-1523361.9435061868</v>
      </c>
      <c r="L1649" s="444">
        <f t="shared" ca="1" si="114"/>
        <v>-367130228.38499105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-367130228.38499105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-1529709.2849374628</v>
      </c>
      <c r="L1650" s="444">
        <f t="shared" ca="1" si="114"/>
        <v>-368659937.66992849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-368659937.66992849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-1536083.0736247019</v>
      </c>
      <c r="L1651" s="444">
        <f t="shared" ca="1" si="114"/>
        <v>-370196020.74355322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-370196020.74355322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-1542483.4197648051</v>
      </c>
      <c r="L1652" s="444">
        <f t="shared" ca="1" si="114"/>
        <v>-371738504.16331804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-371738504.16331804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-1548910.4340138251</v>
      </c>
      <c r="L1653" s="444">
        <f t="shared" ca="1" si="114"/>
        <v>-373287414.59733188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-373287414.59733188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-1555364.2274888828</v>
      </c>
      <c r="L1654" s="444">
        <f t="shared" ca="1" si="114"/>
        <v>-374842778.82482076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-374842778.82482076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-1561844.9117700865</v>
      </c>
      <c r="L1655" s="444">
        <f t="shared" ca="1" si="114"/>
        <v>-376404623.73659086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-376404623.73659086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-1568352.5989024618</v>
      </c>
      <c r="L1656" s="444">
        <f t="shared" ca="1" si="114"/>
        <v>-377972976.33549333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-377972976.33549333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-1574887.4013978888</v>
      </c>
      <c r="L1657" s="444">
        <f t="shared" ca="1" si="114"/>
        <v>-379547863.73689121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-379547863.73689121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-1581449.4322370468</v>
      </c>
      <c r="L1658" s="444">
        <f t="shared" ca="1" si="114"/>
        <v>-381129313.16912824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-381129313.16912824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-1588038.8048713678</v>
      </c>
      <c r="L1659" s="444">
        <f t="shared" ca="1" si="114"/>
        <v>-382717351.97399962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-382717351.97399962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-1594655.6332249984</v>
      </c>
      <c r="L1660" s="444">
        <f t="shared" ca="1" si="114"/>
        <v>-384312007.60722464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-384312007.60722464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-1601300.0316967694</v>
      </c>
      <c r="L1661" s="444">
        <f t="shared" ca="1" si="114"/>
        <v>-385913307.63892144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-385913307.63892144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-1607972.1151621726</v>
      </c>
      <c r="L1662" s="444">
        <f t="shared" ca="1" si="114"/>
        <v>-387521279.75408363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-387521279.75408363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-1614671.9989753484</v>
      </c>
      <c r="L1663" s="444">
        <f t="shared" ca="1" si="114"/>
        <v>-389135951.75305897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-389135951.75305897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-1621399.7989710791</v>
      </c>
      <c r="L1664" s="444">
        <f t="shared" ca="1" si="114"/>
        <v>-390757351.55203003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-390757351.55203003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-1628155.6314667917</v>
      </c>
      <c r="L1665" s="444">
        <f t="shared" ca="1" si="114"/>
        <v>-392385507.18349683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-392385507.18349683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-1634939.61326457</v>
      </c>
      <c r="L1666" s="444">
        <f t="shared" ca="1" si="114"/>
        <v>-394020446.79676139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-394020446.79676139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-1641751.8616531724</v>
      </c>
      <c r="L1667" s="444">
        <f t="shared" ca="1" si="114"/>
        <v>-395662198.65841454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-395662198.65841454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-1648592.4944100606</v>
      </c>
      <c r="L1668" s="444">
        <f t="shared" ca="1" si="114"/>
        <v>-397310791.15282458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-397310791.15282458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-1655461.6298034356</v>
      </c>
      <c r="L1669" s="444">
        <f t="shared" ca="1" si="114"/>
        <v>-398966252.782628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-398966252.782628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-1662359.3865942834</v>
      </c>
      <c r="L1670" s="444">
        <f t="shared" ca="1" si="114"/>
        <v>-400628612.1692223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-400628612.1692223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-1669285.8840384262</v>
      </c>
      <c r="L1671" s="444">
        <f t="shared" ca="1" si="114"/>
        <v>-402297898.05326074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-402297898.05326074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-1676241.2418885864</v>
      </c>
      <c r="L1672" s="444">
        <f t="shared" ca="1" si="114"/>
        <v>-403974139.29514933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-403974139.29514933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-1683225.5803964555</v>
      </c>
      <c r="L1673" s="444">
        <f t="shared" ca="1" si="114"/>
        <v>-405657364.8755458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-405657364.8755458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-1690239.0203147742</v>
      </c>
      <c r="L1674" s="444">
        <f t="shared" ca="1" si="114"/>
        <v>-407347603.89586055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-407347603.89586055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-1697281.682899419</v>
      </c>
      <c r="L1675" s="444">
        <f t="shared" ca="1" si="114"/>
        <v>-409044885.57875997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-409044885.57875997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-1704353.6899114999</v>
      </c>
      <c r="L1676" s="444">
        <f t="shared" ca="1" si="114"/>
        <v>-410749239.26867145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-410749239.26867145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-1711455.1636194643</v>
      </c>
      <c r="L1677" s="444">
        <f t="shared" ca="1" si="114"/>
        <v>-412460694.43229091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-412460694.43229091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-1718586.2268012122</v>
      </c>
      <c r="L1678" s="444">
        <f t="shared" ca="1" si="114"/>
        <v>-414179280.65909213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-414179280.65909213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-1725747.0027462172</v>
      </c>
      <c r="L1679" s="444">
        <f t="shared" ca="1" si="114"/>
        <v>-415905027.66183835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-415905027.66183835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-1732937.6152576597</v>
      </c>
      <c r="L1680" s="444">
        <f t="shared" ca="1" si="114"/>
        <v>-417637965.27709603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-417637965.27709603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-1740158.1886545669</v>
      </c>
      <c r="L1681" s="444">
        <f t="shared" ca="1" si="114"/>
        <v>-419378123.46575058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-419378123.46575058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-1747408.8477739608</v>
      </c>
      <c r="L1682" s="444">
        <f t="shared" ca="1" si="114"/>
        <v>-421125532.31352454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-421125532.31352454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-1754689.717973019</v>
      </c>
      <c r="L1683" s="444">
        <f t="shared" ca="1" si="114"/>
        <v>-422880222.03149754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-422880222.03149754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-1762000.9251312397</v>
      </c>
      <c r="L1684" s="444">
        <f t="shared" ca="1" si="114"/>
        <v>-424642222.9566288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-424642222.9566288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-1769342.5956526201</v>
      </c>
      <c r="L1685" s="444">
        <f t="shared" ca="1" si="114"/>
        <v>-426411565.55228144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-426411565.55228144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-1776714.8564678393</v>
      </c>
      <c r="L1686" s="444">
        <f t="shared" ca="1" si="114"/>
        <v>-428188280.40874928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-428188280.40874928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-1784117.8350364554</v>
      </c>
      <c r="L1687" s="444">
        <f t="shared" ca="1" si="114"/>
        <v>-429972398.24378574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-429972398.24378574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-1791551.6593491072</v>
      </c>
      <c r="L1688" s="444">
        <f t="shared" ca="1" si="114"/>
        <v>-431763949.90313482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-431763949.90313482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-1799016.4579297283</v>
      </c>
      <c r="L1689" s="444">
        <f t="shared" ca="1" si="114"/>
        <v>-433562966.36106455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-433562966.36106455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-1806512.3598377686</v>
      </c>
      <c r="L1690" s="444">
        <f t="shared" ca="1" si="114"/>
        <v>-435369478.72090232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-435369478.72090232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-1814039.4946704265</v>
      </c>
      <c r="L1691" s="444">
        <f t="shared" ca="1" si="114"/>
        <v>-437183518.21557277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-437183518.21557277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-1821597.9925648866</v>
      </c>
      <c r="L1692" s="444">
        <f t="shared" ca="1" si="114"/>
        <v>-439005116.20813763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-439005116.20813763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-1829187.9842005733</v>
      </c>
      <c r="L1693" s="444">
        <f t="shared" ca="1" si="114"/>
        <v>-440834304.19233823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-440834304.19233823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-1836809.6008014092</v>
      </c>
      <c r="L1694" s="444">
        <f t="shared" ca="1" si="114"/>
        <v>-442671113.79313964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-442671113.79313964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-1844462.9741380818</v>
      </c>
      <c r="L1695" s="444">
        <f t="shared" ca="1" si="114"/>
        <v>-444515576.76727772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-444515576.76727772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-1852148.2365303237</v>
      </c>
      <c r="L1696" s="444">
        <f t="shared" ca="1" si="114"/>
        <v>-446367725.00380802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-446367725.00380802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-1859865.5208491997</v>
      </c>
      <c r="L1697" s="444">
        <f t="shared" ca="1" si="114"/>
        <v>-448227590.52465725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-448227590.52465725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-1867614.9605194051</v>
      </c>
      <c r="L1698" s="444">
        <f t="shared" ca="1" si="114"/>
        <v>-450095205.48517668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-450095205.48517668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-1875396.6895215698</v>
      </c>
      <c r="L1699" s="444">
        <f t="shared" ca="1" si="114"/>
        <v>-451970602.17469823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-451970602.17469823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-1883210.8423945759</v>
      </c>
      <c r="L1700" s="444">
        <f t="shared" ca="1" si="114"/>
        <v>-453853813.01709282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-453853813.01709282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-1891057.5542378868</v>
      </c>
      <c r="L1701" s="444">
        <f t="shared" ca="1" si="114"/>
        <v>-455744870.57133073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-455744870.57133073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-1898936.960713878</v>
      </c>
      <c r="L1702" s="444">
        <f t="shared" ca="1" si="114"/>
        <v>-457643807.53204459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-457643807.53204459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-1906849.1980501858</v>
      </c>
      <c r="L1703" s="444">
        <f t="shared" ca="1" si="114"/>
        <v>-459550656.73009479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-459550656.73009479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-1914794.4030420613</v>
      </c>
      <c r="L1704" s="444">
        <f t="shared" ca="1" si="114"/>
        <v>-461465451.13313687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-461465451.13313687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-1922772.7130547366</v>
      </c>
      <c r="L1705" s="444">
        <f t="shared" ca="1" si="114"/>
        <v>-463388223.84619159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-463388223.84619159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-1930784.2660257984</v>
      </c>
      <c r="L1706" s="444">
        <f t="shared" ca="1" si="114"/>
        <v>-465319008.11221737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-465319008.11221737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-1938829.2004675725</v>
      </c>
      <c r="L1707" s="444">
        <f t="shared" ca="1" si="114"/>
        <v>-467257837.31268495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-467257837.31268495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-1946907.6554695209</v>
      </c>
      <c r="L1708" s="444">
        <f t="shared" ca="1" si="114"/>
        <v>-469204744.96815449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-469204744.96815449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-1955019.7707006438</v>
      </c>
      <c r="L1709" s="444">
        <f t="shared" ca="1" si="114"/>
        <v>-471159764.73885512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-471159764.73885512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-1963165.6864118963</v>
      </c>
      <c r="L1710" s="444">
        <f t="shared" ca="1" si="114"/>
        <v>-473122930.42526704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-473122930.42526704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-1971345.5434386125</v>
      </c>
      <c r="L1711" s="444">
        <f t="shared" ca="1" si="114"/>
        <v>-475094275.96870565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-475094275.96870565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-1979559.4832029399</v>
      </c>
      <c r="L1712" s="444">
        <f t="shared" ca="1" si="114"/>
        <v>-477073835.45190859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-477073835.45190859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-1987807.6477162857</v>
      </c>
      <c r="L1713" s="444">
        <f t="shared" ca="1" si="114"/>
        <v>-479061643.09962487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-479061643.09962487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-1996090.1795817702</v>
      </c>
      <c r="L1714" s="444">
        <f t="shared" ca="1" si="114"/>
        <v>-481057733.27920663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-481057733.27920663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-2004407.2219966943</v>
      </c>
      <c r="L1715" s="444">
        <f t="shared" ca="1" si="114"/>
        <v>-483062140.5012033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-483062140.5012033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-2012758.9187550137</v>
      </c>
      <c r="L1716" s="444">
        <f t="shared" ca="1" si="114"/>
        <v>-485074899.41995829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-485074899.41995829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-2021145.4142498262</v>
      </c>
      <c r="L1717" s="444">
        <f t="shared" ca="1" si="114"/>
        <v>-487096044.83420813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-487096044.83420813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-2029566.8534758675</v>
      </c>
      <c r="L1718" s="444">
        <f t="shared" ca="1" si="114"/>
        <v>-489125611.687684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-489125611.687684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-2038023.3820320165</v>
      </c>
      <c r="L1719" s="444">
        <f t="shared" ca="1" si="114"/>
        <v>-491163635.06971604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-491163635.06971604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-2046515.1461238167</v>
      </c>
      <c r="L1720" s="444">
        <f t="shared" ca="1" si="114"/>
        <v>-493210150.21583986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-493210150.21583986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-2055042.2925659993</v>
      </c>
      <c r="L1721" s="444">
        <f t="shared" ca="1" si="114"/>
        <v>-495265192.50840586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-495265192.50840586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-2063604.9687850245</v>
      </c>
      <c r="L1722" s="444">
        <f t="shared" ca="1" si="114"/>
        <v>-497328797.47719091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-497328797.47719091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-2072203.3228216288</v>
      </c>
      <c r="L1723" s="444">
        <f t="shared" ca="1" si="114"/>
        <v>-499401000.80001253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-499401000.80001253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-2080837.5033333856</v>
      </c>
      <c r="L1724" s="444">
        <f t="shared" ca="1" si="114"/>
        <v>-501481838.30334592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-501481838.30334592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-2089507.6595972744</v>
      </c>
      <c r="L1725" s="444">
        <f t="shared" ca="1" si="114"/>
        <v>-503571345.9629432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-503571345.9629432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-2098213.9415122634</v>
      </c>
      <c r="L1726" s="444">
        <f t="shared" ca="1" si="114"/>
        <v>-505669559.90445548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-505669559.90445548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-2106956.4996018978</v>
      </c>
      <c r="L1727" s="444">
        <f t="shared" ca="1" si="114"/>
        <v>-507776516.40405738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-507776516.40405738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-2115735.4850169057</v>
      </c>
      <c r="L1728" s="444">
        <f t="shared" ca="1" si="114"/>
        <v>-509892251.88907427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-509892251.88907427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-2124551.0495378096</v>
      </c>
      <c r="L1729" s="444">
        <f t="shared" ca="1" si="114"/>
        <v>-512016802.9386121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-512016802.9386121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-2133403.3455775506</v>
      </c>
      <c r="L1730" s="444">
        <f t="shared" ca="1" si="114"/>
        <v>-514150206.28418964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-514150206.28418964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-2142292.5261841235</v>
      </c>
      <c r="L1731" s="444">
        <f t="shared" ca="1" si="114"/>
        <v>-516292498.81037378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-516292498.81037378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-2151218.7450432242</v>
      </c>
      <c r="L1732" s="444">
        <f t="shared" ca="1" si="114"/>
        <v>-518443717.555417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-518443717.555417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-2160182.1564809042</v>
      </c>
      <c r="L1733" s="444">
        <f t="shared" ca="1" si="114"/>
        <v>-520603899.71189791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-520603899.71189791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-2169182.9154662411</v>
      </c>
      <c r="L1734" s="444">
        <f t="shared" ca="1" si="114"/>
        <v>-522773082.62736416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-522773082.62736416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-2178221.1776140174</v>
      </c>
      <c r="L1735" s="444">
        <f t="shared" ca="1" si="114"/>
        <v>-524951303.80497819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-524951303.80497819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-2187297.099187409</v>
      </c>
      <c r="L1736" s="444">
        <f t="shared" ca="1" si="114"/>
        <v>-527138600.90416563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-527138600.90416563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-2196410.8371006902</v>
      </c>
      <c r="L1737" s="444">
        <f t="shared" ca="1" si="114"/>
        <v>-529335011.74126631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-529335011.74126631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-2205562.5489219427</v>
      </c>
      <c r="L1738" s="444">
        <f t="shared" ca="1" si="114"/>
        <v>-531540574.29018825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-531540574.29018825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-2214752.3928757845</v>
      </c>
      <c r="L1739" s="444">
        <f t="shared" ca="1" si="114"/>
        <v>-533755326.68306404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-533755326.68306404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-2223980.5278461003</v>
      </c>
      <c r="L1740" s="444">
        <f t="shared" ca="1" si="114"/>
        <v>-535979307.21091014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-535979307.21091014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-2233247.1133787921</v>
      </c>
      <c r="L1741" s="444">
        <f t="shared" ca="1" si="114"/>
        <v>-538212554.32428896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-538212554.32428896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-2242552.3096845374</v>
      </c>
      <c r="L1742" s="444">
        <f t="shared" ca="1" si="114"/>
        <v>-540455106.63397348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-540455106.63397348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-2251896.2776415562</v>
      </c>
      <c r="L1743" s="444">
        <f t="shared" ca="1" si="114"/>
        <v>-542707002.91161501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-542707002.91161501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-2261279.1787983957</v>
      </c>
      <c r="L1744" s="444">
        <f t="shared" ca="1" si="114"/>
        <v>-544968282.09041345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-544968282.09041345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-2270701.1753767226</v>
      </c>
      <c r="L1745" s="444">
        <f t="shared" ca="1" si="114"/>
        <v>-547238983.26579022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-547238983.26579022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-2280162.4302741261</v>
      </c>
      <c r="L1746" s="444">
        <f t="shared" ca="1" si="114"/>
        <v>-549519145.69606435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-549519145.69606435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-2289663.1070669349</v>
      </c>
      <c r="L1747" s="444">
        <f t="shared" ca="1" si="114"/>
        <v>-551808808.80313134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-551808808.80313134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-2299203.370013047</v>
      </c>
      <c r="L1748" s="444">
        <f t="shared" ca="1" si="114"/>
        <v>-554108012.17314434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-554108012.17314434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-2308783.3840547679</v>
      </c>
      <c r="L1749" s="444">
        <f t="shared" ca="1" si="114"/>
        <v>-556416795.55719912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-556416795.55719912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-2318403.3148216628</v>
      </c>
      <c r="L1750" s="444">
        <f t="shared" ca="1" si="114"/>
        <v>-558735198.87202084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-558735198.87202084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-2328063.3286334202</v>
      </c>
      <c r="L1751" s="444">
        <f t="shared" ca="1" si="114"/>
        <v>-561063262.20065427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-561063262.20065427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-2337763.5925027262</v>
      </c>
      <c r="L1752" s="444">
        <f t="shared" ca="1" si="114"/>
        <v>-563401025.79315698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-563401025.79315698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-2347504.274138154</v>
      </c>
      <c r="L1753" s="444">
        <f t="shared" ca="1" si="114"/>
        <v>-565748530.06729519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-565748530.06729519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-2357285.5419470631</v>
      </c>
      <c r="L1754" s="444">
        <f t="shared" ca="1" si="114"/>
        <v>-568105815.6092422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-568105815.6092422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-2367107.5650385092</v>
      </c>
      <c r="L1755" s="444">
        <f t="shared" ca="1" si="114"/>
        <v>-570472923.17428076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-570472923.17428076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-2376970.5132261696</v>
      </c>
      <c r="L1756" s="444">
        <f t="shared" ca="1" si="114"/>
        <v>-572849893.68750691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-572849893.68750691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-2386874.557031279</v>
      </c>
      <c r="L1757" s="444">
        <f t="shared" ca="1" si="114"/>
        <v>-575236768.24453819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-575236768.24453819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-2396819.867685576</v>
      </c>
      <c r="L1758" s="444">
        <f t="shared" ca="1" si="114"/>
        <v>-577633588.11222374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-577633588.11222374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-2406806.6171342656</v>
      </c>
      <c r="L1759" s="444">
        <f t="shared" ca="1" si="114"/>
        <v>-580040394.72935796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-580040394.72935796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-2416834.9780389913</v>
      </c>
      <c r="L1760" s="444">
        <f t="shared" ca="1" si="114"/>
        <v>-582457229.70739698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-582457229.70739698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-2426905.1237808205</v>
      </c>
      <c r="L1761" s="444">
        <f t="shared" ca="1" si="114"/>
        <v>-584884134.83117783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-584884134.83117783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-2437017.2284632409</v>
      </c>
      <c r="L1762" s="444">
        <f t="shared" ca="1" si="114"/>
        <v>-587321152.05964112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-587321152.05964112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-2447171.4669151711</v>
      </c>
      <c r="L1763" s="444">
        <f t="shared" ca="1" si="114"/>
        <v>-589768323.52655625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-589768323.52655625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-2457368.0146939843</v>
      </c>
      <c r="L1764" s="444">
        <f t="shared" ca="1" si="114"/>
        <v>-592225691.54125023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-592225691.54125023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-2467607.0480885427</v>
      </c>
      <c r="L1765" s="444">
        <f t="shared" ca="1" si="114"/>
        <v>-594693298.58933878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-594693298.58933878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-2477888.7441222449</v>
      </c>
      <c r="L1766" s="444">
        <f t="shared" ca="1" si="114"/>
        <v>-597171187.33346105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-597171187.33346105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-2488213.2805560878</v>
      </c>
      <c r="L1767" s="444">
        <f t="shared" ca="1" si="114"/>
        <v>-599659400.61401713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-599659400.61401713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-2498580.8358917381</v>
      </c>
      <c r="L1768" s="444">
        <f t="shared" ca="1" si="114"/>
        <v>-602157981.44990885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-602157981.44990885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-2508991.58937462</v>
      </c>
      <c r="L1769" s="444">
        <f t="shared" ca="1" si="114"/>
        <v>-604666973.03928351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-604666973.03928351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-2519445.7209970145</v>
      </c>
      <c r="L1770" s="444">
        <f t="shared" ca="1" si="114"/>
        <v>-607186418.76028049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-607186418.76028049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-2529943.4115011687</v>
      </c>
      <c r="L1771" s="444">
        <f t="shared" ca="1" si="114"/>
        <v>-609716362.17178166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-609716362.17178166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-2540484.8423824236</v>
      </c>
      <c r="L1772" s="444">
        <f t="shared" ca="1" si="114"/>
        <v>-612256847.01416409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-612256847.01416409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-2551070.1958923503</v>
      </c>
      <c r="L1773" s="444">
        <f t="shared" ca="1" si="114"/>
        <v>-614807917.21005642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-614807917.21005642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-2561699.6550419019</v>
      </c>
      <c r="L1774" s="444">
        <f t="shared" ca="1" si="114"/>
        <v>-617369616.86509836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-617369616.86509836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-2572373.4036045764</v>
      </c>
      <c r="L1775" s="444">
        <f t="shared" ca="1" si="114"/>
        <v>-619941990.26870298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-619941990.26870298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-2583091.626119596</v>
      </c>
      <c r="L1776" s="444">
        <f t="shared" ca="1" si="114"/>
        <v>-622525081.8948226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-622525081.8948226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-2593854.5078950943</v>
      </c>
      <c r="L1777" s="444">
        <f t="shared" ca="1" si="114"/>
        <v>-625118936.40271771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-625118936.40271771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-2604662.2350113238</v>
      </c>
      <c r="L1778" s="444">
        <f t="shared" ca="1" si="114"/>
        <v>-627723598.63772905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-627723598.63772905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-2615514.9943238711</v>
      </c>
      <c r="L1779" s="444">
        <f t="shared" ca="1" si="114"/>
        <v>-630339113.6320529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-630339113.6320529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-2626412.9734668871</v>
      </c>
      <c r="L1780" s="444">
        <f t="shared" ca="1" si="114"/>
        <v>-632965526.60551977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-632965526.60551977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-2637356.3608563324</v>
      </c>
      <c r="L1781" s="444">
        <f t="shared" ca="1" si="114"/>
        <v>-635602882.96637607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-635602882.96637607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-2648345.3456932334</v>
      </c>
      <c r="L1782" s="444">
        <f t="shared" ca="1" si="114"/>
        <v>-638251228.3120693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-638251228.3120693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-2659380.1179669555</v>
      </c>
      <c r="L1783" s="444">
        <f t="shared" ca="1" si="114"/>
        <v>-640910608.43003631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-640910608.43003631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-2670460.8684584848</v>
      </c>
      <c r="L1784" s="444">
        <f t="shared" ca="1" si="114"/>
        <v>-643581069.29849482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-643581069.29849482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-2681587.7887437283</v>
      </c>
      <c r="L1785" s="444">
        <f t="shared" ca="1" si="114"/>
        <v>-646262657.08723855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-646262657.08723855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-2692761.0711968271</v>
      </c>
      <c r="L1786" s="444">
        <f t="shared" ca="1" si="114"/>
        <v>-648955418.15843534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-648955418.15843534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-2703980.9089934807</v>
      </c>
      <c r="L1787" s="444">
        <f t="shared" ca="1" si="114"/>
        <v>-651659399.06742883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-651659399.06742883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-2715247.4961142866</v>
      </c>
      <c r="L1788" s="444">
        <f t="shared" ca="1" si="114"/>
        <v>-654374646.56354308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-654374646.56354308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-2726561.027348096</v>
      </c>
      <c r="L1789" s="444">
        <f t="shared" ca="1" si="114"/>
        <v>-657101207.59089112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-657101207.59089112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-2737921.6982953795</v>
      </c>
      <c r="L1790" s="444">
        <f t="shared" ca="1" si="114"/>
        <v>-659839129.28918648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-659839129.28918648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-2749329.7053716104</v>
      </c>
      <c r="L1791" s="444">
        <f t="shared" ca="1" si="114"/>
        <v>-662588458.9945581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-662588458.9945581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-2760785.2458106587</v>
      </c>
      <c r="L1792" s="444">
        <f t="shared" ca="1" si="114"/>
        <v>-665349244.24036872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-665349244.24036872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-2772288.517668203</v>
      </c>
      <c r="L1793" s="444">
        <f t="shared" ref="L1793:L2047" ca="1" si="119">I1793-J1793+K1793</f>
        <v>-668121532.75803697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-668121532.75803697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-2783839.7198251542</v>
      </c>
      <c r="L1794" s="444">
        <f t="shared" ca="1" si="119"/>
        <v>-670905372.47786212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-670905372.47786212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-2795439.051991092</v>
      </c>
      <c r="L1795" s="444">
        <f t="shared" ca="1" si="119"/>
        <v>-673700811.52985322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-673700811.52985322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-2807086.714707722</v>
      </c>
      <c r="L1796" s="444">
        <f t="shared" ca="1" si="119"/>
        <v>-676507898.24456096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-676507898.24456096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-2818782.9093523375</v>
      </c>
      <c r="L1797" s="444">
        <f t="shared" ca="1" si="119"/>
        <v>-679326681.15391326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-679326681.15391326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-2830527.8381413054</v>
      </c>
      <c r="L1798" s="444">
        <f t="shared" ca="1" si="119"/>
        <v>-682157208.99205458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-682157208.99205458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-2842321.7041335609</v>
      </c>
      <c r="L1799" s="444">
        <f t="shared" ca="1" si="119"/>
        <v>-684999530.69618809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-684999530.69618809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-2854164.7112341169</v>
      </c>
      <c r="L1800" s="444">
        <f t="shared" ca="1" si="119"/>
        <v>-687853695.40742218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-687853695.40742218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-2866057.0641975924</v>
      </c>
      <c r="L1801" s="444">
        <f t="shared" ca="1" si="119"/>
        <v>-690719752.47161973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-690719752.47161973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-2877998.968631749</v>
      </c>
      <c r="L1802" s="444">
        <f t="shared" ca="1" si="119"/>
        <v>-693597751.44025147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-693597751.44025147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-2889990.6310010478</v>
      </c>
      <c r="L1803" s="444">
        <f t="shared" ca="1" si="119"/>
        <v>-696487742.07125247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-696487742.07125247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-2902032.2586302184</v>
      </c>
      <c r="L1804" s="444">
        <f t="shared" ca="1" si="119"/>
        <v>-699389774.32988274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-699389774.32988274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-2914124.0597078446</v>
      </c>
      <c r="L1805" s="444">
        <f t="shared" ca="1" si="119"/>
        <v>-702303898.38959062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-702303898.38959062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-2926266.243289961</v>
      </c>
      <c r="L1806" s="444">
        <f t="shared" ca="1" si="119"/>
        <v>-705230164.63288057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-705230164.63288057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-2938459.0193036692</v>
      </c>
      <c r="L1807" s="444">
        <f t="shared" ca="1" si="119"/>
        <v>-708168623.65218425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-708168623.65218425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-2950702.5985507676</v>
      </c>
      <c r="L1808" s="444">
        <f t="shared" ca="1" si="119"/>
        <v>-711119326.25073504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-711119326.25073504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-2962997.1927113961</v>
      </c>
      <c r="L1809" s="444">
        <f t="shared" ca="1" si="119"/>
        <v>-714082323.4434464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-714082323.4434464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-2975343.0143476934</v>
      </c>
      <c r="L1810" s="444">
        <f t="shared" ca="1" si="119"/>
        <v>-717057666.45779407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-717057666.45779407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-2987740.2769074752</v>
      </c>
      <c r="L1811" s="444">
        <f t="shared" ca="1" si="119"/>
        <v>-720045406.73470151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-720045406.73470151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-3000189.1947279228</v>
      </c>
      <c r="L1812" s="444">
        <f t="shared" ca="1" si="119"/>
        <v>-723045595.92942941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-723045595.92942941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-3012689.9830392892</v>
      </c>
      <c r="L1813" s="444">
        <f t="shared" ca="1" si="119"/>
        <v>-726058285.91246867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-726058285.91246867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-3025242.8579686196</v>
      </c>
      <c r="L1814" s="444">
        <f t="shared" ca="1" si="119"/>
        <v>-729083528.77043724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-729083528.77043724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-3037848.0365434885</v>
      </c>
      <c r="L1815" s="444">
        <f t="shared" ca="1" si="119"/>
        <v>-732121376.80698073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-732121376.80698073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-3050505.7366957529</v>
      </c>
      <c r="L1816" s="444">
        <f t="shared" ca="1" si="119"/>
        <v>-735171882.5436765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-735171882.5436765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-3063216.1772653186</v>
      </c>
      <c r="L1817" s="444">
        <f t="shared" ca="1" si="119"/>
        <v>-738235098.72094178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-738235098.72094178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-3075979.5780039239</v>
      </c>
      <c r="L1818" s="444">
        <f t="shared" ca="1" si="119"/>
        <v>-741311078.29894567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-741311078.29894567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-3088796.1595789404</v>
      </c>
      <c r="L1819" s="444">
        <f t="shared" ca="1" si="119"/>
        <v>-744399874.45852458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-744399874.45852458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-3101666.1435771859</v>
      </c>
      <c r="L1820" s="444">
        <f t="shared" ca="1" si="119"/>
        <v>-747501540.6021018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-747501540.6021018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-3114589.7525087576</v>
      </c>
      <c r="L1821" s="444">
        <f t="shared" ca="1" si="119"/>
        <v>-750616130.35461056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-750616130.35461056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-3127567.2098108772</v>
      </c>
      <c r="L1822" s="444">
        <f t="shared" ca="1" si="119"/>
        <v>-753743697.56442142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-753743697.56442142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-3140598.739851756</v>
      </c>
      <c r="L1823" s="444">
        <f t="shared" ca="1" si="119"/>
        <v>-756884296.30427313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-756884296.30427313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-3153684.5679344712</v>
      </c>
      <c r="L1824" s="444">
        <f t="shared" ca="1" si="119"/>
        <v>-760037980.87220764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-760037980.87220764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-3166824.9203008651</v>
      </c>
      <c r="L1825" s="444">
        <f t="shared" ca="1" si="119"/>
        <v>-763204805.79250848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-763204805.79250848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-3180020.0241354518</v>
      </c>
      <c r="L1826" s="444">
        <f t="shared" ca="1" si="119"/>
        <v>-766384825.81664395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-766384825.81664395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-3193270.1075693499</v>
      </c>
      <c r="L1827" s="444">
        <f t="shared" ca="1" si="119"/>
        <v>-769578095.92421329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-769578095.92421329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-3206575.3996842219</v>
      </c>
      <c r="L1828" s="444">
        <f t="shared" ca="1" si="119"/>
        <v>-772784671.32389748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-772784671.32389748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-3219936.1305162394</v>
      </c>
      <c r="L1829" s="444">
        <f t="shared" ca="1" si="119"/>
        <v>-776004607.45441377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-776004607.45441377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-3233352.5310600572</v>
      </c>
      <c r="L1830" s="444">
        <f t="shared" ca="1" si="119"/>
        <v>-779237959.98547387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-779237959.98547387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-3246824.8332728078</v>
      </c>
      <c r="L1831" s="444">
        <f t="shared" ca="1" si="119"/>
        <v>-782484784.81874669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-782484784.81874669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-3260353.270078111</v>
      </c>
      <c r="L1832" s="444">
        <f t="shared" ca="1" si="119"/>
        <v>-785745138.08882475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-785745138.08882475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-3273938.0753701031</v>
      </c>
      <c r="L1833" s="444">
        <f t="shared" ca="1" si="119"/>
        <v>-789019076.16419482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-789019076.16419482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-3287579.4840174783</v>
      </c>
      <c r="L1834" s="444">
        <f t="shared" ca="1" si="119"/>
        <v>-792306655.64821231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-792306655.64821231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-3301277.7318675513</v>
      </c>
      <c r="L1835" s="444">
        <f t="shared" ca="1" si="119"/>
        <v>-795607933.38007987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-795607933.38007987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-3315033.0557503328</v>
      </c>
      <c r="L1836" s="444">
        <f t="shared" ca="1" si="119"/>
        <v>-798922966.43583024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-798922966.43583024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-3328845.6934826258</v>
      </c>
      <c r="L1837" s="444">
        <f t="shared" ca="1" si="119"/>
        <v>-802251812.12931287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-802251812.12931287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-3342715.8838721369</v>
      </c>
      <c r="L1838" s="444">
        <f t="shared" ca="1" si="119"/>
        <v>-805594528.01318502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-805594528.01318502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-3356643.866721604</v>
      </c>
      <c r="L1839" s="444">
        <f t="shared" ca="1" si="119"/>
        <v>-808951171.87990665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-808951171.87990665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-3370629.8828329444</v>
      </c>
      <c r="L1840" s="444">
        <f t="shared" ca="1" si="119"/>
        <v>-812321801.76273966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-812321801.76273966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-3384674.1740114153</v>
      </c>
      <c r="L1841" s="444">
        <f t="shared" ca="1" si="119"/>
        <v>-815706475.93675113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-815706475.93675113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-3398776.9830697961</v>
      </c>
      <c r="L1842" s="444">
        <f t="shared" ca="1" si="119"/>
        <v>-819105252.9198209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-819105252.9198209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-3412938.5538325869</v>
      </c>
      <c r="L1843" s="444">
        <f t="shared" ca="1" si="119"/>
        <v>-822518191.47365344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-822518191.47365344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-3427159.1311402228</v>
      </c>
      <c r="L1844" s="444">
        <f t="shared" ca="1" si="119"/>
        <v>-825945350.60479367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-825945350.60479367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-3441438.960853307</v>
      </c>
      <c r="L1845" s="444">
        <f t="shared" ca="1" si="119"/>
        <v>-829386789.56564701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-829386789.56564701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-3455778.2898568623</v>
      </c>
      <c r="L1846" s="444">
        <f t="shared" ca="1" si="119"/>
        <v>-832842567.85550392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-832842567.85550392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-3470177.3660645997</v>
      </c>
      <c r="L1847" s="444">
        <f t="shared" ca="1" si="119"/>
        <v>-836312745.22156847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-836312745.22156847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-3484636.4384232019</v>
      </c>
      <c r="L1848" s="444">
        <f t="shared" ca="1" si="119"/>
        <v>-839797381.65999162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-839797381.65999162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-3499155.7569166315</v>
      </c>
      <c r="L1849" s="444">
        <f t="shared" ca="1" si="119"/>
        <v>-843296537.41690826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-843296537.41690826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-3513735.5725704511</v>
      </c>
      <c r="L1850" s="444">
        <f t="shared" ca="1" si="119"/>
        <v>-846810272.98947871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-846810272.98947871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-3528376.1374561619</v>
      </c>
      <c r="L1851" s="444">
        <f t="shared" ca="1" si="119"/>
        <v>-850338649.12693489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-850338649.12693489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-3543077.7046955619</v>
      </c>
      <c r="L1852" s="444">
        <f t="shared" ca="1" si="119"/>
        <v>-853881726.83163047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-853881726.83163047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-3557840.5284651276</v>
      </c>
      <c r="L1853" s="444">
        <f t="shared" ca="1" si="119"/>
        <v>-857439567.36009562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-857439567.36009562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-3572664.8640003982</v>
      </c>
      <c r="L1854" s="444">
        <f t="shared" ca="1" si="119"/>
        <v>-861012232.22409606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-861012232.22409606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-3587550.9676004001</v>
      </c>
      <c r="L1855" s="444">
        <f t="shared" ca="1" si="119"/>
        <v>-864599783.19169641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-864599783.19169641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-3602499.096632069</v>
      </c>
      <c r="L1856" s="444">
        <f t="shared" ca="1" si="119"/>
        <v>-868202282.28832853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-868202282.28832853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-3617509.5095347026</v>
      </c>
      <c r="L1857" s="444">
        <f t="shared" ca="1" si="119"/>
        <v>-871819791.79786325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-871819791.79786325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-3632582.4658244303</v>
      </c>
      <c r="L1858" s="444">
        <f t="shared" ca="1" si="119"/>
        <v>-875452374.26368773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-875452374.26368773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-3647718.226098699</v>
      </c>
      <c r="L1859" s="444">
        <f t="shared" ca="1" si="119"/>
        <v>-879100092.48978639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-879100092.48978639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-3662917.0520407762</v>
      </c>
      <c r="L1860" s="444">
        <f t="shared" ca="1" si="119"/>
        <v>-882763009.5418272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-882763009.5418272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-3678179.2064242801</v>
      </c>
      <c r="L1861" s="444">
        <f t="shared" ca="1" si="119"/>
        <v>-886441188.74825144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-886441188.74825144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-3693504.9531177143</v>
      </c>
      <c r="L1862" s="444">
        <f t="shared" ca="1" si="119"/>
        <v>-890134693.70136917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-890134693.70136917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-3708894.5570890382</v>
      </c>
      <c r="L1863" s="444">
        <f t="shared" ca="1" si="119"/>
        <v>-893843588.25845826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-893843588.25845826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-3724348.284410242</v>
      </c>
      <c r="L1864" s="444">
        <f t="shared" ca="1" si="119"/>
        <v>-897567936.54286849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-897567936.54286849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-3739866.4022619519</v>
      </c>
      <c r="L1865" s="444">
        <f t="shared" ca="1" si="119"/>
        <v>-901307802.94513047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-901307802.94513047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-3755449.1789380438</v>
      </c>
      <c r="L1866" s="444">
        <f t="shared" ca="1" si="119"/>
        <v>-905063252.1240685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-905063252.1240685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-3771096.8838502849</v>
      </c>
      <c r="L1867" s="444">
        <f t="shared" ca="1" si="119"/>
        <v>-908834349.00791883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-908834349.00791883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-3786809.7875329955</v>
      </c>
      <c r="L1868" s="444">
        <f t="shared" ca="1" si="119"/>
        <v>-912621158.79545188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-912621158.79545188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-3802588.1616477156</v>
      </c>
      <c r="L1869" s="444">
        <f t="shared" ca="1" si="119"/>
        <v>-916423746.95709956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-916423746.95709956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-3818432.2789879153</v>
      </c>
      <c r="L1870" s="444">
        <f t="shared" ca="1" si="119"/>
        <v>-920242179.23608744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-920242179.23608744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-3834342.4134836975</v>
      </c>
      <c r="L1871" s="444">
        <f t="shared" ca="1" si="119"/>
        <v>-924076521.64957118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-924076521.64957118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-3850318.8402065467</v>
      </c>
      <c r="L1872" s="444">
        <f t="shared" ca="1" si="119"/>
        <v>-927926840.48977768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-927926840.48977768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-3866361.8353740731</v>
      </c>
      <c r="L1873" s="444">
        <f t="shared" ca="1" si="119"/>
        <v>-931793202.3251518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-931793202.3251518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-3882471.6763547994</v>
      </c>
      <c r="L1874" s="444">
        <f t="shared" ca="1" si="119"/>
        <v>-935675674.00150657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-935675674.00150657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-3898648.6416729447</v>
      </c>
      <c r="L1875" s="444">
        <f t="shared" ca="1" si="119"/>
        <v>-939574322.64317954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-939574322.64317954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-3914893.0110132485</v>
      </c>
      <c r="L1876" s="444">
        <f t="shared" ca="1" si="119"/>
        <v>-943489215.65419281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-943489215.65419281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-3931205.0652258028</v>
      </c>
      <c r="L1877" s="444">
        <f t="shared" ca="1" si="119"/>
        <v>-947420420.71941864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-947420420.71941864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-3947585.0863309111</v>
      </c>
      <c r="L1878" s="444">
        <f t="shared" ca="1" si="119"/>
        <v>-951368005.80574954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-951368005.80574954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-3964033.3575239559</v>
      </c>
      <c r="L1879" s="444">
        <f t="shared" ca="1" si="119"/>
        <v>-955332039.16327345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-955332039.16327345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-3980550.1631803061</v>
      </c>
      <c r="L1880" s="444">
        <f t="shared" ca="1" si="119"/>
        <v>-959312589.3264538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-959312589.3264538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-3997135.7888602237</v>
      </c>
      <c r="L1881" s="444">
        <f t="shared" ca="1" si="119"/>
        <v>-963309725.11531401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-963309725.11531401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-4013790.5213138084</v>
      </c>
      <c r="L1882" s="444">
        <f t="shared" ca="1" si="119"/>
        <v>-967323515.63662779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-967323515.63662779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-4030514.6484859493</v>
      </c>
      <c r="L1883" s="444">
        <f t="shared" ca="1" si="119"/>
        <v>-971354030.28511369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-971354030.28511369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-4047308.4595213071</v>
      </c>
      <c r="L1884" s="444">
        <f t="shared" ca="1" si="119"/>
        <v>-975401338.74463499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-975401338.74463499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-4064172.2447693124</v>
      </c>
      <c r="L1885" s="444">
        <f t="shared" ca="1" si="119"/>
        <v>-979465510.98940432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-979465510.98940432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-4081106.2957891845</v>
      </c>
      <c r="L1886" s="444">
        <f t="shared" ca="1" si="119"/>
        <v>-983546617.28519356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-983546617.28519356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-4098110.9053549734</v>
      </c>
      <c r="L1887" s="444">
        <f t="shared" ca="1" si="119"/>
        <v>-987644728.19054854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-987644728.19054854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-4115186.3674606187</v>
      </c>
      <c r="L1888" s="444">
        <f t="shared" ca="1" si="119"/>
        <v>-991759914.55800915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-991759914.55800915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-4132332.9773250381</v>
      </c>
      <c r="L1889" s="444">
        <f t="shared" ca="1" si="119"/>
        <v>-995892247.53533423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-995892247.53533423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-4149551.0313972258</v>
      </c>
      <c r="L1890" s="444">
        <f t="shared" ca="1" si="119"/>
        <v>-1000041798.5667315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-1000041798.5667315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-4166840.8273613811</v>
      </c>
      <c r="L1891" s="444">
        <f t="shared" ca="1" si="119"/>
        <v>-1004208639.3940928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-1004208639.3940928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-4184202.6641420531</v>
      </c>
      <c r="L1892" s="444">
        <f t="shared" ca="1" si="119"/>
        <v>-1008392842.0582348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-1008392842.0582348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-4201636.8419093117</v>
      </c>
      <c r="L1893" s="444">
        <f t="shared" ca="1" si="119"/>
        <v>-1012594478.9001441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-1012594478.9001441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-4219143.6620839341</v>
      </c>
      <c r="L1894" s="444">
        <f t="shared" ca="1" si="119"/>
        <v>-1016813622.5622281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-1016813622.5622281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-4236723.427342616</v>
      </c>
      <c r="L1895" s="444">
        <f t="shared" ca="1" si="119"/>
        <v>-1021050345.9895707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-1021050345.9895707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-4254376.4416232109</v>
      </c>
      <c r="L1896" s="444">
        <f t="shared" ca="1" si="119"/>
        <v>-1025304722.4311939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-1025304722.4311939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-4272103.0101299742</v>
      </c>
      <c r="L1897" s="444">
        <f t="shared" ca="1" si="119"/>
        <v>-1029576825.4413239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-1029576825.4413239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-4289903.4393388489</v>
      </c>
      <c r="L1898" s="444">
        <f t="shared" ca="1" si="119"/>
        <v>-1033866728.8806627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-1033866728.8806627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-4307778.0370027609</v>
      </c>
      <c r="L1899" s="444">
        <f t="shared" ca="1" si="119"/>
        <v>-1038174506.9176655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-1038174506.9176655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-4325727.1121569397</v>
      </c>
      <c r="L1900" s="444">
        <f t="shared" ca="1" si="119"/>
        <v>-1042500234.0298225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-1042500234.0298225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-4343750.9751242604</v>
      </c>
      <c r="L1901" s="444">
        <f t="shared" ca="1" si="119"/>
        <v>-1046843985.0049467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-1046843985.0049467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-4361849.9375206111</v>
      </c>
      <c r="L1902" s="444">
        <f t="shared" ca="1" si="119"/>
        <v>-1051205834.9424673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-1051205834.9424673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-4380024.3122602804</v>
      </c>
      <c r="L1903" s="444">
        <f t="shared" ca="1" si="119"/>
        <v>-1055585859.2547276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-1055585859.2547276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-4398274.4135613646</v>
      </c>
      <c r="L1904" s="444">
        <f t="shared" ca="1" si="119"/>
        <v>-1059984133.6682889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-1059984133.6682889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-4416600.5569512043</v>
      </c>
      <c r="L1905" s="444">
        <f t="shared" ca="1" si="119"/>
        <v>-1064400734.2252401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-1064400734.2252401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-4435003.0592718339</v>
      </c>
      <c r="L1906" s="444">
        <f t="shared" ca="1" si="119"/>
        <v>-1068835737.2845119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-1068835737.2845119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-4453482.2386854663</v>
      </c>
      <c r="L1907" s="444">
        <f t="shared" ca="1" si="119"/>
        <v>-1073289219.5231974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-1073289219.5231974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-4472038.4146799892</v>
      </c>
      <c r="L1908" s="444">
        <f t="shared" ca="1" si="119"/>
        <v>-1077761257.9378774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-1077761257.9378774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-4490671.9080744889</v>
      </c>
      <c r="L1909" s="444">
        <f t="shared" ca="1" si="119"/>
        <v>-1082251929.8459518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-1082251929.8459518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-4509383.0410247995</v>
      </c>
      <c r="L1910" s="444">
        <f t="shared" ca="1" si="119"/>
        <v>-1086761312.8869765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-1086761312.8869765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-4528172.1370290685</v>
      </c>
      <c r="L1911" s="444">
        <f t="shared" ca="1" si="119"/>
        <v>-1091289485.0240057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-1091289485.0240057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-4547039.5209333571</v>
      </c>
      <c r="L1912" s="444">
        <f t="shared" ca="1" si="119"/>
        <v>-1095836524.544939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-1095836524.544939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-4565985.5189372459</v>
      </c>
      <c r="L1913" s="444">
        <f t="shared" ca="1" si="119"/>
        <v>-1100402510.0638764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-1100402510.0638764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-4585010.4585994845</v>
      </c>
      <c r="L1914" s="444">
        <f t="shared" ca="1" si="119"/>
        <v>-1104987520.522476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-1104987520.522476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-4604114.6688436493</v>
      </c>
      <c r="L1915" s="444">
        <f t="shared" ca="1" si="119"/>
        <v>-1109591635.1913197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-1109591635.1913197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-4623298.4799638316</v>
      </c>
      <c r="L1916" s="444">
        <f t="shared" ca="1" si="119"/>
        <v>-1114214933.6712835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-1114214933.6712835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-4642562.2236303482</v>
      </c>
      <c r="L1917" s="444">
        <f t="shared" ca="1" si="119"/>
        <v>-1118857495.8949139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-1118857495.8949139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-4661906.2328954749</v>
      </c>
      <c r="L1918" s="444">
        <f t="shared" ca="1" si="119"/>
        <v>-1123519402.1278093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-1123519402.1278093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-4681330.8421992054</v>
      </c>
      <c r="L1919" s="444">
        <f t="shared" ca="1" si="119"/>
        <v>-1128200732.9700084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-1128200732.9700084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-4700836.3873750344</v>
      </c>
      <c r="L1920" s="444">
        <f t="shared" ca="1" si="119"/>
        <v>-1132901569.3573835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-1132901569.3573835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-4720423.2056557648</v>
      </c>
      <c r="L1921" s="444">
        <f t="shared" ca="1" si="119"/>
        <v>-1137621992.5630393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-1137621992.5630393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-4740091.6356793307</v>
      </c>
      <c r="L1922" s="444">
        <f t="shared" ca="1" si="119"/>
        <v>-1142362084.1987185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-1142362084.1987185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-4759842.0174946608</v>
      </c>
      <c r="L1923" s="444">
        <f t="shared" ca="1" si="119"/>
        <v>-1147121926.2162132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-1147121926.2162132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-4779674.6925675552</v>
      </c>
      <c r="L1924" s="444">
        <f t="shared" ca="1" si="119"/>
        <v>-1151901600.9087808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-1151901600.9087808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-4799590.0037865862</v>
      </c>
      <c r="L1925" s="444">
        <f t="shared" ca="1" si="119"/>
        <v>-1156701190.9125674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-1156701190.9125674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-4819588.2954690307</v>
      </c>
      <c r="L1926" s="444">
        <f t="shared" ca="1" si="119"/>
        <v>-1161520779.2080364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-1161520779.2080364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-4839669.9133668188</v>
      </c>
      <c r="L1927" s="444">
        <f t="shared" ca="1" si="119"/>
        <v>-1166360449.1214032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-1166360449.1214032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-4859835.2046725135</v>
      </c>
      <c r="L1928" s="444">
        <f t="shared" ca="1" si="119"/>
        <v>-1171220284.3260758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-1171220284.3260758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-4880084.5180253154</v>
      </c>
      <c r="L1929" s="444">
        <f t="shared" ca="1" si="119"/>
        <v>-1176100368.8441012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-1176100368.8441012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-4900418.2035170887</v>
      </c>
      <c r="L1930" s="444">
        <f t="shared" ca="1" si="119"/>
        <v>-1181000787.0476184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-1181000787.0476184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-4920836.6126984097</v>
      </c>
      <c r="L1931" s="444">
        <f t="shared" ca="1" si="119"/>
        <v>-1185921623.6603167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-1185921623.6603167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-4941340.0985846529</v>
      </c>
      <c r="L1932" s="444">
        <f t="shared" ca="1" si="119"/>
        <v>-1190862963.7589014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-1190862963.7589014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-4961929.015662089</v>
      </c>
      <c r="L1933" s="444">
        <f t="shared" ca="1" si="119"/>
        <v>-1195824892.7745636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-1195824892.7745636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-4982603.7198940143</v>
      </c>
      <c r="L1934" s="444">
        <f t="shared" ca="1" si="119"/>
        <v>-1200807496.4944575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-1200807496.4944575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-5003364.5687269066</v>
      </c>
      <c r="L1935" s="444">
        <f t="shared" ca="1" si="119"/>
        <v>-1205810861.0631845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-1205810861.0631845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-5024211.9210966025</v>
      </c>
      <c r="L1936" s="444">
        <f t="shared" ca="1" si="119"/>
        <v>-1210835072.9842811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-1210835072.9842811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-5045146.137434504</v>
      </c>
      <c r="L1937" s="444">
        <f t="shared" ca="1" si="119"/>
        <v>-1215880219.1217155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-1215880219.1217155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-5066167.5796738146</v>
      </c>
      <c r="L1938" s="444">
        <f t="shared" ca="1" si="119"/>
        <v>-1220946386.7013893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-1220946386.7013893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-5087276.6112557892</v>
      </c>
      <c r="L1939" s="444">
        <f t="shared" ca="1" si="119"/>
        <v>-1226033663.3126452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-1226033663.3126452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-5108473.5971360216</v>
      </c>
      <c r="L1940" s="444">
        <f t="shared" ca="1" si="119"/>
        <v>-1231142136.9097812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-1231142136.9097812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-5129758.9037907552</v>
      </c>
      <c r="L1941" s="444">
        <f t="shared" ca="1" si="119"/>
        <v>-1236271895.8135719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-1236271895.8135719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-5151132.8992232159</v>
      </c>
      <c r="L1942" s="444">
        <f t="shared" ca="1" si="119"/>
        <v>-1241423028.7127953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-1241423028.7127953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-5172595.9529699804</v>
      </c>
      <c r="L1943" s="444">
        <f t="shared" ca="1" si="119"/>
        <v>-1246595624.6657653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-1246595624.6657653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-5194148.4361073552</v>
      </c>
      <c r="L1944" s="444">
        <f t="shared" ca="1" si="119"/>
        <v>-1251789773.1018727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-1251789773.1018727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-5215790.721257803</v>
      </c>
      <c r="L1945" s="444">
        <f t="shared" ca="1" si="119"/>
        <v>-1257005563.8231304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-1257005563.8231304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-5237523.1825963762</v>
      </c>
      <c r="L1946" s="444">
        <f t="shared" ca="1" si="119"/>
        <v>-1262243087.0057268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-1262243087.0057268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-5259346.1958571952</v>
      </c>
      <c r="L1947" s="444">
        <f t="shared" ca="1" si="119"/>
        <v>-1267502433.2015841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-1267502433.2015841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-5281260.1383399339</v>
      </c>
      <c r="L1948" s="444">
        <f t="shared" ca="1" si="119"/>
        <v>-1272783693.3399241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-1272783693.3399241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-5303265.38891635</v>
      </c>
      <c r="L1949" s="444">
        <f t="shared" ca="1" si="119"/>
        <v>-1278086958.7288404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-1278086958.7288404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-5325362.3280368345</v>
      </c>
      <c r="L1950" s="444">
        <f t="shared" ca="1" si="119"/>
        <v>-1283412321.0568771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-1283412321.0568771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-5347551.3377369884</v>
      </c>
      <c r="L1951" s="444">
        <f t="shared" ca="1" si="119"/>
        <v>-1288759872.3946142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-1288759872.3946142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-5369832.8016442256</v>
      </c>
      <c r="L1952" s="444">
        <f t="shared" ca="1" si="119"/>
        <v>-1294129705.1962585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-1294129705.1962585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-5392207.1049844101</v>
      </c>
      <c r="L1953" s="444">
        <f t="shared" ca="1" si="119"/>
        <v>-1299521912.3012431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-1299521912.3012431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-5414674.6345885126</v>
      </c>
      <c r="L1954" s="444">
        <f t="shared" ca="1" si="119"/>
        <v>-1304936586.9358315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-1304936586.9358315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-5437235.778899298</v>
      </c>
      <c r="L1955" s="444">
        <f t="shared" ca="1" si="119"/>
        <v>-1310373822.7147307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-1310373822.7147307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-5459890.9279780444</v>
      </c>
      <c r="L1956" s="444">
        <f t="shared" ca="1" si="119"/>
        <v>-1315833713.6427088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-1315833713.6427088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-5482640.4735112861</v>
      </c>
      <c r="L1957" s="444">
        <f t="shared" ca="1" si="119"/>
        <v>-1321316354.11622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-1321316354.11622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-5505484.8088175831</v>
      </c>
      <c r="L1958" s="444">
        <f t="shared" ca="1" si="119"/>
        <v>-1326821838.9250376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-1326821838.9250376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-5528424.3288543234</v>
      </c>
      <c r="L1959" s="444">
        <f t="shared" ca="1" si="119"/>
        <v>-1332350263.2538919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-1332350263.2538919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-5551459.43022455</v>
      </c>
      <c r="L1960" s="444">
        <f t="shared" ca="1" si="119"/>
        <v>-1337901722.6841166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-1337901722.6841166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-5574590.5111838188</v>
      </c>
      <c r="L1961" s="444">
        <f t="shared" ca="1" si="119"/>
        <v>-1343476313.1953003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-1343476313.1953003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-5597817.9716470847</v>
      </c>
      <c r="L1962" s="444">
        <f t="shared" ca="1" si="119"/>
        <v>-1349074131.1669474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-1349074131.1669474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-5621142.2131956136</v>
      </c>
      <c r="L1963" s="444">
        <f t="shared" ca="1" si="119"/>
        <v>-1354695273.3801429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-1354695273.3801429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-5644563.6390839284</v>
      </c>
      <c r="L1964" s="444">
        <f t="shared" ca="1" si="119"/>
        <v>-1360339837.0192268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-1360339837.0192268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-5668082.6542467782</v>
      </c>
      <c r="L1965" s="444">
        <f t="shared" ca="1" si="119"/>
        <v>-1366007919.6734736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-1366007919.6734736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-5691699.6653061397</v>
      </c>
      <c r="L1966" s="444">
        <f t="shared" ca="1" si="119"/>
        <v>-1371699619.3387797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-1371699619.3387797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-5715415.0805782489</v>
      </c>
      <c r="L1967" s="444">
        <f t="shared" ca="1" si="119"/>
        <v>-1377415034.419358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-1377415034.419358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-5739229.3100806586</v>
      </c>
      <c r="L1968" s="444">
        <f t="shared" ca="1" si="119"/>
        <v>-1383154263.7294388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-1383154263.7294388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-5763142.7655393286</v>
      </c>
      <c r="L1969" s="444">
        <f t="shared" ca="1" si="119"/>
        <v>-1388917406.4949782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-1388917406.4949782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-5787155.8603957426</v>
      </c>
      <c r="L1970" s="444">
        <f t="shared" ca="1" si="119"/>
        <v>-1394704562.3553739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-1394704562.3553739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-5811269.0098140575</v>
      </c>
      <c r="L1971" s="444">
        <f t="shared" ca="1" si="119"/>
        <v>-1400515831.3651879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-1400515831.3651879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-5835482.6306882827</v>
      </c>
      <c r="L1972" s="444">
        <f t="shared" ca="1" si="119"/>
        <v>-1406351313.9958761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-1406351313.9958761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-5859797.1416494837</v>
      </c>
      <c r="L1973" s="444">
        <f t="shared" ca="1" si="119"/>
        <v>-1412211111.1375256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-1412211111.1375256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-5884212.9630730227</v>
      </c>
      <c r="L1974" s="444">
        <f t="shared" ca="1" si="119"/>
        <v>-1418095324.1005986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-1418095324.1005986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-5908730.517085827</v>
      </c>
      <c r="L1975" s="444">
        <f t="shared" ca="1" si="119"/>
        <v>-1424004054.6176844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-1424004054.6176844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-5933350.2275736844</v>
      </c>
      <c r="L1976" s="444">
        <f t="shared" ca="1" si="119"/>
        <v>-1429937404.845258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-1429937404.845258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-5958072.5201885747</v>
      </c>
      <c r="L1977" s="444">
        <f t="shared" ca="1" si="119"/>
        <v>-1435895477.3654466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-1435895477.3654466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-5982897.8223560276</v>
      </c>
      <c r="L1978" s="444">
        <f t="shared" ca="1" si="119"/>
        <v>-1441878375.1878026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-1441878375.1878026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-6007826.5632825103</v>
      </c>
      <c r="L1979" s="444">
        <f t="shared" ca="1" si="119"/>
        <v>-1447886201.751085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-1447886201.751085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-6032859.1739628538</v>
      </c>
      <c r="L1980" s="444">
        <f t="shared" ca="1" si="119"/>
        <v>-1453919060.9250479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-1453919060.9250479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-6057996.087187699</v>
      </c>
      <c r="L1981" s="444">
        <f t="shared" ca="1" si="119"/>
        <v>-1459977057.0122356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-1459977057.0122356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-6083237.7375509813</v>
      </c>
      <c r="L1982" s="444">
        <f t="shared" ca="1" si="119"/>
        <v>-1466060294.7497866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-1466060294.7497866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-6108584.561457444</v>
      </c>
      <c r="L1983" s="444">
        <f t="shared" ca="1" si="119"/>
        <v>-1472168879.311244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-1472168879.311244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-6134036.9971301835</v>
      </c>
      <c r="L1984" s="444">
        <f t="shared" ca="1" si="119"/>
        <v>-1478302916.3083742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-1478302916.3083742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-6159595.4846182261</v>
      </c>
      <c r="L1985" s="444">
        <f t="shared" ca="1" si="119"/>
        <v>-1484462511.7929924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-1484462511.7929924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-6185260.4658041345</v>
      </c>
      <c r="L1986" s="444">
        <f t="shared" ca="1" si="119"/>
        <v>-1490647772.2587965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-1490647772.2587965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-6211032.3844116516</v>
      </c>
      <c r="L1987" s="444">
        <f t="shared" ca="1" si="119"/>
        <v>-1496858804.643208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-1496858804.643208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-6236911.686013367</v>
      </c>
      <c r="L1988" s="444">
        <f t="shared" ca="1" si="119"/>
        <v>-1503095716.3292215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-1503095716.3292215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-6262898.8180384226</v>
      </c>
      <c r="L1989" s="444">
        <f t="shared" ca="1" si="119"/>
        <v>-1509358615.14726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-1509358615.14726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-6288994.2297802493</v>
      </c>
      <c r="L1990" s="444">
        <f t="shared" ca="1" si="119"/>
        <v>-1515647609.3770401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-1515647609.3770401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-6315198.3724043341</v>
      </c>
      <c r="L1991" s="444">
        <f t="shared" ca="1" si="119"/>
        <v>-1521962807.7494445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-1521962807.7494445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-6341511.6989560183</v>
      </c>
      <c r="L1992" s="444">
        <f t="shared" ca="1" si="119"/>
        <v>-1528304319.4484005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-1528304319.4484005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-6367934.6643683352</v>
      </c>
      <c r="L1993" s="444">
        <f t="shared" ca="1" si="119"/>
        <v>-1534672254.1127689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-1534672254.1127689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-6394467.7254698705</v>
      </c>
      <c r="L1994" s="444">
        <f t="shared" ca="1" si="119"/>
        <v>-1541066721.8382387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-1541066721.8382387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-6421111.3409926612</v>
      </c>
      <c r="L1995" s="444">
        <f t="shared" ca="1" si="119"/>
        <v>-1547487833.1792314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-1547487833.1792314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-6447865.971580131</v>
      </c>
      <c r="L1996" s="444">
        <f t="shared" ca="1" si="119"/>
        <v>-1553935699.1508114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-1553935699.1508114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-6474732.0797950476</v>
      </c>
      <c r="L1997" s="444">
        <f t="shared" ca="1" si="119"/>
        <v>-1560410431.2306066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-1560410431.2306066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-6501710.1301275268</v>
      </c>
      <c r="L1998" s="444">
        <f t="shared" ca="1" si="119"/>
        <v>-1566912141.360734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-1566912141.360734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-6528800.5890030582</v>
      </c>
      <c r="L1999" s="444">
        <f t="shared" ca="1" si="119"/>
        <v>-1573440941.9497371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-1573440941.9497371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-6556003.9247905714</v>
      </c>
      <c r="L2000" s="444">
        <f t="shared" ca="1" si="119"/>
        <v>-1579996945.8745277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-1579996945.8745277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-6583320.6078105317</v>
      </c>
      <c r="L2001" s="444">
        <f t="shared" ca="1" si="119"/>
        <v>-1586580266.4823382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-1586580266.4823382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-6610751.1103430754</v>
      </c>
      <c r="L2002" s="444">
        <f t="shared" ca="1" si="119"/>
        <v>-1593191017.5926812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-1593191017.5926812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-6638295.906636171</v>
      </c>
      <c r="L2003" s="444">
        <f t="shared" ca="1" si="119"/>
        <v>-1599829313.4993174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-1599829313.4993174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-6665955.4729138222</v>
      </c>
      <c r="L2004" s="444">
        <f t="shared" ca="1" si="119"/>
        <v>-1606495268.9722311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-1606495268.9722311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-6693730.2873842968</v>
      </c>
      <c r="L2005" s="444">
        <f t="shared" ca="1" si="119"/>
        <v>-1613188999.2596154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-1613188999.2596154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-6721620.8302483978</v>
      </c>
      <c r="L2006" s="444">
        <f t="shared" ca="1" si="119"/>
        <v>-1619910620.0898638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-1619910620.0898638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-6749627.5837077657</v>
      </c>
      <c r="L2007" s="444">
        <f t="shared" ca="1" si="119"/>
        <v>-1626660247.6735716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-1626660247.6735716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-6777751.0319732148</v>
      </c>
      <c r="L2008" s="444">
        <f t="shared" ca="1" si="119"/>
        <v>-1633437998.7055447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-1633437998.7055447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-6805991.6612731032</v>
      </c>
      <c r="L2009" s="444">
        <f t="shared" ca="1" si="119"/>
        <v>-1640243990.3668177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-1640243990.3668177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-6834349.9598617405</v>
      </c>
      <c r="L2010" s="444">
        <f t="shared" ca="1" si="119"/>
        <v>-1647078340.3266795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-1647078340.3266795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-6862826.4180278312</v>
      </c>
      <c r="L2011" s="444">
        <f t="shared" ca="1" si="119"/>
        <v>-1653941166.7447073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-1653941166.7447073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-6891421.5281029474</v>
      </c>
      <c r="L2012" s="444">
        <f t="shared" ca="1" si="119"/>
        <v>-1660832588.2728102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-1660832588.2728102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-6920135.7844700422</v>
      </c>
      <c r="L2013" s="444">
        <f t="shared" ca="1" si="119"/>
        <v>-1667752724.0572803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-1667752724.0572803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-6948969.6835720008</v>
      </c>
      <c r="L2014" s="444">
        <f t="shared" ca="1" si="119"/>
        <v>-1674701693.7408524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-1674701693.7408524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-6977923.7239202177</v>
      </c>
      <c r="L2015" s="444">
        <f t="shared" ca="1" si="119"/>
        <v>-1681679617.4647725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-1681679617.4647725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-7006998.4061032189</v>
      </c>
      <c r="L2016" s="444">
        <f t="shared" ca="1" si="119"/>
        <v>-1688686615.8708756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-1688686615.8708756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-7036194.2327953149</v>
      </c>
      <c r="L2017" s="444">
        <f t="shared" ca="1" si="119"/>
        <v>-1695722810.1036708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-1695722810.1036708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-7065511.7087652953</v>
      </c>
      <c r="L2018" s="444">
        <f t="shared" ca="1" si="119"/>
        <v>-1702788321.8124361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-1702788321.8124361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-7094951.3408851502</v>
      </c>
      <c r="L2019" s="444">
        <f t="shared" ca="1" si="119"/>
        <v>-1709883273.1533213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-1709883273.1533213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-7124513.6381388381</v>
      </c>
      <c r="L2020" s="444">
        <f t="shared" ca="1" si="119"/>
        <v>-1717007786.79146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-1717007786.79146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-7154199.1116310842</v>
      </c>
      <c r="L2021" s="444">
        <f t="shared" ca="1" si="119"/>
        <v>-1724161985.9030912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-1724161985.9030912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-7184008.2745962134</v>
      </c>
      <c r="L2022" s="444">
        <f t="shared" ca="1" si="119"/>
        <v>-1731345994.1776874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-1731345994.1776874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-7213941.6424070308</v>
      </c>
      <c r="L2023" s="444">
        <f t="shared" ca="1" si="119"/>
        <v>-1738559935.8200943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-1738559935.8200943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-7243999.7325837268</v>
      </c>
      <c r="L2024" s="444">
        <f t="shared" ca="1" si="119"/>
        <v>-1745803935.5526781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-1745803935.5526781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-7274183.0648028255</v>
      </c>
      <c r="L2025" s="444">
        <f t="shared" ca="1" si="119"/>
        <v>-1753078118.617481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-1753078118.617481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-7304492.1609061714</v>
      </c>
      <c r="L2026" s="444">
        <f t="shared" ca="1" si="119"/>
        <v>-1760382610.7783871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-1760382610.7783871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-7334927.5449099466</v>
      </c>
      <c r="L2027" s="444">
        <f t="shared" ca="1" si="119"/>
        <v>-1767717538.323297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-1767717538.323297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-7365489.7430137368</v>
      </c>
      <c r="L2028" s="444">
        <f t="shared" ca="1" si="119"/>
        <v>-1775083028.0663106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-1775083028.0663106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-7396179.2836096287</v>
      </c>
      <c r="L2029" s="444">
        <f t="shared" ca="1" si="119"/>
        <v>-1782479207.3499203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-1782479207.3499203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-7426996.6972913342</v>
      </c>
      <c r="L2030" s="444">
        <f t="shared" ca="1" si="119"/>
        <v>-1789906204.0472116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-1789906204.0472116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-7457942.5168633815</v>
      </c>
      <c r="L2031" s="444">
        <f t="shared" ca="1" si="119"/>
        <v>-1797364146.564075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-1797364146.564075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-7489017.2773503121</v>
      </c>
      <c r="L2032" s="444">
        <f t="shared" ca="1" si="119"/>
        <v>-1804853163.8414254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-1804853163.8414254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-7520221.5160059389</v>
      </c>
      <c r="L2033" s="444">
        <f t="shared" ca="1" si="119"/>
        <v>-1812373385.3574314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-1812373385.3574314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-7551555.7723226314</v>
      </c>
      <c r="L2034" s="444">
        <f t="shared" ca="1" si="119"/>
        <v>-1819924941.1297541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-1819924941.1297541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-7583020.5880406415</v>
      </c>
      <c r="L2035" s="444">
        <f t="shared" ca="1" si="119"/>
        <v>-1827507961.7177947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-1827507961.7177947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-7614616.5071574776</v>
      </c>
      <c r="L2036" s="444">
        <f t="shared" ca="1" si="119"/>
        <v>-1835122578.2249522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-1835122578.2249522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-7646344.0759373009</v>
      </c>
      <c r="L2037" s="444">
        <f t="shared" ca="1" si="119"/>
        <v>-1842768922.3008895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-1842768922.3008895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-7678203.8429203732</v>
      </c>
      <c r="L2038" s="444">
        <f t="shared" ca="1" si="119"/>
        <v>-1850447126.1438098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-1850447126.1438098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-7710196.3589325408</v>
      </c>
      <c r="L2039" s="444">
        <f t="shared" ca="1" si="119"/>
        <v>-1858157322.5027423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-1858157322.5027423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-7742322.1770947594</v>
      </c>
      <c r="L2040" s="444">
        <f t="shared" ca="1" si="119"/>
        <v>-1865899644.679837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-1865899644.679837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-7774581.8528326526</v>
      </c>
      <c r="L2041" s="444">
        <f t="shared" ca="1" si="119"/>
        <v>-1873674226.5326695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-1873674226.5326695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-7806975.9438861227</v>
      </c>
      <c r="L2042" s="444">
        <f t="shared" ca="1" si="119"/>
        <v>-1881481202.4765556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-1881481202.4765556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-7839505.0103189824</v>
      </c>
      <c r="L2043" s="444">
        <f t="shared" ca="1" si="119"/>
        <v>-1889320707.4868746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-1889320707.4868746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-7872169.6145286439</v>
      </c>
      <c r="L2044" s="444">
        <f t="shared" ca="1" si="119"/>
        <v>-1897192877.1014032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-1897192877.1014032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-7904970.3212558459</v>
      </c>
      <c r="L2045" s="444">
        <f t="shared" ca="1" si="119"/>
        <v>-1905097847.4226592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-1905097847.4226592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-7937907.6975944126</v>
      </c>
      <c r="L2046" s="444">
        <f t="shared" ca="1" si="119"/>
        <v>-1913035755.1202536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-1913035755.1202536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-7970982.3130010562</v>
      </c>
      <c r="L2047" s="444">
        <f t="shared" ca="1" si="119"/>
        <v>-1921006737.4332547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-1921006737.4332547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-8004194.739305228</v>
      </c>
      <c r="L2048" s="444">
        <f t="shared" ref="L2048:L2302" ca="1" si="124">I2048-J2048+K2048</f>
        <v>-1929010932.17256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-1929010932.17256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-8037545.5507190004</v>
      </c>
      <c r="L2049" s="444">
        <f t="shared" ca="1" si="124"/>
        <v>-1937048477.723279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-1937048477.723279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-8071035.3238469958</v>
      </c>
      <c r="L2050" s="444">
        <f t="shared" ca="1" si="124"/>
        <v>-1945119513.0471261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-1945119513.0471261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-8104664.6376963584</v>
      </c>
      <c r="L2051" s="444">
        <f t="shared" ca="1" si="124"/>
        <v>-1953224177.6848223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-1953224177.6848223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-8138434.0736867599</v>
      </c>
      <c r="L2052" s="444">
        <f t="shared" ca="1" si="124"/>
        <v>-1961362611.7585092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-1961362611.7585092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-8172344.2156604547</v>
      </c>
      <c r="L2053" s="444">
        <f t="shared" ca="1" si="124"/>
        <v>-1969534955.9741697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-1969534955.9741697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-8206395.649892373</v>
      </c>
      <c r="L2054" s="444">
        <f t="shared" ca="1" si="124"/>
        <v>-1977741351.6240621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-1977741351.6240621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-8240588.9651002595</v>
      </c>
      <c r="L2055" s="444">
        <f t="shared" ca="1" si="124"/>
        <v>-1985981940.5891623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-1985981940.5891623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-8274924.7524548434</v>
      </c>
      <c r="L2056" s="444">
        <f t="shared" ca="1" si="124"/>
        <v>-1994256865.3416171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-1994256865.3416171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-8309403.6055900725</v>
      </c>
      <c r="L2057" s="444">
        <f t="shared" ca="1" si="124"/>
        <v>-2002566268.9472072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-2002566268.9472072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-8344026.1206133636</v>
      </c>
      <c r="L2058" s="444">
        <f t="shared" ca="1" si="124"/>
        <v>-2010910295.0678205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-2010910295.0678205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-8378792.8961159186</v>
      </c>
      <c r="L2059" s="444">
        <f t="shared" ca="1" si="124"/>
        <v>-2019289087.9639366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-2019289087.9639366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-8413704.533183068</v>
      </c>
      <c r="L2060" s="444">
        <f t="shared" ca="1" si="124"/>
        <v>-2027702792.4971197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-2027702792.4971197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-8448761.6354046669</v>
      </c>
      <c r="L2061" s="444">
        <f t="shared" ca="1" si="124"/>
        <v>-2036151554.1325243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-2036151554.1325243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-8483964.8088855185</v>
      </c>
      <c r="L2062" s="444">
        <f t="shared" ca="1" si="124"/>
        <v>-2044635518.9414098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-2044635518.9414098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-8519314.6622558739</v>
      </c>
      <c r="L2063" s="444">
        <f t="shared" ca="1" si="124"/>
        <v>-2053154833.6036656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-2053154833.6036656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-8554811.8066819403</v>
      </c>
      <c r="L2064" s="444">
        <f t="shared" ca="1" si="124"/>
        <v>-2061709645.4103475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-2061709645.4103475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-8590456.8558764476</v>
      </c>
      <c r="L2065" s="444">
        <f t="shared" ca="1" si="124"/>
        <v>-2070300102.2662239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-2070300102.2662239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-8626250.4261092674</v>
      </c>
      <c r="L2066" s="444">
        <f t="shared" ca="1" si="124"/>
        <v>-2078926352.6923332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-2078926352.6923332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-8662193.1362180542</v>
      </c>
      <c r="L2067" s="444">
        <f t="shared" ca="1" si="124"/>
        <v>-2087588545.8285513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-2087588545.8285513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-8698285.6076189633</v>
      </c>
      <c r="L2068" s="444">
        <f t="shared" ca="1" si="124"/>
        <v>-2096286831.4361703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-2096286831.4361703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-8734528.4643173777</v>
      </c>
      <c r="L2069" s="444">
        <f t="shared" ca="1" si="124"/>
        <v>-2105021359.9004877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-2105021359.9004877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-8770922.3329186998</v>
      </c>
      <c r="L2070" s="444">
        <f t="shared" ca="1" si="124"/>
        <v>-2113792282.2334063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-2113792282.2334063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-8807467.8426391929</v>
      </c>
      <c r="L2071" s="444">
        <f t="shared" ca="1" si="124"/>
        <v>-2122599750.0760455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-2122599750.0760455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-8844165.6253168564</v>
      </c>
      <c r="L2072" s="444">
        <f t="shared" ca="1" si="124"/>
        <v>-2131443915.7013624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-2131443915.7013624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-8881016.3154223431</v>
      </c>
      <c r="L2073" s="444">
        <f t="shared" ca="1" si="124"/>
        <v>-2140324932.0167847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-2140324932.0167847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-8918020.5500699356</v>
      </c>
      <c r="L2074" s="444">
        <f t="shared" ca="1" si="124"/>
        <v>-2149242952.5668545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-2149242952.5668545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-8955178.9690285604</v>
      </c>
      <c r="L2075" s="444">
        <f t="shared" ca="1" si="124"/>
        <v>-2158198131.5358829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-2158198131.5358829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-8992492.2147328462</v>
      </c>
      <c r="L2076" s="444">
        <f t="shared" ca="1" si="124"/>
        <v>-2167190623.7506156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-2167190623.7506156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-9029960.9322942309</v>
      </c>
      <c r="L2077" s="444">
        <f t="shared" ca="1" si="124"/>
        <v>-2176220584.68291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-2176220584.68291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-9067585.7695121244</v>
      </c>
      <c r="L2078" s="444">
        <f t="shared" ca="1" si="124"/>
        <v>-2185288170.4524221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-2185288170.4524221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-9105367.3768850919</v>
      </c>
      <c r="L2079" s="444">
        <f t="shared" ca="1" si="124"/>
        <v>-2194393537.8293071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-2194393537.8293071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-9143306.407622112</v>
      </c>
      <c r="L2080" s="444">
        <f t="shared" ca="1" si="124"/>
        <v>-2203536844.2369294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-2203536844.2369294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-9181403.5176538732</v>
      </c>
      <c r="L2081" s="444">
        <f t="shared" ca="1" si="124"/>
        <v>-2212718247.7545834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-2212718247.7545834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-9219659.3656440973</v>
      </c>
      <c r="L2082" s="444">
        <f t="shared" ca="1" si="124"/>
        <v>-2221937907.1202273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-2221937907.1202273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-9258074.613000948</v>
      </c>
      <c r="L2083" s="444">
        <f t="shared" ca="1" si="124"/>
        <v>-2231195981.7332282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-2231195981.7332282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-9296649.9238884505</v>
      </c>
      <c r="L2084" s="444">
        <f t="shared" ca="1" si="124"/>
        <v>-2240492631.6571169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-2240492631.6571169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-9335385.9652379863</v>
      </c>
      <c r="L2085" s="444">
        <f t="shared" ca="1" si="124"/>
        <v>-2249828017.622355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-2249828017.622355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-9374283.4067598116</v>
      </c>
      <c r="L2086" s="444">
        <f t="shared" ca="1" si="124"/>
        <v>-2259202301.0291147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-2259202301.0291147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-9413342.9209546447</v>
      </c>
      <c r="L2087" s="444">
        <f t="shared" ca="1" si="124"/>
        <v>-2268615643.9500694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-2268615643.9500694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-9452565.1831252892</v>
      </c>
      <c r="L2088" s="444">
        <f t="shared" ca="1" si="124"/>
        <v>-2278068209.1331949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-2278068209.1331949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-9491950.8713883124</v>
      </c>
      <c r="L2089" s="444">
        <f t="shared" ca="1" si="124"/>
        <v>-2287560160.0045834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-2287560160.0045834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-9531500.6666857637</v>
      </c>
      <c r="L2090" s="444">
        <f t="shared" ca="1" si="124"/>
        <v>-2297091660.6712689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-2297091660.6712689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-9571215.2527969535</v>
      </c>
      <c r="L2091" s="444">
        <f t="shared" ca="1" si="124"/>
        <v>-2306662875.9240661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-2306662875.9240661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-9611095.3163502757</v>
      </c>
      <c r="L2092" s="444">
        <f t="shared" ca="1" si="124"/>
        <v>-2316273971.2404165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-2316273971.2404165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-9651141.5468350686</v>
      </c>
      <c r="L2093" s="444">
        <f t="shared" ca="1" si="124"/>
        <v>-2325925112.7872515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-2325925112.7872515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-9691354.6366135478</v>
      </c>
      <c r="L2094" s="444">
        <f t="shared" ca="1" si="124"/>
        <v>-2335616467.4238648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-2335616467.4238648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-9731735.2809327692</v>
      </c>
      <c r="L2095" s="444">
        <f t="shared" ca="1" si="124"/>
        <v>-2345348202.7047977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-2345348202.7047977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-9772284.1779366564</v>
      </c>
      <c r="L2096" s="444">
        <f t="shared" ca="1" si="124"/>
        <v>-2355120486.8827343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-2355120486.8827343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-9813002.0286780596</v>
      </c>
      <c r="L2097" s="444">
        <f t="shared" ca="1" si="124"/>
        <v>-2364933488.9114122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-2364933488.9114122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-9853889.5371308848</v>
      </c>
      <c r="L2098" s="444">
        <f t="shared" ca="1" si="124"/>
        <v>-2374787378.4485431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-2374787378.4485431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-9894947.4102022629</v>
      </c>
      <c r="L2099" s="444">
        <f t="shared" ca="1" si="124"/>
        <v>-2384682325.8587451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-2384682325.8587451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-9936176.357744772</v>
      </c>
      <c r="L2100" s="444">
        <f t="shared" ca="1" si="124"/>
        <v>-2394618502.2164898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-2394618502.2164898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-9977577.0925687067</v>
      </c>
      <c r="L2101" s="444">
        <f t="shared" ca="1" si="124"/>
        <v>-2404596079.3090587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-2404596079.3090587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-10019150.330454411</v>
      </c>
      <c r="L2102" s="444">
        <f t="shared" ca="1" si="124"/>
        <v>-2414615229.639513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-2414615229.639513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-10060896.790164638</v>
      </c>
      <c r="L2103" s="444">
        <f t="shared" ca="1" si="124"/>
        <v>-2424676126.4296775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-2424676126.4296775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-10102817.193456989</v>
      </c>
      <c r="L2104" s="444">
        <f t="shared" ca="1" si="124"/>
        <v>-2434778943.6231346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-2434778943.6231346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-10144912.265096394</v>
      </c>
      <c r="L2105" s="444">
        <f t="shared" ca="1" si="124"/>
        <v>-2444923855.8882308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-2444923855.8882308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-10187182.732867628</v>
      </c>
      <c r="L2106" s="444">
        <f t="shared" ca="1" si="124"/>
        <v>-2455111038.6210985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-2455111038.6210985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-10229629.32758791</v>
      </c>
      <c r="L2107" s="444">
        <f t="shared" ca="1" si="124"/>
        <v>-2465340667.9486866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-2465340667.9486866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-10272252.783119528</v>
      </c>
      <c r="L2108" s="444">
        <f t="shared" ca="1" si="124"/>
        <v>-2475612920.7318063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-2475612920.7318063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-10315053.836382527</v>
      </c>
      <c r="L2109" s="444">
        <f t="shared" ca="1" si="124"/>
        <v>-2485927974.5681887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-2485927974.5681887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-10358033.227367453</v>
      </c>
      <c r="L2110" s="444">
        <f t="shared" ca="1" si="124"/>
        <v>-2496286007.7955561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-2496286007.7955561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-10401191.69914815</v>
      </c>
      <c r="L2111" s="444">
        <f t="shared" ca="1" si="124"/>
        <v>-2506687199.4947042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-2506687199.4947042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-10444529.9978946</v>
      </c>
      <c r="L2112" s="444">
        <f t="shared" ca="1" si="124"/>
        <v>-2517131729.492599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-2517131729.492599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-10488048.872885829</v>
      </c>
      <c r="L2113" s="444">
        <f t="shared" ca="1" si="124"/>
        <v>-2527619778.3654847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-2527619778.3654847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-10531749.076522853</v>
      </c>
      <c r="L2114" s="444">
        <f t="shared" ca="1" si="124"/>
        <v>-2538151527.4420075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-2538151527.4420075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-10575631.364341699</v>
      </c>
      <c r="L2115" s="444">
        <f t="shared" ca="1" si="124"/>
        <v>-2548727158.8063493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-2548727158.8063493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-10619696.495026454</v>
      </c>
      <c r="L2116" s="444">
        <f t="shared" ca="1" si="124"/>
        <v>-2559346855.3013759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-2559346855.3013759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-10663945.2304224</v>
      </c>
      <c r="L2117" s="444">
        <f t="shared" ca="1" si="124"/>
        <v>-2570010800.5317984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-2570010800.5317984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-10708378.335549159</v>
      </c>
      <c r="L2118" s="444">
        <f t="shared" ca="1" si="124"/>
        <v>-2580719178.8673477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-2580719178.8673477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-10752996.578613948</v>
      </c>
      <c r="L2119" s="444">
        <f t="shared" ca="1" si="124"/>
        <v>-2591472175.4459615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-2591472175.4459615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-10797800.731024839</v>
      </c>
      <c r="L2120" s="444">
        <f t="shared" ca="1" si="124"/>
        <v>-2602269976.1769862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-2602269976.1769862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-10842791.56740411</v>
      </c>
      <c r="L2121" s="444">
        <f t="shared" ca="1" si="124"/>
        <v>-2613112767.7443905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-2613112767.7443905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-10887969.865601627</v>
      </c>
      <c r="L2122" s="444">
        <f t="shared" ca="1" si="124"/>
        <v>-2624000737.609992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-2624000737.609992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-10933336.4067083</v>
      </c>
      <c r="L2123" s="444">
        <f t="shared" ca="1" si="124"/>
        <v>-2634934074.0167003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-2634934074.0167003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-10978891.975069584</v>
      </c>
      <c r="L2124" s="444">
        <f t="shared" ca="1" si="124"/>
        <v>-2645912965.9917698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-2645912965.9917698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-11024637.358299041</v>
      </c>
      <c r="L2125" s="444">
        <f t="shared" ca="1" si="124"/>
        <v>-2656937603.350069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-2656937603.350069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-11070573.347291954</v>
      </c>
      <c r="L2126" s="444">
        <f t="shared" ca="1" si="124"/>
        <v>-2668008176.697361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-2668008176.697361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-11116700.736239005</v>
      </c>
      <c r="L2127" s="444">
        <f t="shared" ca="1" si="124"/>
        <v>-2679124877.4335999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-2679124877.4335999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-11163020.32264</v>
      </c>
      <c r="L2128" s="444">
        <f t="shared" ca="1" si="124"/>
        <v>-2690287897.7562399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-2690287897.7562399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-11209532.907317666</v>
      </c>
      <c r="L2129" s="444">
        <f t="shared" ca="1" si="124"/>
        <v>-2701497430.6635575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-2701497430.6635575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-11256239.294431489</v>
      </c>
      <c r="L2130" s="444">
        <f t="shared" ca="1" si="124"/>
        <v>-2712753669.9579892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-2712753669.9579892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-11303140.291491622</v>
      </c>
      <c r="L2131" s="444">
        <f t="shared" ca="1" si="124"/>
        <v>-2724056810.2494807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-2724056810.2494807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-11350236.709372837</v>
      </c>
      <c r="L2132" s="444">
        <f t="shared" ca="1" si="124"/>
        <v>-2735407046.9588537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-2735407046.9588537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-11397529.362328557</v>
      </c>
      <c r="L2133" s="444">
        <f t="shared" ca="1" si="124"/>
        <v>-2746804576.3211823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-2746804576.3211823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-11445019.068004927</v>
      </c>
      <c r="L2134" s="444">
        <f t="shared" ca="1" si="124"/>
        <v>-2758249595.3891873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-2758249595.3891873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-11492706.647454947</v>
      </c>
      <c r="L2135" s="444">
        <f t="shared" ca="1" si="124"/>
        <v>-2769742302.0366421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-2769742302.0366421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-11540592.925152674</v>
      </c>
      <c r="L2136" s="444">
        <f t="shared" ca="1" si="124"/>
        <v>-2781282894.9617949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-2781282894.9617949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-11588678.729007479</v>
      </c>
      <c r="L2137" s="444">
        <f t="shared" ca="1" si="124"/>
        <v>-2792871573.6908021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-2792871573.6908021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-11636964.890378341</v>
      </c>
      <c r="L2138" s="444">
        <f t="shared" ca="1" si="124"/>
        <v>-2804508538.5811806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-2804508538.5811806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-11685452.244088253</v>
      </c>
      <c r="L2139" s="444">
        <f t="shared" ca="1" si="124"/>
        <v>-2816193990.8252687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-2816193990.8252687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-11734141.62843862</v>
      </c>
      <c r="L2140" s="444">
        <f t="shared" ca="1" si="124"/>
        <v>-2827928132.4537072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-2827928132.4537072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-11783033.88522378</v>
      </c>
      <c r="L2141" s="444">
        <f t="shared" ca="1" si="124"/>
        <v>-2839711166.3389311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-2839711166.3389311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-11832129.859745545</v>
      </c>
      <c r="L2142" s="444">
        <f t="shared" ca="1" si="124"/>
        <v>-2851543296.1986766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-2851543296.1986766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-11881430.400827819</v>
      </c>
      <c r="L2143" s="444">
        <f t="shared" ca="1" si="124"/>
        <v>-2863424726.5995045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-2863424726.5995045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-11930936.360831268</v>
      </c>
      <c r="L2144" s="444">
        <f t="shared" ca="1" si="124"/>
        <v>-2875355662.9603357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-2875355662.9603357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-11980648.595668066</v>
      </c>
      <c r="L2145" s="444">
        <f t="shared" ca="1" si="124"/>
        <v>-2887336311.5560036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-2887336311.5560036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-12030567.964816682</v>
      </c>
      <c r="L2146" s="444">
        <f t="shared" ca="1" si="124"/>
        <v>-2899366879.5208201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-2899366879.5208201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-12080695.33133675</v>
      </c>
      <c r="L2147" s="444">
        <f t="shared" ca="1" si="124"/>
        <v>-2911447574.8521571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-2911447574.8521571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-12131031.561883988</v>
      </c>
      <c r="L2148" s="444">
        <f t="shared" ca="1" si="124"/>
        <v>-2923578606.414041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-2923578606.414041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-12181577.526725171</v>
      </c>
      <c r="L2149" s="444">
        <f t="shared" ca="1" si="124"/>
        <v>-2935760183.9407663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-2935760183.9407663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-12232334.099753194</v>
      </c>
      <c r="L2150" s="444">
        <f t="shared" ca="1" si="124"/>
        <v>-2947992518.0405197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-2947992518.0405197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-12283302.158502165</v>
      </c>
      <c r="L2151" s="444">
        <f t="shared" ca="1" si="124"/>
        <v>-2960275820.1990218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-2960275820.1990218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-12334482.584162591</v>
      </c>
      <c r="L2152" s="444">
        <f t="shared" ca="1" si="124"/>
        <v>-2972610302.7831845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-2972610302.7831845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-12385876.261596601</v>
      </c>
      <c r="L2153" s="444">
        <f t="shared" ca="1" si="124"/>
        <v>-2984996179.0447812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-2984996179.0447812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-12437484.079353254</v>
      </c>
      <c r="L2154" s="444">
        <f t="shared" ca="1" si="124"/>
        <v>-2997433663.1241345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-2997433663.1241345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-12489306.929683894</v>
      </c>
      <c r="L2155" s="444">
        <f t="shared" ca="1" si="124"/>
        <v>-3009922970.0538182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-3009922970.0538182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-12541345.708557576</v>
      </c>
      <c r="L2156" s="444">
        <f t="shared" ca="1" si="124"/>
        <v>-3022464315.7623758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-3022464315.7623758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-12593601.315676566</v>
      </c>
      <c r="L2157" s="444">
        <f t="shared" ca="1" si="124"/>
        <v>-3035057917.0780525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-3035057917.0780525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-12646074.654491885</v>
      </c>
      <c r="L2158" s="444">
        <f t="shared" ca="1" si="124"/>
        <v>-3047703991.7325444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-3047703991.7325444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-12698766.632218935</v>
      </c>
      <c r="L2159" s="444">
        <f t="shared" ca="1" si="124"/>
        <v>-3060402758.3647633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-3060402758.3647633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-12751678.159853181</v>
      </c>
      <c r="L2160" s="444">
        <f t="shared" ca="1" si="124"/>
        <v>-3073154436.5246162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-3073154436.5246162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-12804810.1521859</v>
      </c>
      <c r="L2161" s="444">
        <f t="shared" ca="1" si="124"/>
        <v>-3085959246.6768022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-3085959246.6768022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-12858163.52782001</v>
      </c>
      <c r="L2162" s="444">
        <f t="shared" ca="1" si="124"/>
        <v>-3098817410.2046223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-3098817410.2046223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-12911739.209185926</v>
      </c>
      <c r="L2163" s="444">
        <f t="shared" ca="1" si="124"/>
        <v>-3111729149.4138083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-3111729149.4138083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-12965538.122557534</v>
      </c>
      <c r="L2164" s="444">
        <f t="shared" ca="1" si="124"/>
        <v>-3124694687.536366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-3124694687.536366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-13019561.198068192</v>
      </c>
      <c r="L2165" s="444">
        <f t="shared" ca="1" si="124"/>
        <v>-3137714248.7344341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-3137714248.7344341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-13073809.369726809</v>
      </c>
      <c r="L2166" s="444">
        <f t="shared" ca="1" si="124"/>
        <v>-3150788058.1041608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-3150788058.1041608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-13128283.575434003</v>
      </c>
      <c r="L2167" s="444">
        <f t="shared" ca="1" si="124"/>
        <v>-3163916341.679595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-3163916341.679595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-13182984.756998312</v>
      </c>
      <c r="L2168" s="444">
        <f t="shared" ca="1" si="124"/>
        <v>-3177099326.4365935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-3177099326.4365935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-13237913.860152474</v>
      </c>
      <c r="L2169" s="444">
        <f t="shared" ca="1" si="124"/>
        <v>-3190337240.2967458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-3190337240.2967458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-13293071.834569775</v>
      </c>
      <c r="L2170" s="444">
        <f t="shared" ca="1" si="124"/>
        <v>-3203630312.1313157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-3203630312.1313157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-13348459.633880481</v>
      </c>
      <c r="L2171" s="444">
        <f t="shared" ca="1" si="124"/>
        <v>-3216978771.7651963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-3216978771.7651963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-13404078.215688318</v>
      </c>
      <c r="L2172" s="444">
        <f t="shared" ca="1" si="124"/>
        <v>-3230382849.9808846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-3230382849.9808846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-13459928.541587019</v>
      </c>
      <c r="L2173" s="444">
        <f t="shared" ca="1" si="124"/>
        <v>-3243842778.5224714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-3243842778.5224714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-13516011.577176964</v>
      </c>
      <c r="L2174" s="444">
        <f t="shared" ca="1" si="124"/>
        <v>-3257358790.0996485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-3257358790.0996485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-13572328.292081868</v>
      </c>
      <c r="L2175" s="444">
        <f t="shared" ca="1" si="124"/>
        <v>-3270931118.3917303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-3270931118.3917303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-13628879.659965543</v>
      </c>
      <c r="L2176" s="444">
        <f t="shared" ca="1" si="124"/>
        <v>-3284559998.0516958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-3284559998.0516958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-13685666.658548733</v>
      </c>
      <c r="L2177" s="444">
        <f t="shared" ca="1" si="124"/>
        <v>-3298245664.7102447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-3298245664.7102447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-13742690.26962602</v>
      </c>
      <c r="L2178" s="444">
        <f t="shared" ca="1" si="124"/>
        <v>-3311988354.9798708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-3311988354.9798708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-13799951.479082795</v>
      </c>
      <c r="L2179" s="444">
        <f t="shared" ca="1" si="124"/>
        <v>-3325788306.4589534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-3325788306.4589534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-13857451.276912306</v>
      </c>
      <c r="L2180" s="444">
        <f t="shared" ca="1" si="124"/>
        <v>-3339645757.7358656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-3339645757.7358656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-13915190.657232773</v>
      </c>
      <c r="L2181" s="444">
        <f t="shared" ca="1" si="124"/>
        <v>-3353560948.3930984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-3353560948.3930984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-13973170.618304577</v>
      </c>
      <c r="L2182" s="444">
        <f t="shared" ca="1" si="124"/>
        <v>-3367534119.0114031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-3367534119.0114031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-14031392.162547514</v>
      </c>
      <c r="L2183" s="444">
        <f t="shared" ca="1" si="124"/>
        <v>-3381565511.1739507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-3381565511.1739507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-14089856.296558127</v>
      </c>
      <c r="L2184" s="444">
        <f t="shared" ca="1" si="124"/>
        <v>-3395655367.4705086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-3395655367.4705086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-14148564.031127118</v>
      </c>
      <c r="L2185" s="444">
        <f t="shared" ca="1" si="124"/>
        <v>-3409803931.5016356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-3409803931.5016356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-14207516.381256813</v>
      </c>
      <c r="L2186" s="444">
        <f t="shared" ca="1" si="124"/>
        <v>-3424011447.8828921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-3424011447.8828921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-14266714.366178719</v>
      </c>
      <c r="L2187" s="444">
        <f t="shared" ca="1" si="124"/>
        <v>-3438278162.2490706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-3438278162.2490706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-14326159.009371126</v>
      </c>
      <c r="L2188" s="444">
        <f t="shared" ca="1" si="124"/>
        <v>-3452604321.2584419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-3452604321.2584419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-14385851.33857684</v>
      </c>
      <c r="L2189" s="444">
        <f t="shared" ca="1" si="124"/>
        <v>-3466990172.5970187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-3466990172.5970187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-14445792.38582091</v>
      </c>
      <c r="L2190" s="444">
        <f t="shared" ca="1" si="124"/>
        <v>-3481435964.9828396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-3481435964.9828396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-14505983.187428499</v>
      </c>
      <c r="L2191" s="444">
        <f t="shared" ca="1" si="124"/>
        <v>-3495941948.1702681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-3495941948.1702681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-14566424.784042783</v>
      </c>
      <c r="L2192" s="444">
        <f t="shared" ca="1" si="124"/>
        <v>-3510508372.9543109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-3510508372.9543109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-14627118.220642962</v>
      </c>
      <c r="L2193" s="444">
        <f t="shared" ca="1" si="124"/>
        <v>-3525135491.1749539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-3525135491.1749539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-14688064.546562308</v>
      </c>
      <c r="L2194" s="444">
        <f t="shared" ca="1" si="124"/>
        <v>-3539823555.7215161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-3539823555.7215161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-14749264.815506317</v>
      </c>
      <c r="L2195" s="444">
        <f t="shared" ca="1" si="124"/>
        <v>-3554572820.5370226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-3554572820.5370226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-14810720.08557093</v>
      </c>
      <c r="L2196" s="444">
        <f t="shared" ca="1" si="124"/>
        <v>-3569383540.6225934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-3569383540.6225934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-14872431.419260805</v>
      </c>
      <c r="L2197" s="444">
        <f t="shared" ca="1" si="124"/>
        <v>-3584255972.0418544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-3584255972.0418544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-14934399.883507727</v>
      </c>
      <c r="L2198" s="444">
        <f t="shared" ca="1" si="124"/>
        <v>-3599190371.9253621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-3599190371.9253621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-14996626.549689008</v>
      </c>
      <c r="L2199" s="444">
        <f t="shared" ca="1" si="124"/>
        <v>-3614186998.4750509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-3614186998.4750509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-15059112.493646048</v>
      </c>
      <c r="L2200" s="444">
        <f t="shared" ca="1" si="124"/>
        <v>-3629246110.9686971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-3629246110.9686971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-15121858.795702906</v>
      </c>
      <c r="L2201" s="444">
        <f t="shared" ca="1" si="124"/>
        <v>-3644367969.7644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-3644367969.7644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-15184866.540685</v>
      </c>
      <c r="L2202" s="444">
        <f t="shared" ca="1" si="124"/>
        <v>-3659552836.3050852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-3659552836.3050852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-15248136.817937855</v>
      </c>
      <c r="L2203" s="444">
        <f t="shared" ca="1" si="124"/>
        <v>-3674800973.123023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-3674800973.123023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-15311670.721345929</v>
      </c>
      <c r="L2204" s="444">
        <f t="shared" ca="1" si="124"/>
        <v>-3690112643.8443689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-3690112643.8443689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-15375469.349351536</v>
      </c>
      <c r="L2205" s="444">
        <f t="shared" ca="1" si="124"/>
        <v>-3705488113.1937203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-3705488113.1937203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-15439533.804973835</v>
      </c>
      <c r="L2206" s="444">
        <f t="shared" ca="1" si="124"/>
        <v>-3720927646.9986939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-3720927646.9986939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-15503865.195827888</v>
      </c>
      <c r="L2207" s="444">
        <f t="shared" ca="1" si="124"/>
        <v>-3736431512.1945219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-3736431512.1945219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-15568464.634143842</v>
      </c>
      <c r="L2208" s="444">
        <f t="shared" ca="1" si="124"/>
        <v>-3751999976.8286657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-3751999976.8286657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-15633333.236786108</v>
      </c>
      <c r="L2209" s="444">
        <f t="shared" ca="1" si="124"/>
        <v>-3767633310.0654516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-3767633310.0654516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-15698472.125272715</v>
      </c>
      <c r="L2210" s="444">
        <f t="shared" ca="1" si="124"/>
        <v>-3783331782.1907244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-3783331782.1907244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-15763882.425794685</v>
      </c>
      <c r="L2211" s="444">
        <f t="shared" ca="1" si="124"/>
        <v>-3799095664.616519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-3799095664.616519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-15829565.269235494</v>
      </c>
      <c r="L2212" s="444">
        <f t="shared" ca="1" si="124"/>
        <v>-3814925229.8857546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-3814925229.8857546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-15895521.791190645</v>
      </c>
      <c r="L2213" s="444">
        <f t="shared" ca="1" si="124"/>
        <v>-3830820751.6769452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-3830820751.6769452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-15961753.131987274</v>
      </c>
      <c r="L2214" s="444">
        <f t="shared" ca="1" si="124"/>
        <v>-3846782504.8089323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-3846782504.8089323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-16028260.436703885</v>
      </c>
      <c r="L2215" s="444">
        <f t="shared" ca="1" si="124"/>
        <v>-3862810765.245636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-3862810765.245636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-16095044.85519015</v>
      </c>
      <c r="L2216" s="444">
        <f t="shared" ca="1" si="124"/>
        <v>-3878905810.1008263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-3878905810.1008263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-16162107.542086778</v>
      </c>
      <c r="L2217" s="444">
        <f t="shared" ca="1" si="124"/>
        <v>-3895067917.6429129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-3895067917.6429129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-16229449.656845471</v>
      </c>
      <c r="L2218" s="444">
        <f t="shared" ca="1" si="124"/>
        <v>-3911297367.2997584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-3911297367.2997584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-16297072.363748994</v>
      </c>
      <c r="L2219" s="444">
        <f t="shared" ca="1" si="124"/>
        <v>-3927594439.6635075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-3927594439.6635075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-16364976.831931284</v>
      </c>
      <c r="L2220" s="444">
        <f t="shared" ca="1" si="124"/>
        <v>-3943959416.4954386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-3943959416.4954386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-16433164.235397661</v>
      </c>
      <c r="L2221" s="444">
        <f t="shared" ca="1" si="124"/>
        <v>-3960392580.7308364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-3960392580.7308364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-16501635.753045151</v>
      </c>
      <c r="L2222" s="444">
        <f t="shared" ca="1" si="124"/>
        <v>-3976894216.4838815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-3976894216.4838815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-16570392.568682836</v>
      </c>
      <c r="L2223" s="444">
        <f t="shared" ca="1" si="124"/>
        <v>-3993464609.0525641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-3993464609.0525641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-16639435.871052353</v>
      </c>
      <c r="L2224" s="444">
        <f t="shared" ca="1" si="124"/>
        <v>-4010104044.9236164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-4010104044.9236164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-16708766.8538484</v>
      </c>
      <c r="L2225" s="444">
        <f t="shared" ca="1" si="124"/>
        <v>-4026812811.7774649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-4026812811.7774649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-16778386.715739436</v>
      </c>
      <c r="L2226" s="444">
        <f t="shared" ca="1" si="124"/>
        <v>-4043591198.4932041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-4043591198.4932041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-16848296.66038835</v>
      </c>
      <c r="L2227" s="444">
        <f t="shared" ca="1" si="124"/>
        <v>-4060439495.1535926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-4060439495.1535926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-16918497.8964733</v>
      </c>
      <c r="L2228" s="444">
        <f t="shared" ca="1" si="124"/>
        <v>-4077357993.050066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-4077357993.050066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-16988991.637708604</v>
      </c>
      <c r="L2229" s="444">
        <f t="shared" ca="1" si="124"/>
        <v>-4094346984.6877747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-4094346984.6877747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-17059779.102865726</v>
      </c>
      <c r="L2230" s="444">
        <f t="shared" ca="1" si="124"/>
        <v>-4111406763.7906404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-4111406763.7906404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-17130861.515794333</v>
      </c>
      <c r="L2231" s="444">
        <f t="shared" ca="1" si="124"/>
        <v>-4128537625.3064346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-4128537625.3064346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-17202240.105443478</v>
      </c>
      <c r="L2232" s="444">
        <f t="shared" ca="1" si="124"/>
        <v>-4145739865.4118781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-4145739865.4118781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-17273916.105882827</v>
      </c>
      <c r="L2233" s="444">
        <f t="shared" ca="1" si="124"/>
        <v>-4163013781.5177608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-4163013781.5177608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-17345890.756324001</v>
      </c>
      <c r="L2234" s="444">
        <f t="shared" ca="1" si="124"/>
        <v>-4180359672.2740846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-4180359672.2740846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-17418165.301142018</v>
      </c>
      <c r="L2235" s="444">
        <f t="shared" ca="1" si="124"/>
        <v>-4197777837.5752268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-4197777837.5752268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-17490740.989896782</v>
      </c>
      <c r="L2236" s="444">
        <f t="shared" ca="1" si="124"/>
        <v>-4215268578.5651236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-4215268578.5651236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-17563619.077354681</v>
      </c>
      <c r="L2237" s="444">
        <f t="shared" ca="1" si="124"/>
        <v>-4232832197.6424785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-4232832197.6424785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-17636800.823510326</v>
      </c>
      <c r="L2238" s="444">
        <f t="shared" ca="1" si="124"/>
        <v>-4250468998.4659886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-4250468998.4659886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-17710287.493608285</v>
      </c>
      <c r="L2239" s="444">
        <f t="shared" ca="1" si="124"/>
        <v>-4268179285.9595971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-4268179285.9595971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-17784080.358164988</v>
      </c>
      <c r="L2240" s="444">
        <f t="shared" ca="1" si="124"/>
        <v>-4285963366.3177619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-4285963366.3177619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-17858180.692990676</v>
      </c>
      <c r="L2241" s="444">
        <f t="shared" ca="1" si="124"/>
        <v>-4303821547.0107527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-4303821547.0107527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-17932589.779211469</v>
      </c>
      <c r="L2242" s="444">
        <f t="shared" ca="1" si="124"/>
        <v>-4321754136.7899637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-4321754136.7899637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-18007308.903291516</v>
      </c>
      <c r="L2243" s="444">
        <f t="shared" ca="1" si="124"/>
        <v>-4339761445.6932554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-4339761445.6932554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-18082339.357055232</v>
      </c>
      <c r="L2244" s="444">
        <f t="shared" ca="1" si="124"/>
        <v>-4357843785.0503111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-4357843785.0503111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-18157682.43770963</v>
      </c>
      <c r="L2245" s="444">
        <f t="shared" ca="1" si="124"/>
        <v>-4376001467.4880209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-4376001467.4880209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-18233339.447866753</v>
      </c>
      <c r="L2246" s="444">
        <f t="shared" ca="1" si="124"/>
        <v>-4394234806.9358873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-4394234806.9358873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-18309311.695566196</v>
      </c>
      <c r="L2247" s="444">
        <f t="shared" ca="1" si="124"/>
        <v>-4412544118.6314535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-4412544118.6314535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-18385600.494297724</v>
      </c>
      <c r="L2248" s="444">
        <f t="shared" ca="1" si="124"/>
        <v>-4430929719.1257515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-4430929719.1257515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-18462207.163023964</v>
      </c>
      <c r="L2249" s="444">
        <f t="shared" ca="1" si="124"/>
        <v>-4449391926.2887754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-4449391926.2887754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-18539133.02620323</v>
      </c>
      <c r="L2250" s="444">
        <f t="shared" ca="1" si="124"/>
        <v>-4467931059.3149786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-4467931059.3149786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-18616379.41381241</v>
      </c>
      <c r="L2251" s="444">
        <f t="shared" ca="1" si="124"/>
        <v>-4486547438.7287912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-4486547438.7287912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-18693947.661369964</v>
      </c>
      <c r="L2252" s="444">
        <f t="shared" ca="1" si="124"/>
        <v>-4505241386.3901615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-4505241386.3901615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-18771839.109959006</v>
      </c>
      <c r="L2253" s="444">
        <f t="shared" ca="1" si="124"/>
        <v>-4524013225.5001202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-4524013225.5001202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-18850055.106250502</v>
      </c>
      <c r="L2254" s="444">
        <f t="shared" ca="1" si="124"/>
        <v>-4542863280.6063709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-4542863280.6063709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-18928597.002526544</v>
      </c>
      <c r="L2255" s="444">
        <f t="shared" ca="1" si="124"/>
        <v>-4561791877.6088972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-4561791877.6088972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-19007466.156703737</v>
      </c>
      <c r="L2256" s="444">
        <f t="shared" ca="1" si="124"/>
        <v>-4580799343.7656012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-4580799343.7656012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-19086663.93235667</v>
      </c>
      <c r="L2257" s="444">
        <f t="shared" ca="1" si="124"/>
        <v>-4599886007.697958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-4599886007.697958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-19166191.698741492</v>
      </c>
      <c r="L2258" s="444">
        <f t="shared" ca="1" si="124"/>
        <v>-4619052199.3966999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-4619052199.3966999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-19246050.830819584</v>
      </c>
      <c r="L2259" s="444">
        <f t="shared" ca="1" si="124"/>
        <v>-4638298250.227519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-4638298250.227519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-19326242.709281329</v>
      </c>
      <c r="L2260" s="444">
        <f t="shared" ca="1" si="124"/>
        <v>-4657624492.9368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-4657624492.9368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-19406768.720569998</v>
      </c>
      <c r="L2261" s="444">
        <f t="shared" ca="1" si="124"/>
        <v>-4677031261.6573696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-4677031261.6573696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-19487630.256905705</v>
      </c>
      <c r="L2262" s="444">
        <f t="shared" ca="1" si="124"/>
        <v>-4696518891.9142752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-4696518891.9142752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-19568828.71630948</v>
      </c>
      <c r="L2263" s="444">
        <f t="shared" ca="1" si="124"/>
        <v>-4716087720.6305847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-4716087720.6305847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-19650365.502627436</v>
      </c>
      <c r="L2264" s="444">
        <f t="shared" ca="1" si="124"/>
        <v>-4735738086.1332121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-4735738086.1332121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-19732242.025555052</v>
      </c>
      <c r="L2265" s="444">
        <f t="shared" ca="1" si="124"/>
        <v>-4755470328.1587667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-4755470328.1587667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-19814459.700661529</v>
      </c>
      <c r="L2266" s="444">
        <f t="shared" ca="1" si="124"/>
        <v>-4775284787.8594284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-4775284787.8594284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-19897019.949414283</v>
      </c>
      <c r="L2267" s="444">
        <f t="shared" ca="1" si="124"/>
        <v>-4795181807.8088427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-4795181807.8088427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-19979924.19920351</v>
      </c>
      <c r="L2268" s="444">
        <f t="shared" ca="1" si="124"/>
        <v>-4815161732.0080462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-4815161732.0080462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-20063173.88336686</v>
      </c>
      <c r="L2269" s="444">
        <f t="shared" ca="1" si="124"/>
        <v>-4835224905.8914127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-4835224905.8914127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-20146770.441214219</v>
      </c>
      <c r="L2270" s="444">
        <f t="shared" ca="1" si="124"/>
        <v>-4855371676.3326273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-4855371676.3326273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-20230715.318052612</v>
      </c>
      <c r="L2271" s="444">
        <f t="shared" ca="1" si="124"/>
        <v>-4875602391.6506796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-4875602391.6506796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-20315009.965211164</v>
      </c>
      <c r="L2272" s="444">
        <f t="shared" ca="1" si="124"/>
        <v>-4895917401.6158905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-4895917401.6158905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-20399655.840066209</v>
      </c>
      <c r="L2273" s="444">
        <f t="shared" ca="1" si="124"/>
        <v>-4916317057.4559565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-4916317057.4559565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-20484654.406066485</v>
      </c>
      <c r="L2274" s="444">
        <f t="shared" ca="1" si="124"/>
        <v>-4936801711.8620234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-4936801711.8620234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-20570007.132758431</v>
      </c>
      <c r="L2275" s="444">
        <f t="shared" ca="1" si="124"/>
        <v>-4957371718.9947815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-4957371718.9947815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-20655715.495811589</v>
      </c>
      <c r="L2276" s="444">
        <f t="shared" ca="1" si="124"/>
        <v>-4978027434.490593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-4978027434.490593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-20741780.977044135</v>
      </c>
      <c r="L2277" s="444">
        <f t="shared" ca="1" si="124"/>
        <v>-4998769215.4676371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-4998769215.4676371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-20828205.064448487</v>
      </c>
      <c r="L2278" s="444">
        <f t="shared" ca="1" si="124"/>
        <v>-5019597420.5320854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-5019597420.5320854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-20914989.252217021</v>
      </c>
      <c r="L2279" s="444">
        <f t="shared" ca="1" si="124"/>
        <v>-5040512409.7843027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-5040512409.7843027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-21002135.040767927</v>
      </c>
      <c r="L2280" s="444">
        <f t="shared" ca="1" si="124"/>
        <v>-5061514544.8250704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-5061514544.8250704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-21089643.936771125</v>
      </c>
      <c r="L2281" s="444">
        <f t="shared" ca="1" si="124"/>
        <v>-5082604188.7618418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-5082604188.7618418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-21177517.453174341</v>
      </c>
      <c r="L2282" s="444">
        <f t="shared" ca="1" si="124"/>
        <v>-5103781706.2150164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-5103781706.2150164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-21265757.109229233</v>
      </c>
      <c r="L2283" s="444">
        <f t="shared" ca="1" si="124"/>
        <v>-5125047463.3242455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-5125047463.3242455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-21354364.430517688</v>
      </c>
      <c r="L2284" s="444">
        <f t="shared" ca="1" si="124"/>
        <v>-5146401827.7547636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-5146401827.7547636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-21443340.948978182</v>
      </c>
      <c r="L2285" s="444">
        <f t="shared" ca="1" si="124"/>
        <v>-5167845168.703742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-5167845168.703742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-21532688.202932257</v>
      </c>
      <c r="L2286" s="444">
        <f t="shared" ca="1" si="124"/>
        <v>-5189377856.9066744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-5189377856.9066744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-21622407.737111144</v>
      </c>
      <c r="L2287" s="444">
        <f t="shared" ca="1" si="124"/>
        <v>-5211000264.6437855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-5211000264.6437855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-21712501.102682438</v>
      </c>
      <c r="L2288" s="444">
        <f t="shared" ca="1" si="124"/>
        <v>-5232712765.7464676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-5232712765.7464676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-21802969.857276946</v>
      </c>
      <c r="L2289" s="444">
        <f t="shared" ca="1" si="124"/>
        <v>-5254515735.6037445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-5254515735.6037445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-21893815.565015603</v>
      </c>
      <c r="L2290" s="444">
        <f t="shared" ca="1" si="124"/>
        <v>-5276409551.1687603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-5276409551.1687603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-21985039.796536501</v>
      </c>
      <c r="L2291" s="444">
        <f t="shared" ca="1" si="124"/>
        <v>-5298394590.9652967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-5298394590.9652967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-22076644.129022069</v>
      </c>
      <c r="L2292" s="444">
        <f t="shared" ca="1" si="124"/>
        <v>-5320471235.0943184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-5320471235.0943184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-22168630.146226328</v>
      </c>
      <c r="L2293" s="444">
        <f t="shared" ca="1" si="124"/>
        <v>-5342639865.2405443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-5342639865.2405443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-22260999.438502267</v>
      </c>
      <c r="L2294" s="444">
        <f t="shared" ca="1" si="124"/>
        <v>-5364900864.6790466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-5364900864.6790466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-22353753.602829359</v>
      </c>
      <c r="L2295" s="444">
        <f t="shared" ca="1" si="124"/>
        <v>-5387254618.2818756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-5387254618.2818756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-22446894.242841147</v>
      </c>
      <c r="L2296" s="444">
        <f t="shared" ca="1" si="124"/>
        <v>-5409701512.5247164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-5409701512.5247164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-22540422.968852986</v>
      </c>
      <c r="L2297" s="444">
        <f t="shared" ca="1" si="124"/>
        <v>-5432241935.4935694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-5432241935.4935694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-22634341.397889871</v>
      </c>
      <c r="L2298" s="444">
        <f t="shared" ca="1" si="124"/>
        <v>-5454876276.8914595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-5454876276.8914595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-22728651.153714415</v>
      </c>
      <c r="L2299" s="444">
        <f t="shared" ca="1" si="124"/>
        <v>-5477604928.0451736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-5477604928.0451736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-22823353.866854891</v>
      </c>
      <c r="L2300" s="444">
        <f t="shared" ca="1" si="124"/>
        <v>-5500428281.9120283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-5500428281.9120283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-22918451.174633451</v>
      </c>
      <c r="L2301" s="444">
        <f t="shared" ca="1" si="124"/>
        <v>-5523346733.0866613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-5523346733.0866613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-23013944.721194424</v>
      </c>
      <c r="L2302" s="444">
        <f t="shared" ca="1" si="124"/>
        <v>-5546360677.8078556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-5546360677.8078556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-23109836.157532733</v>
      </c>
      <c r="L2303" s="444">
        <f t="shared" ref="L2303:L2557" ca="1" si="129">I2303-J2303+K2303</f>
        <v>-5569470513.9653883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-5569470513.9653883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-23206127.141522452</v>
      </c>
      <c r="L2304" s="444">
        <f t="shared" ca="1" si="129"/>
        <v>-5592676641.1069107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-5592676641.1069107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-23302819.337945461</v>
      </c>
      <c r="L2305" s="444">
        <f t="shared" ca="1" si="129"/>
        <v>-5615979460.4448566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-5615979460.4448566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-23399914.418520235</v>
      </c>
      <c r="L2306" s="444">
        <f t="shared" ca="1" si="129"/>
        <v>-5639379374.8633766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-5639379374.8633766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-23497414.061930735</v>
      </c>
      <c r="L2307" s="444">
        <f t="shared" ca="1" si="129"/>
        <v>-5662876788.9253073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-5662876788.9253073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-23595319.953855447</v>
      </c>
      <c r="L2308" s="444">
        <f t="shared" ca="1" si="129"/>
        <v>-5686472108.8791628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-5686472108.8791628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-23693633.78699651</v>
      </c>
      <c r="L2309" s="444">
        <f t="shared" ca="1" si="129"/>
        <v>-5710165742.6661596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-5710165742.6661596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-23792357.261108998</v>
      </c>
      <c r="L2310" s="444">
        <f t="shared" ca="1" si="129"/>
        <v>-5733958099.927269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-5733958099.927269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-23891492.083030287</v>
      </c>
      <c r="L2311" s="444">
        <f t="shared" ca="1" si="129"/>
        <v>-5757849592.0102997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-5757849592.0102997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-23991039.96670958</v>
      </c>
      <c r="L2312" s="444">
        <f t="shared" ca="1" si="129"/>
        <v>-5781840631.9770088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-5781840631.9770088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-24091002.633237537</v>
      </c>
      <c r="L2313" s="444">
        <f t="shared" ca="1" si="129"/>
        <v>-5805931634.6102467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-5805931634.6102467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-24191381.810876027</v>
      </c>
      <c r="L2314" s="444">
        <f t="shared" ca="1" si="129"/>
        <v>-5830123016.4211226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-5830123016.4211226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-24292179.235088009</v>
      </c>
      <c r="L2315" s="444">
        <f t="shared" ca="1" si="129"/>
        <v>-5854415195.6562109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-5854415195.6562109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-24393396.648567546</v>
      </c>
      <c r="L2316" s="444">
        <f t="shared" ca="1" si="129"/>
        <v>-5878808592.3047781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-5878808592.3047781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-24495035.801269908</v>
      </c>
      <c r="L2317" s="444">
        <f t="shared" ca="1" si="129"/>
        <v>-5903303628.1060476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-5903303628.1060476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-24597098.450441863</v>
      </c>
      <c r="L2318" s="444">
        <f t="shared" ca="1" si="129"/>
        <v>-5927900726.5564899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-5927900726.5564899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-24699586.360652041</v>
      </c>
      <c r="L2319" s="444">
        <f t="shared" ca="1" si="129"/>
        <v>-5952600312.9171419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-5952600312.9171419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-24802501.303821426</v>
      </c>
      <c r="L2320" s="444">
        <f t="shared" ca="1" si="129"/>
        <v>-5977402814.2209635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-5977402814.2209635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-24905845.059254013</v>
      </c>
      <c r="L2321" s="444">
        <f t="shared" ca="1" si="129"/>
        <v>-6002308659.2802172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-6002308659.2802172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-25009619.413667571</v>
      </c>
      <c r="L2322" s="444">
        <f t="shared" ca="1" si="129"/>
        <v>-6027318278.6938848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-6027318278.6938848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-25113826.161224522</v>
      </c>
      <c r="L2323" s="444">
        <f t="shared" ca="1" si="129"/>
        <v>-6052432104.8551092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-6052432104.8551092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-25218467.103562955</v>
      </c>
      <c r="L2324" s="444">
        <f t="shared" ca="1" si="129"/>
        <v>-6077650571.9586725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-6077650571.9586725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-25323544.049827803</v>
      </c>
      <c r="L2325" s="444">
        <f t="shared" ca="1" si="129"/>
        <v>-6102974116.0085001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-6102974116.0085001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-25429058.816702083</v>
      </c>
      <c r="L2326" s="444">
        <f t="shared" ca="1" si="129"/>
        <v>-6128403174.825202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-6128403174.825202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-25535013.22843834</v>
      </c>
      <c r="L2327" s="444">
        <f t="shared" ca="1" si="129"/>
        <v>-6153938188.0536404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-6153938188.0536404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-25641409.11689017</v>
      </c>
      <c r="L2328" s="444">
        <f t="shared" ca="1" si="129"/>
        <v>-6179579597.1705303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-6179579597.1705303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-25748248.321543876</v>
      </c>
      <c r="L2329" s="444">
        <f t="shared" ca="1" si="129"/>
        <v>-6205327845.492074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-6205327845.492074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-25855532.689550307</v>
      </c>
      <c r="L2330" s="444">
        <f t="shared" ca="1" si="129"/>
        <v>-6231183378.1816244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-6231183378.1816244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-25963264.07575677</v>
      </c>
      <c r="L2331" s="444">
        <f t="shared" ca="1" si="129"/>
        <v>-6257146642.2573814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-6257146642.2573814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-26071444.34273909</v>
      </c>
      <c r="L2332" s="444">
        <f t="shared" ca="1" si="129"/>
        <v>-6283218086.6001205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-6283218086.6001205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-26180075.360833835</v>
      </c>
      <c r="L2333" s="444">
        <f t="shared" ca="1" si="129"/>
        <v>-6309398161.9609547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-6309398161.9609547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-26289159.008170646</v>
      </c>
      <c r="L2334" s="444">
        <f t="shared" ca="1" si="129"/>
        <v>-6335687320.9691257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-6335687320.9691257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-26398697.170704689</v>
      </c>
      <c r="L2335" s="444">
        <f t="shared" ca="1" si="129"/>
        <v>-6362086018.1398306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-6362086018.1398306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-26508691.742249295</v>
      </c>
      <c r="L2336" s="444">
        <f t="shared" ca="1" si="129"/>
        <v>-6388594709.8820801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-6388594709.8820801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-26619144.624508668</v>
      </c>
      <c r="L2337" s="444">
        <f t="shared" ca="1" si="129"/>
        <v>-6415213854.5065889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-6415213854.5065889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-26730057.727110788</v>
      </c>
      <c r="L2338" s="444">
        <f t="shared" ca="1" si="129"/>
        <v>-6441943912.2336998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-6441943912.2336998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-26841432.967640415</v>
      </c>
      <c r="L2339" s="444">
        <f t="shared" ca="1" si="129"/>
        <v>-6468785345.2013407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-6468785345.2013407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-26953272.271672253</v>
      </c>
      <c r="L2340" s="444">
        <f t="shared" ca="1" si="129"/>
        <v>-6495738617.4730129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-6495738617.4730129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-27065577.57280422</v>
      </c>
      <c r="L2341" s="444">
        <f t="shared" ca="1" si="129"/>
        <v>-6522804195.0458174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-6522804195.0458174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-27178350.812690906</v>
      </c>
      <c r="L2342" s="444">
        <f t="shared" ca="1" si="129"/>
        <v>-6549982545.8585081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-6549982545.8585081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-27291593.941077117</v>
      </c>
      <c r="L2343" s="444">
        <f t="shared" ca="1" si="129"/>
        <v>-6577274139.7995853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-6577274139.7995853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-27405308.915831607</v>
      </c>
      <c r="L2344" s="444">
        <f t="shared" ca="1" si="129"/>
        <v>-6604679448.7154169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-6604679448.7154169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-27519497.702980902</v>
      </c>
      <c r="L2345" s="444">
        <f t="shared" ca="1" si="129"/>
        <v>-6632198946.4183979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-6632198946.4183979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-27634162.276743323</v>
      </c>
      <c r="L2346" s="444">
        <f t="shared" ca="1" si="129"/>
        <v>-6659833108.6951408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-6659833108.6951408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-27749304.619563088</v>
      </c>
      <c r="L2347" s="444">
        <f t="shared" ca="1" si="129"/>
        <v>-6687582413.3147039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-6687582413.3147039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-27864926.7221446</v>
      </c>
      <c r="L2348" s="444">
        <f t="shared" ca="1" si="129"/>
        <v>-6715447340.0368481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-6715447340.0368481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-27981030.583486866</v>
      </c>
      <c r="L2349" s="444">
        <f t="shared" ca="1" si="129"/>
        <v>-6743428370.6203346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-6743428370.6203346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-28097618.210918058</v>
      </c>
      <c r="L2350" s="444">
        <f t="shared" ca="1" si="129"/>
        <v>-6771525988.8312531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-6771525988.8312531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-28214691.620130226</v>
      </c>
      <c r="L2351" s="444">
        <f t="shared" ca="1" si="129"/>
        <v>-6799740680.4513836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-6799740680.4513836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-28332252.835214093</v>
      </c>
      <c r="L2352" s="444">
        <f t="shared" ca="1" si="129"/>
        <v>-6828072933.2865973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-6828072933.2865973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-28450303.888694156</v>
      </c>
      <c r="L2353" s="444">
        <f t="shared" ca="1" si="129"/>
        <v>-6856523237.1752911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-6856523237.1752911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-28568846.821563713</v>
      </c>
      <c r="L2354" s="444">
        <f t="shared" ca="1" si="129"/>
        <v>-6885092083.9968548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-6885092083.9968548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-28687883.683320228</v>
      </c>
      <c r="L2355" s="444">
        <f t="shared" ca="1" si="129"/>
        <v>-6913779967.6801748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-6913779967.6801748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-28807416.532000724</v>
      </c>
      <c r="L2356" s="444">
        <f t="shared" ca="1" si="129"/>
        <v>-6942587384.2121754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-6942587384.2121754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-28927447.434217401</v>
      </c>
      <c r="L2357" s="444">
        <f t="shared" ca="1" si="129"/>
        <v>-6971514831.6463928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-6971514831.6463928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-29047978.465193301</v>
      </c>
      <c r="L2358" s="444">
        <f t="shared" ca="1" si="129"/>
        <v>-7000562810.1115866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-7000562810.1115866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-29169011.708798274</v>
      </c>
      <c r="L2359" s="444">
        <f t="shared" ca="1" si="129"/>
        <v>-7029731821.820385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-7029731821.820385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-29290549.257584937</v>
      </c>
      <c r="L2360" s="444">
        <f t="shared" ca="1" si="129"/>
        <v>-7059022371.0779696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-7059022371.0779696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-29412593.21282487</v>
      </c>
      <c r="L2361" s="444">
        <f t="shared" ca="1" si="129"/>
        <v>-7088434964.2907944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-7088434964.2907944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-29535145.684544977</v>
      </c>
      <c r="L2362" s="444">
        <f t="shared" ca="1" si="129"/>
        <v>-7117970109.9753389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-7117970109.9753389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-29658208.791563913</v>
      </c>
      <c r="L2363" s="444">
        <f t="shared" ca="1" si="129"/>
        <v>-7147628318.7669029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-7147628318.7669029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-29781784.661528766</v>
      </c>
      <c r="L2364" s="444">
        <f t="shared" ca="1" si="129"/>
        <v>-7177410103.4284315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-7177410103.4284315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-29905875.430951796</v>
      </c>
      <c r="L2365" s="444">
        <f t="shared" ca="1" si="129"/>
        <v>-7207315978.8593836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-7207315978.8593836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-30030483.245247431</v>
      </c>
      <c r="L2366" s="444">
        <f t="shared" ca="1" si="129"/>
        <v>-7237346462.1046314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-7237346462.1046314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-30155610.258769296</v>
      </c>
      <c r="L2367" s="444">
        <f t="shared" ca="1" si="129"/>
        <v>-7267502072.3634005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-7267502072.3634005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-30281258.634847503</v>
      </c>
      <c r="L2368" s="444">
        <f t="shared" ca="1" si="129"/>
        <v>-7297783330.9982481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-7297783330.9982481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-30407430.545826029</v>
      </c>
      <c r="L2369" s="444">
        <f t="shared" ca="1" si="129"/>
        <v>-7328190761.5440741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-7328190761.5440741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-30534128.173100308</v>
      </c>
      <c r="L2370" s="444">
        <f t="shared" ca="1" si="129"/>
        <v>-7358724889.7171745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-7358724889.7171745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-30661353.707154892</v>
      </c>
      <c r="L2371" s="444">
        <f t="shared" ca="1" si="129"/>
        <v>-7389386243.4243298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-7389386243.4243298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-30789109.347601369</v>
      </c>
      <c r="L2372" s="444">
        <f t="shared" ca="1" si="129"/>
        <v>-7420175352.7719307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-7420175352.7719307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-30917397.303216379</v>
      </c>
      <c r="L2373" s="444">
        <f t="shared" ca="1" si="129"/>
        <v>-7451092750.0751467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-7451092750.0751467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-31046219.791979779</v>
      </c>
      <c r="L2374" s="444">
        <f t="shared" ca="1" si="129"/>
        <v>-7482138969.8671265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-7482138969.8671265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-31175579.041113026</v>
      </c>
      <c r="L2375" s="444">
        <f t="shared" ca="1" si="129"/>
        <v>-7513314548.9082394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-7513314548.9082394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-31305477.287117664</v>
      </c>
      <c r="L2376" s="444">
        <f t="shared" ca="1" si="129"/>
        <v>-7544620026.1953573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-7544620026.1953573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-31435916.775813989</v>
      </c>
      <c r="L2377" s="444">
        <f t="shared" ca="1" si="129"/>
        <v>-7576055942.9711714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-7576055942.9711714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-31566899.762379877</v>
      </c>
      <c r="L2378" s="444">
        <f t="shared" ca="1" si="129"/>
        <v>-7607622842.733551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-7607622842.733551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-31698428.511389796</v>
      </c>
      <c r="L2379" s="444">
        <f t="shared" ca="1" si="129"/>
        <v>-7639321271.2449408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-7639321271.2449408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-31830505.296853919</v>
      </c>
      <c r="L2380" s="444">
        <f t="shared" ca="1" si="129"/>
        <v>-7671151776.5417948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-7671151776.5417948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-31963132.402257476</v>
      </c>
      <c r="L2381" s="444">
        <f t="shared" ca="1" si="129"/>
        <v>-7703114908.9440527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-7703114908.9440527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-32096312.12060022</v>
      </c>
      <c r="L2382" s="444">
        <f t="shared" ca="1" si="129"/>
        <v>-7735211221.0646524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-7735211221.0646524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-32230046.75443605</v>
      </c>
      <c r="L2383" s="444">
        <f t="shared" ca="1" si="129"/>
        <v>-7767441267.8190889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-7767441267.8190889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-32364338.61591287</v>
      </c>
      <c r="L2384" s="444">
        <f t="shared" ca="1" si="129"/>
        <v>-7799805606.4350014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-7799805606.4350014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-32499190.026812505</v>
      </c>
      <c r="L2385" s="444">
        <f t="shared" ca="1" si="129"/>
        <v>-7832304796.4618139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-7832304796.4618139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-32634603.318590891</v>
      </c>
      <c r="L2386" s="444">
        <f t="shared" ca="1" si="129"/>
        <v>-7864939399.780405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-7864939399.780405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-32770580.832418349</v>
      </c>
      <c r="L2387" s="444">
        <f t="shared" ca="1" si="129"/>
        <v>-7897709980.6128235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-7897709980.6128235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-32907124.919220097</v>
      </c>
      <c r="L2388" s="444">
        <f t="shared" ca="1" si="129"/>
        <v>-7930617105.5320435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-7930617105.5320435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-33044237.939716846</v>
      </c>
      <c r="L2389" s="444">
        <f t="shared" ca="1" si="129"/>
        <v>-7963661343.4717607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-7963661343.4717607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-33181922.264465664</v>
      </c>
      <c r="L2390" s="444">
        <f t="shared" ca="1" si="129"/>
        <v>-7996843265.7362261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-7996843265.7362261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-33320180.273900941</v>
      </c>
      <c r="L2391" s="444">
        <f t="shared" ca="1" si="129"/>
        <v>-8030163446.0101271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-8030163446.0101271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-33459014.358375523</v>
      </c>
      <c r="L2392" s="444">
        <f t="shared" ca="1" si="129"/>
        <v>-8063622460.3685026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-8063622460.3685026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-33598426.918202095</v>
      </c>
      <c r="L2393" s="444">
        <f t="shared" ca="1" si="129"/>
        <v>-8097220887.286705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-8097220887.286705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-33738420.363694601</v>
      </c>
      <c r="L2394" s="444">
        <f t="shared" ca="1" si="129"/>
        <v>-8130959307.6503992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-8130959307.6503992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-33878997.115209997</v>
      </c>
      <c r="L2395" s="444">
        <f t="shared" ca="1" si="129"/>
        <v>-8164838304.7656088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-8164838304.7656088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-34020159.603190035</v>
      </c>
      <c r="L2396" s="444">
        <f t="shared" ca="1" si="129"/>
        <v>-8198858464.3687992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-8198858464.3687992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-34161910.268203333</v>
      </c>
      <c r="L2397" s="444">
        <f t="shared" ca="1" si="129"/>
        <v>-8233020374.6370029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-8233020374.6370029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-34304251.56098751</v>
      </c>
      <c r="L2398" s="444">
        <f t="shared" ca="1" si="129"/>
        <v>-8267324626.1979904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-8267324626.1979904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-34447185.942491621</v>
      </c>
      <c r="L2399" s="444">
        <f t="shared" ca="1" si="129"/>
        <v>-8301771812.1404819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-8301771812.1404819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-34590715.88391868</v>
      </c>
      <c r="L2400" s="444">
        <f t="shared" ca="1" si="129"/>
        <v>-8336362528.0244007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-8336362528.0244007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-34734843.866768338</v>
      </c>
      <c r="L2401" s="444">
        <f t="shared" ca="1" si="129"/>
        <v>-8371097371.8911686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-8371097371.8911686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-34879572.382879868</v>
      </c>
      <c r="L2402" s="444">
        <f t="shared" ca="1" si="129"/>
        <v>-8405976944.2740488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-8405976944.2740488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-35024903.934475206</v>
      </c>
      <c r="L2403" s="444">
        <f t="shared" ca="1" si="129"/>
        <v>-8441001848.2085238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-8441001848.2085238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-35170841.034202181</v>
      </c>
      <c r="L2404" s="444">
        <f t="shared" ca="1" si="129"/>
        <v>-8476172689.2427263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-8476172689.2427263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-35317386.205178022</v>
      </c>
      <c r="L2405" s="444">
        <f t="shared" ca="1" si="129"/>
        <v>-8511490075.4479046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-8511490075.4479046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-35464541.981032938</v>
      </c>
      <c r="L2406" s="444">
        <f t="shared" ca="1" si="129"/>
        <v>-8546954617.4289379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-8546954617.4289379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-35612310.905953914</v>
      </c>
      <c r="L2407" s="444">
        <f t="shared" ca="1" si="129"/>
        <v>-8582566928.3348923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-8582566928.3348923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-35760695.534728721</v>
      </c>
      <c r="L2408" s="444">
        <f t="shared" ca="1" si="129"/>
        <v>-8618327623.8696213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-8618327623.8696213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-35909698.432790086</v>
      </c>
      <c r="L2409" s="444">
        <f t="shared" ca="1" si="129"/>
        <v>-8654237322.302412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-8654237322.302412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-36059322.176260047</v>
      </c>
      <c r="L2410" s="444">
        <f t="shared" ca="1" si="129"/>
        <v>-8690296644.478672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-8690296644.478672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-36209569.35199447</v>
      </c>
      <c r="L2411" s="444">
        <f t="shared" ca="1" si="129"/>
        <v>-8726506213.8306656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-8726506213.8306656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-36360442.557627775</v>
      </c>
      <c r="L2412" s="444">
        <f t="shared" ca="1" si="129"/>
        <v>-8762866656.3882942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-8762866656.3882942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-36511944.401617892</v>
      </c>
      <c r="L2413" s="444">
        <f t="shared" ca="1" si="129"/>
        <v>-8799378600.7899113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-8799378600.7899113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-36664077.503291294</v>
      </c>
      <c r="L2414" s="444">
        <f t="shared" ca="1" si="129"/>
        <v>-8836042678.2932034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-8836042678.2932034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-36816844.492888346</v>
      </c>
      <c r="L2415" s="444">
        <f t="shared" ca="1" si="129"/>
        <v>-8872859522.7860909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-8872859522.7860909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-36970248.011608712</v>
      </c>
      <c r="L2416" s="444">
        <f t="shared" ca="1" si="129"/>
        <v>-8909829770.797699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-8909829770.797699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-37124290.711657077</v>
      </c>
      <c r="L2417" s="444">
        <f t="shared" ca="1" si="129"/>
        <v>-8946954061.5093555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-8946954061.5093555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-37278975.256288983</v>
      </c>
      <c r="L2418" s="444">
        <f t="shared" ca="1" si="129"/>
        <v>-8984233036.7656441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-8984233036.7656441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-37434304.319856852</v>
      </c>
      <c r="L2419" s="444">
        <f t="shared" ca="1" si="129"/>
        <v>-9021667341.0855007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-9021667341.0855007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-37590280.587856255</v>
      </c>
      <c r="L2420" s="444">
        <f t="shared" ca="1" si="129"/>
        <v>-9059257621.673357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-9059257621.673357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-37746906.75697232</v>
      </c>
      <c r="L2421" s="444">
        <f t="shared" ca="1" si="129"/>
        <v>-9097004528.4303303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-9097004528.4303303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-37904185.535126373</v>
      </c>
      <c r="L2422" s="444">
        <f t="shared" ca="1" si="129"/>
        <v>-9134908713.965456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-9134908713.965456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-38062119.641522735</v>
      </c>
      <c r="L2423" s="444">
        <f t="shared" ca="1" si="129"/>
        <v>-9172970833.6069794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-9172970833.6069794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-38220711.806695744</v>
      </c>
      <c r="L2424" s="444">
        <f t="shared" ca="1" si="129"/>
        <v>-9211191545.4136753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-9211191545.4136753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-38379964.772556983</v>
      </c>
      <c r="L2425" s="444">
        <f t="shared" ca="1" si="129"/>
        <v>-9249571510.1862316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-9249571510.1862316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-38539881.292442635</v>
      </c>
      <c r="L2426" s="444">
        <f t="shared" ca="1" si="129"/>
        <v>-9288111391.4786739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-9288111391.4786739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-38700464.131161138</v>
      </c>
      <c r="L2427" s="444">
        <f t="shared" ca="1" si="129"/>
        <v>-9326811855.6098347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-9326811855.6098347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-38861716.065040976</v>
      </c>
      <c r="L2428" s="444">
        <f t="shared" ca="1" si="129"/>
        <v>-9365673571.6748753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-9365673571.6748753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-39023639.881978646</v>
      </c>
      <c r="L2429" s="444">
        <f t="shared" ca="1" si="129"/>
        <v>-9404697211.5568542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-9404697211.5568542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-39186238.381486893</v>
      </c>
      <c r="L2430" s="444">
        <f t="shared" ca="1" si="129"/>
        <v>-9443883449.9383411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-9443883449.9383411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-39349514.374743089</v>
      </c>
      <c r="L2431" s="444">
        <f t="shared" ca="1" si="129"/>
        <v>-9483232964.3130836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-9483232964.3130836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-39513470.684637845</v>
      </c>
      <c r="L2432" s="444">
        <f t="shared" ca="1" si="129"/>
        <v>-9522746434.9977207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-9522746434.9977207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-39678110.145823836</v>
      </c>
      <c r="L2433" s="444">
        <f t="shared" ca="1" si="129"/>
        <v>-9562424545.1435452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-9562424545.1435452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-39843435.604764774</v>
      </c>
      <c r="L2434" s="444">
        <f t="shared" ca="1" si="129"/>
        <v>-9602267980.7483101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-9602267980.7483101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-40009449.919784628</v>
      </c>
      <c r="L2435" s="444">
        <f t="shared" ca="1" si="129"/>
        <v>-9642277430.6680946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-9642277430.6680946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-40176155.961117059</v>
      </c>
      <c r="L2436" s="444">
        <f t="shared" ca="1" si="129"/>
        <v>-9682453586.6292114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-9682453586.6292114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-40343556.610955045</v>
      </c>
      <c r="L2437" s="444">
        <f t="shared" ca="1" si="129"/>
        <v>-9722797143.2401657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-9722797143.2401657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-40511654.76350069</v>
      </c>
      <c r="L2438" s="444">
        <f t="shared" ca="1" si="129"/>
        <v>-9763308798.0036659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-9763308798.0036659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-40680453.325015277</v>
      </c>
      <c r="L2439" s="444">
        <f t="shared" ca="1" si="129"/>
        <v>-9803989251.3286819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-9803989251.3286819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-40849955.213869505</v>
      </c>
      <c r="L2440" s="444">
        <f t="shared" ca="1" si="129"/>
        <v>-9844839206.542551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-9844839206.542551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-41020163.36059396</v>
      </c>
      <c r="L2441" s="444">
        <f t="shared" ca="1" si="129"/>
        <v>-9885859369.9031448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-9885859369.9031448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-41191080.707929768</v>
      </c>
      <c r="L2442" s="444">
        <f t="shared" ca="1" si="129"/>
        <v>-9927050450.6110744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-9927050450.6110744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-41362710.210879475</v>
      </c>
      <c r="L2443" s="444">
        <f t="shared" ca="1" si="129"/>
        <v>-9968413160.8219547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-9968413160.8219547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-41535054.836758144</v>
      </c>
      <c r="L2444" s="444">
        <f t="shared" ca="1" si="129"/>
        <v>-10009948215.658712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-10009948215.658712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-41708117.565244637</v>
      </c>
      <c r="L2445" s="444">
        <f t="shared" ca="1" si="129"/>
        <v>-10051656333.223957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-10051656333.223957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-41881901.388433151</v>
      </c>
      <c r="L2446" s="444">
        <f t="shared" ca="1" si="129"/>
        <v>-10093538234.612391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-10093538234.612391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-42056409.31088496</v>
      </c>
      <c r="L2447" s="444">
        <f t="shared" ca="1" si="129"/>
        <v>-10135594643.923275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-10135594643.923275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-42231644.349680312</v>
      </c>
      <c r="L2448" s="444">
        <f t="shared" ca="1" si="129"/>
        <v>-10177826288.272955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-10177826288.272955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-42407609.534470648</v>
      </c>
      <c r="L2449" s="444">
        <f t="shared" ca="1" si="129"/>
        <v>-10220233897.807426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-10220233897.807426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-42584307.907530941</v>
      </c>
      <c r="L2450" s="444">
        <f t="shared" ca="1" si="129"/>
        <v>-10262818205.714958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-10262818205.714958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-42761742.523812324</v>
      </c>
      <c r="L2451" s="444">
        <f t="shared" ca="1" si="129"/>
        <v>-10305579948.238771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-10305579948.238771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-42939916.450994879</v>
      </c>
      <c r="L2452" s="444">
        <f t="shared" ca="1" si="129"/>
        <v>-10348519864.689766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-10348519864.689766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-43118832.76954069</v>
      </c>
      <c r="L2453" s="444">
        <f t="shared" ca="1" si="129"/>
        <v>-10391638697.459307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-10391638697.459307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-43298494.572747111</v>
      </c>
      <c r="L2454" s="444">
        <f t="shared" ca="1" si="129"/>
        <v>-10434937192.032053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-10434937192.032053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-43478904.96680022</v>
      </c>
      <c r="L2455" s="444">
        <f t="shared" ca="1" si="129"/>
        <v>-10478416096.998854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-10478416096.998854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-43660067.070828557</v>
      </c>
      <c r="L2456" s="444">
        <f t="shared" ca="1" si="129"/>
        <v>-10522076164.069683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-10522076164.069683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-43841984.016957015</v>
      </c>
      <c r="L2457" s="444">
        <f t="shared" ca="1" si="129"/>
        <v>-10565918148.086639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-10565918148.086639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-44024658.950360999</v>
      </c>
      <c r="L2458" s="444">
        <f t="shared" ca="1" si="129"/>
        <v>-10609942807.037001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-10609942807.037001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-44208095.029320836</v>
      </c>
      <c r="L2459" s="444">
        <f t="shared" ca="1" si="129"/>
        <v>-10654150902.066322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-10654150902.066322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-44392295.425276339</v>
      </c>
      <c r="L2460" s="444">
        <f t="shared" ca="1" si="129"/>
        <v>-10698543197.491598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-10698543197.491598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-44577263.322881661</v>
      </c>
      <c r="L2461" s="444">
        <f t="shared" ca="1" si="129"/>
        <v>-10743120460.81448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-10743120460.81448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-44763001.920060329</v>
      </c>
      <c r="L2462" s="444">
        <f t="shared" ca="1" si="129"/>
        <v>-10787883462.734541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-10787883462.734541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-44949514.428060584</v>
      </c>
      <c r="L2463" s="444">
        <f t="shared" ca="1" si="129"/>
        <v>-10832832977.162601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-10832832977.162601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-45136804.071510836</v>
      </c>
      <c r="L2464" s="444">
        <f t="shared" ca="1" si="129"/>
        <v>-10877969781.234112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-10877969781.234112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-45324874.088475466</v>
      </c>
      <c r="L2465" s="444">
        <f t="shared" ca="1" si="129"/>
        <v>-10923294655.322588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-10923294655.322588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-45513727.730510786</v>
      </c>
      <c r="L2466" s="444">
        <f t="shared" ca="1" si="129"/>
        <v>-10968808383.053099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-10968808383.053099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-45703368.262721241</v>
      </c>
      <c r="L2467" s="444">
        <f t="shared" ca="1" si="129"/>
        <v>-11014511751.315821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-11014511751.315821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-45893798.96381592</v>
      </c>
      <c r="L2468" s="444">
        <f t="shared" ca="1" si="129"/>
        <v>-11060405550.279636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-11060405550.279636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-46085023.126165152</v>
      </c>
      <c r="L2469" s="444">
        <f t="shared" ca="1" si="129"/>
        <v>-11106490573.405802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-11106490573.405802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-46277044.055857509</v>
      </c>
      <c r="L2470" s="444">
        <f t="shared" ca="1" si="129"/>
        <v>-11152767617.461658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-11152767617.461658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-46469865.072756909</v>
      </c>
      <c r="L2471" s="444">
        <f t="shared" ca="1" si="129"/>
        <v>-11199237482.534416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-11199237482.534416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-46663489.510560066</v>
      </c>
      <c r="L2472" s="444">
        <f t="shared" ca="1" si="129"/>
        <v>-11245900972.044977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-11245900972.044977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-46857920.716854073</v>
      </c>
      <c r="L2473" s="444">
        <f t="shared" ca="1" si="129"/>
        <v>-11292758892.761831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-11292758892.761831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-47053162.053174295</v>
      </c>
      <c r="L2474" s="444">
        <f t="shared" ca="1" si="129"/>
        <v>-11339812054.815006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-11339812054.815006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-47249216.895062529</v>
      </c>
      <c r="L2475" s="444">
        <f t="shared" ca="1" si="129"/>
        <v>-11387061271.71007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-11387061271.71007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-47446088.632125288</v>
      </c>
      <c r="L2476" s="444">
        <f t="shared" ca="1" si="129"/>
        <v>-11434507360.342196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-11434507360.342196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-47643780.668092482</v>
      </c>
      <c r="L2477" s="444">
        <f t="shared" ca="1" si="129"/>
        <v>-11482151141.010288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-11482151141.010288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-47842296.420876198</v>
      </c>
      <c r="L2478" s="444">
        <f t="shared" ca="1" si="129"/>
        <v>-11529993437.431164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-11529993437.431164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-48041639.322629847</v>
      </c>
      <c r="L2479" s="444">
        <f t="shared" ca="1" si="129"/>
        <v>-11578035076.753794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-11578035076.753794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-48241812.81980747</v>
      </c>
      <c r="L2480" s="444">
        <f t="shared" ca="1" si="129"/>
        <v>-11626276889.573601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-11626276889.573601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-48442820.373223335</v>
      </c>
      <c r="L2481" s="444">
        <f t="shared" ca="1" si="129"/>
        <v>-11674719709.946825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-11674719709.946825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-48644665.45811177</v>
      </c>
      <c r="L2482" s="444">
        <f t="shared" ca="1" si="129"/>
        <v>-11723364375.404938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-11723364375.404938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-48847351.564187244</v>
      </c>
      <c r="L2483" s="444">
        <f t="shared" ca="1" si="129"/>
        <v>-11772211726.969126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-11772211726.969126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-49050882.195704691</v>
      </c>
      <c r="L2484" s="444">
        <f t="shared" ca="1" si="129"/>
        <v>-11821262609.164831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-11821262609.164831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-49255260.871520132</v>
      </c>
      <c r="L2485" s="444">
        <f t="shared" ca="1" si="129"/>
        <v>-11870517870.036352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-11870517870.036352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-49460491.12515147</v>
      </c>
      <c r="L2486" s="444">
        <f t="shared" ca="1" si="129"/>
        <v>-11919978361.161503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-11919978361.161503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-49666576.504839592</v>
      </c>
      <c r="L2487" s="444">
        <f t="shared" ca="1" si="129"/>
        <v>-11969644937.666342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-11969644937.666342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-49873520.573609754</v>
      </c>
      <c r="L2488" s="444">
        <f t="shared" ca="1" si="129"/>
        <v>-12019518458.239952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-12019518458.239952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-50081326.909333132</v>
      </c>
      <c r="L2489" s="444">
        <f t="shared" ca="1" si="129"/>
        <v>-12069599785.149284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-12069599785.149284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-50289999.104788683</v>
      </c>
      <c r="L2490" s="444">
        <f t="shared" ca="1" si="129"/>
        <v>-12119889784.254072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-12119889784.254072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-50499540.767725304</v>
      </c>
      <c r="L2491" s="444">
        <f t="shared" ca="1" si="129"/>
        <v>-12170389325.021797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-12170389325.021797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-50709955.520924151</v>
      </c>
      <c r="L2492" s="444">
        <f t="shared" ca="1" si="129"/>
        <v>-12221099280.542721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-12221099280.542721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-50921247.002261333</v>
      </c>
      <c r="L2493" s="444">
        <f t="shared" ca="1" si="129"/>
        <v>-12272020527.544983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-12272020527.544983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-51133418.864770763</v>
      </c>
      <c r="L2494" s="444">
        <f t="shared" ca="1" si="129"/>
        <v>-12323153946.409754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-12323153946.409754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-51346474.776707307</v>
      </c>
      <c r="L2495" s="444">
        <f t="shared" ca="1" si="129"/>
        <v>-12374500421.18646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-12374500421.18646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-51560418.421610251</v>
      </c>
      <c r="L2496" s="444">
        <f t="shared" ca="1" si="129"/>
        <v>-12426060839.60807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-12426060839.60807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-51775253.498366959</v>
      </c>
      <c r="L2497" s="444">
        <f t="shared" ca="1" si="129"/>
        <v>-12477836093.106438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-12477836093.106438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-51990983.72127682</v>
      </c>
      <c r="L2498" s="444">
        <f t="shared" ca="1" si="129"/>
        <v>-12529827076.827715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-12529827076.827715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-52207612.820115477</v>
      </c>
      <c r="L2499" s="444">
        <f t="shared" ca="1" si="129"/>
        <v>-12582034689.647831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-12582034689.647831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-52425144.540199295</v>
      </c>
      <c r="L2500" s="444">
        <f t="shared" ca="1" si="129"/>
        <v>-12634459834.18803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-12634459834.18803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-52643582.642450124</v>
      </c>
      <c r="L2501" s="444">
        <f t="shared" ca="1" si="129"/>
        <v>-12687103416.830481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-12687103416.830481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-52862930.903460339</v>
      </c>
      <c r="L2502" s="444">
        <f t="shared" ca="1" si="129"/>
        <v>-12739966347.73394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-12739966347.73394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-53083193.11555808</v>
      </c>
      <c r="L2503" s="444">
        <f t="shared" ca="1" si="129"/>
        <v>-12793049540.849499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-12793049540.849499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-53304373.086872913</v>
      </c>
      <c r="L2504" s="444">
        <f t="shared" ca="1" si="129"/>
        <v>-12846353913.936371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-12846353913.936371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-53526474.641401544</v>
      </c>
      <c r="L2505" s="444">
        <f t="shared" ca="1" si="129"/>
        <v>-12899880388.577772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-12899880388.577772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-53749501.619074047</v>
      </c>
      <c r="L2506" s="444">
        <f t="shared" ca="1" si="129"/>
        <v>-12953629890.196846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-12953629890.196846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-53973457.87582019</v>
      </c>
      <c r="L2507" s="444">
        <f t="shared" ca="1" si="129"/>
        <v>-13007603348.072666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-13007603348.072666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-54198347.283636108</v>
      </c>
      <c r="L2508" s="444">
        <f t="shared" ca="1" si="129"/>
        <v>-13061801695.356302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-13061801695.356302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-54424173.730651259</v>
      </c>
      <c r="L2509" s="444">
        <f t="shared" ca="1" si="129"/>
        <v>-13116225869.086954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-13116225869.086954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-54650941.121195644</v>
      </c>
      <c r="L2510" s="444">
        <f t="shared" ca="1" si="129"/>
        <v>-13170876810.208149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-13170876810.208149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-54878653.375867285</v>
      </c>
      <c r="L2511" s="444">
        <f t="shared" ca="1" si="129"/>
        <v>-13225755463.584017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-13225755463.584017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-55107314.431600071</v>
      </c>
      <c r="L2512" s="444">
        <f t="shared" ca="1" si="129"/>
        <v>-13280862778.015617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-13280862778.015617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-55336928.241731741</v>
      </c>
      <c r="L2513" s="444">
        <f t="shared" ca="1" si="129"/>
        <v>-13336199706.257349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-13336199706.257349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-55567498.776072286</v>
      </c>
      <c r="L2514" s="444">
        <f t="shared" ca="1" si="129"/>
        <v>-13391767205.033421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-13391767205.033421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-55799030.020972587</v>
      </c>
      <c r="L2515" s="444">
        <f t="shared" ca="1" si="129"/>
        <v>-13447566235.054394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-13447566235.054394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-56031525.979393303</v>
      </c>
      <c r="L2516" s="444">
        <f t="shared" ca="1" si="129"/>
        <v>-13503597761.033787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-13503597761.033787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-56264990.67097412</v>
      </c>
      <c r="L2517" s="444">
        <f t="shared" ca="1" si="129"/>
        <v>-13559862751.704762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-13559862751.704762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-56499428.132103175</v>
      </c>
      <c r="L2518" s="444">
        <f t="shared" ca="1" si="129"/>
        <v>-13616362179.836864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-13616362179.836864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-56734842.41598694</v>
      </c>
      <c r="L2519" s="444">
        <f t="shared" ca="1" si="129"/>
        <v>-13673097022.252851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-13673097022.252851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-56971237.592720203</v>
      </c>
      <c r="L2520" s="444">
        <f t="shared" ca="1" si="129"/>
        <v>-13730068259.845572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-13730068259.845572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-57208617.749356546</v>
      </c>
      <c r="L2521" s="444">
        <f t="shared" ca="1" si="129"/>
        <v>-13787276877.594929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-13787276877.594929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-57446986.989978872</v>
      </c>
      <c r="L2522" s="444">
        <f t="shared" ca="1" si="129"/>
        <v>-13844723864.584908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-13844723864.584908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-57686349.435770452</v>
      </c>
      <c r="L2523" s="444">
        <f t="shared" ca="1" si="129"/>
        <v>-13902410214.020678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-13902410214.020678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-57926709.225086153</v>
      </c>
      <c r="L2524" s="444">
        <f t="shared" ca="1" si="129"/>
        <v>-13960336923.245764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-13960336923.245764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-58168070.513524018</v>
      </c>
      <c r="L2525" s="444">
        <f t="shared" ca="1" si="129"/>
        <v>-14018504993.759287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-14018504993.759287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-58410437.473997027</v>
      </c>
      <c r="L2526" s="444">
        <f t="shared" ca="1" si="129"/>
        <v>-14076915431.233284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-14076915431.233284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-58653814.296805345</v>
      </c>
      <c r="L2527" s="444">
        <f t="shared" ca="1" si="129"/>
        <v>-14135569245.530088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-14135569245.530088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-58898205.189708702</v>
      </c>
      <c r="L2528" s="444">
        <f t="shared" ca="1" si="129"/>
        <v>-14194467450.719797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-14194467450.719797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-59143614.377999149</v>
      </c>
      <c r="L2529" s="444">
        <f t="shared" ca="1" si="129"/>
        <v>-14253611065.097795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-14253611065.097795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-59390046.104574144</v>
      </c>
      <c r="L2530" s="444">
        <f t="shared" ca="1" si="129"/>
        <v>-14313001111.20237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-14313001111.20237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-59637504.630009882</v>
      </c>
      <c r="L2531" s="444">
        <f t="shared" ca="1" si="129"/>
        <v>-14372638615.83238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-14372638615.83238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-59885994.232634924</v>
      </c>
      <c r="L2532" s="444">
        <f t="shared" ca="1" si="129"/>
        <v>-14432524610.065016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-14432524610.065016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-60135519.208604231</v>
      </c>
      <c r="L2533" s="444">
        <f t="shared" ca="1" si="129"/>
        <v>-14492660129.273621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-14492660129.273621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-60386083.871973418</v>
      </c>
      <c r="L2534" s="444">
        <f t="shared" ca="1" si="129"/>
        <v>-14553046213.145594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-14553046213.145594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-60637692.554773316</v>
      </c>
      <c r="L2535" s="444">
        <f t="shared" ca="1" si="129"/>
        <v>-14613683905.700367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-14613683905.700367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-60890349.607084863</v>
      </c>
      <c r="L2536" s="444">
        <f t="shared" ca="1" si="129"/>
        <v>-14674574255.307451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-14674574255.307451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-61144059.397114381</v>
      </c>
      <c r="L2537" s="444">
        <f t="shared" ca="1" si="129"/>
        <v>-14735718314.704565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-14735718314.704565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-61398826.311269015</v>
      </c>
      <c r="L2538" s="444">
        <f t="shared" ca="1" si="129"/>
        <v>-14797117141.015835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-14797117141.015835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-61654654.754232652</v>
      </c>
      <c r="L2539" s="444">
        <f t="shared" ca="1" si="129"/>
        <v>-14858771795.770067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-14858771795.770067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-61911549.149041951</v>
      </c>
      <c r="L2540" s="444">
        <f t="shared" ca="1" si="129"/>
        <v>-14920683344.919109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-14920683344.919109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-62169513.937162958</v>
      </c>
      <c r="L2541" s="444">
        <f t="shared" ca="1" si="129"/>
        <v>-14982852858.856272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-14982852858.856272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-62428553.578567803</v>
      </c>
      <c r="L2542" s="444">
        <f t="shared" ca="1" si="129"/>
        <v>-15045281412.434839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-15045281412.434839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-62688672.551811829</v>
      </c>
      <c r="L2543" s="444">
        <f t="shared" ca="1" si="129"/>
        <v>-15107970084.98665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-15107970084.98665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-62949875.354111053</v>
      </c>
      <c r="L2544" s="444">
        <f t="shared" ca="1" si="129"/>
        <v>-15170919960.340761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-15170919960.340761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-63212166.501419842</v>
      </c>
      <c r="L2545" s="444">
        <f t="shared" ca="1" si="129"/>
        <v>-15234132126.84218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-15234132126.84218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-63475550.52850908</v>
      </c>
      <c r="L2546" s="444">
        <f t="shared" ca="1" si="129"/>
        <v>-15297607677.370689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-15297607677.370689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-63740031.98904454</v>
      </c>
      <c r="L2547" s="444">
        <f t="shared" ca="1" si="129"/>
        <v>-15361347709.359734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-15361347709.359734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-64005615.455665566</v>
      </c>
      <c r="L2548" s="444">
        <f t="shared" ca="1" si="129"/>
        <v>-15425353324.815399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-15425353324.815399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-64272305.520064153</v>
      </c>
      <c r="L2549" s="444">
        <f t="shared" ca="1" si="129"/>
        <v>-15489625630.335463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-15489625630.335463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-64540106.793064423</v>
      </c>
      <c r="L2550" s="444">
        <f t="shared" ca="1" si="129"/>
        <v>-15554165737.128527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-15554165737.128527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-64809023.904702194</v>
      </c>
      <c r="L2551" s="444">
        <f t="shared" ca="1" si="129"/>
        <v>-15618974761.03323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-15618974761.03323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-65079061.504305124</v>
      </c>
      <c r="L2552" s="444">
        <f t="shared" ca="1" si="129"/>
        <v>-15684053822.537535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-15684053822.537535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-65350224.260573059</v>
      </c>
      <c r="L2553" s="444">
        <f t="shared" ca="1" si="129"/>
        <v>-15749404046.798107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-15749404046.798107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-65622516.861658782</v>
      </c>
      <c r="L2554" s="444">
        <f t="shared" ca="1" si="129"/>
        <v>-15815026563.659765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-15815026563.659765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-65895944.015249029</v>
      </c>
      <c r="L2555" s="444">
        <f t="shared" ca="1" si="129"/>
        <v>-15880922507.675014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-15880922507.675014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-66170510.44864589</v>
      </c>
      <c r="L2556" s="444">
        <f t="shared" ca="1" si="129"/>
        <v>-15947093018.123661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-15947093018.123661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-66446220.908848584</v>
      </c>
      <c r="L2557" s="444">
        <f t="shared" ca="1" si="129"/>
        <v>-16013539239.032509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-16013539239.032509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-66723080.162635453</v>
      </c>
      <c r="L2558" s="444">
        <f t="shared" ref="L2558:L2812" ca="1" si="134">I2558-J2558+K2558</f>
        <v>-16080262319.195145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-16080262319.195145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-67001092.996646434</v>
      </c>
      <c r="L2559" s="444">
        <f t="shared" ca="1" si="134"/>
        <v>-16147263412.191792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-16147263412.191792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-67280264.217465803</v>
      </c>
      <c r="L2560" s="444">
        <f t="shared" ca="1" si="134"/>
        <v>-16214543676.409258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-16214543676.409258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-67560598.651705235</v>
      </c>
      <c r="L2561" s="444">
        <f t="shared" ca="1" si="134"/>
        <v>-16282104275.060963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-16282104275.060963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-67842101.146087348</v>
      </c>
      <c r="L2562" s="444">
        <f t="shared" ca="1" si="134"/>
        <v>-16349946376.20705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-16349946376.20705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-68124776.56752938</v>
      </c>
      <c r="L2563" s="444">
        <f t="shared" ca="1" si="134"/>
        <v>-16418071152.77458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-16418071152.77458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-68408629.80322741</v>
      </c>
      <c r="L2564" s="444">
        <f t="shared" ca="1" si="134"/>
        <v>-16486479782.577806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-16486479782.577806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-68693665.760740861</v>
      </c>
      <c r="L2565" s="444">
        <f t="shared" ca="1" si="134"/>
        <v>-16555173448.338547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-16555173448.338547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-68979889.368077263</v>
      </c>
      <c r="L2566" s="444">
        <f t="shared" ca="1" si="134"/>
        <v>-16624153337.706623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-16624153337.706623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-69267305.573777601</v>
      </c>
      <c r="L2567" s="444">
        <f t="shared" ca="1" si="134"/>
        <v>-16693420643.280401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-16693420643.280401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-69555919.347001672</v>
      </c>
      <c r="L2568" s="444">
        <f t="shared" ca="1" si="134"/>
        <v>-16762976562.627403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-16762976562.627403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-69845735.677614182</v>
      </c>
      <c r="L2569" s="444">
        <f t="shared" ca="1" si="134"/>
        <v>-16832822298.305017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-16832822298.305017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-70136759.576270908</v>
      </c>
      <c r="L2570" s="444">
        <f t="shared" ca="1" si="134"/>
        <v>-16902959057.881289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-16902959057.881289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-70428996.074505374</v>
      </c>
      <c r="L2571" s="444">
        <f t="shared" ca="1" si="134"/>
        <v>-16973388053.955793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-16973388053.955793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-70722450.224815801</v>
      </c>
      <c r="L2572" s="444">
        <f t="shared" ca="1" si="134"/>
        <v>-17044110504.180609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-17044110504.180609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-71017127.100752532</v>
      </c>
      <c r="L2573" s="444">
        <f t="shared" ca="1" si="134"/>
        <v>-17115127631.281361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-17115127631.281361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-71313031.797005683</v>
      </c>
      <c r="L2574" s="444">
        <f t="shared" ca="1" si="134"/>
        <v>-17186440663.078365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-17186440663.078365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-71610169.429493189</v>
      </c>
      <c r="L2575" s="444">
        <f t="shared" ca="1" si="134"/>
        <v>-17258050832.507858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-17258050832.507858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-71908545.135449409</v>
      </c>
      <c r="L2576" s="444">
        <f t="shared" ca="1" si="134"/>
        <v>-17329959377.643307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-17329959377.643307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-72208164.073513776</v>
      </c>
      <c r="L2577" s="444">
        <f t="shared" ca="1" si="134"/>
        <v>-17402167541.71682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-17402167541.71682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-72509031.423820078</v>
      </c>
      <c r="L2578" s="444">
        <f t="shared" ca="1" si="134"/>
        <v>-17474676573.14064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-17474676573.14064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-72811152.388086006</v>
      </c>
      <c r="L2579" s="444">
        <f t="shared" ca="1" si="134"/>
        <v>-17547487725.528725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-17547487725.528725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-73114532.189703017</v>
      </c>
      <c r="L2580" s="444">
        <f t="shared" ca="1" si="134"/>
        <v>-17620602257.71843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-17620602257.71843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-73419176.07382679</v>
      </c>
      <c r="L2581" s="444">
        <f t="shared" ca="1" si="134"/>
        <v>-17694021433.792255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-17694021433.792255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-73725089.307467729</v>
      </c>
      <c r="L2582" s="444">
        <f t="shared" ca="1" si="134"/>
        <v>-17767746523.099724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-17767746523.099724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-74032277.179582179</v>
      </c>
      <c r="L2583" s="444">
        <f t="shared" ca="1" si="134"/>
        <v>-17841778800.279305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-17841778800.279305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-74340745.001163766</v>
      </c>
      <c r="L2584" s="444">
        <f t="shared" ca="1" si="134"/>
        <v>-17916119545.280468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-17916119545.280468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-74650498.10533528</v>
      </c>
      <c r="L2585" s="444">
        <f t="shared" ca="1" si="134"/>
        <v>-17990770043.385803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-17990770043.385803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-74961541.847440839</v>
      </c>
      <c r="L2586" s="444">
        <f t="shared" ca="1" si="134"/>
        <v>-18065731585.233246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-18065731585.233246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-75273881.605138525</v>
      </c>
      <c r="L2587" s="444">
        <f t="shared" ca="1" si="134"/>
        <v>-18141005466.838383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-18141005466.838383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-75587522.778493255</v>
      </c>
      <c r="L2588" s="444">
        <f t="shared" ca="1" si="134"/>
        <v>-18216592989.616875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-18216592989.616875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-75902470.79007031</v>
      </c>
      <c r="L2589" s="444">
        <f t="shared" ca="1" si="134"/>
        <v>-18292495460.406944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-18292495460.406944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-76218731.085028931</v>
      </c>
      <c r="L2590" s="444">
        <f t="shared" ca="1" si="134"/>
        <v>-18368714191.491974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-18368714191.491974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-76536309.131216556</v>
      </c>
      <c r="L2591" s="444">
        <f t="shared" ca="1" si="134"/>
        <v>-18445250500.623192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-18445250500.623192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-76855210.419263303</v>
      </c>
      <c r="L2592" s="444">
        <f t="shared" ca="1" si="134"/>
        <v>-18522105711.042454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-18522105711.042454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-77175440.462676883</v>
      </c>
      <c r="L2593" s="444">
        <f t="shared" ca="1" si="134"/>
        <v>-18599281151.505131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-18599281151.505131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-77497004.797938049</v>
      </c>
      <c r="L2594" s="444">
        <f t="shared" ca="1" si="134"/>
        <v>-18676778156.30307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-18676778156.30307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-77819908.984596118</v>
      </c>
      <c r="L2595" s="444">
        <f t="shared" ca="1" si="134"/>
        <v>-18754598065.287666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-18754598065.287666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-78144158.605365276</v>
      </c>
      <c r="L2596" s="444">
        <f t="shared" ca="1" si="134"/>
        <v>-18832742223.893032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-18832742223.893032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-78469759.266220972</v>
      </c>
      <c r="L2597" s="444">
        <f t="shared" ca="1" si="134"/>
        <v>-18911211983.159252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-18911211983.159252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-78796716.59649688</v>
      </c>
      <c r="L2598" s="444">
        <f t="shared" ca="1" si="134"/>
        <v>-18990008699.755749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-18990008699.755749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-79125036.24898228</v>
      </c>
      <c r="L2599" s="444">
        <f t="shared" ca="1" si="134"/>
        <v>-19069133736.00473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-19069133736.00473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-79454723.900019705</v>
      </c>
      <c r="L2600" s="444">
        <f t="shared" ca="1" si="134"/>
        <v>-19148588459.904751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-19148588459.904751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-79785785.249603122</v>
      </c>
      <c r="L2601" s="444">
        <f t="shared" ca="1" si="134"/>
        <v>-19228374245.154354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-19228374245.154354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-80118226.021476477</v>
      </c>
      <c r="L2602" s="444">
        <f t="shared" ca="1" si="134"/>
        <v>-19308492471.175831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-19308492471.175831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-80452051.963232622</v>
      </c>
      <c r="L2603" s="444">
        <f t="shared" ca="1" si="134"/>
        <v>-19388944523.139065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-19388944523.139065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-80787268.846412763</v>
      </c>
      <c r="L2604" s="444">
        <f t="shared" ca="1" si="134"/>
        <v>-19469731791.985477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-19469731791.985477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-81123882.466606155</v>
      </c>
      <c r="L2605" s="444">
        <f t="shared" ca="1" si="134"/>
        <v>-19550855674.452084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-19550855674.452084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-81461898.643550351</v>
      </c>
      <c r="L2606" s="444">
        <f t="shared" ca="1" si="134"/>
        <v>-19632317573.095634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-19632317573.095634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-81801323.221231803</v>
      </c>
      <c r="L2607" s="444">
        <f t="shared" ca="1" si="134"/>
        <v>-19714118896.316868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-19714118896.316868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-82142162.06798695</v>
      </c>
      <c r="L2608" s="444">
        <f t="shared" ca="1" si="134"/>
        <v>-19796261058.384853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-19796261058.384853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-82484421.076603562</v>
      </c>
      <c r="L2609" s="444">
        <f t="shared" ca="1" si="134"/>
        <v>-19878745479.461456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-19878745479.461456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-82828106.164422736</v>
      </c>
      <c r="L2610" s="444">
        <f t="shared" ca="1" si="134"/>
        <v>-19961573585.625877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-19961573585.625877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-83173223.273441151</v>
      </c>
      <c r="L2611" s="444">
        <f t="shared" ca="1" si="134"/>
        <v>-20044746808.899319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-20044746808.899319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-83519778.370413825</v>
      </c>
      <c r="L2612" s="444">
        <f t="shared" ca="1" si="134"/>
        <v>-20128266587.269733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-20128266587.269733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-83867777.446957216</v>
      </c>
      <c r="L2613" s="444">
        <f t="shared" ca="1" si="134"/>
        <v>-20212134364.71669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-20212134364.71669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-84217226.519652873</v>
      </c>
      <c r="L2614" s="444">
        <f t="shared" ca="1" si="134"/>
        <v>-20296351591.236343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-20296351591.236343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-84568131.630151436</v>
      </c>
      <c r="L2615" s="444">
        <f t="shared" ca="1" si="134"/>
        <v>-20380919722.866493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-20380919722.866493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-84920498.845277056</v>
      </c>
      <c r="L2616" s="444">
        <f t="shared" ca="1" si="134"/>
        <v>-20465840221.711769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-20465840221.711769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-85274334.257132366</v>
      </c>
      <c r="L2617" s="444">
        <f t="shared" ca="1" si="134"/>
        <v>-20551114555.968903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-20551114555.968903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-85629643.983203754</v>
      </c>
      <c r="L2618" s="444">
        <f t="shared" ca="1" si="134"/>
        <v>-20636744199.952106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-20636744199.952106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-85986434.166467115</v>
      </c>
      <c r="L2619" s="444">
        <f t="shared" ca="1" si="134"/>
        <v>-20722730634.118572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-20722730634.118572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-86344710.975494057</v>
      </c>
      <c r="L2620" s="444">
        <f t="shared" ca="1" si="134"/>
        <v>-20809075345.094067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-20809075345.094067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-86704480.604558617</v>
      </c>
      <c r="L2621" s="444">
        <f t="shared" ca="1" si="134"/>
        <v>-20895779825.698624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-20895779825.698624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-87065749.27374427</v>
      </c>
      <c r="L2622" s="444">
        <f t="shared" ca="1" si="134"/>
        <v>-20982845574.972366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-20982845574.972366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-87428523.22905153</v>
      </c>
      <c r="L2623" s="444">
        <f t="shared" ca="1" si="134"/>
        <v>-21070274098.201416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-21070274098.201416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-87792808.742505893</v>
      </c>
      <c r="L2624" s="444">
        <f t="shared" ca="1" si="134"/>
        <v>-21158066906.94392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-21158066906.94392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-88158612.112266332</v>
      </c>
      <c r="L2625" s="444">
        <f t="shared" ca="1" si="134"/>
        <v>-21246225519.056187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-21246225519.056187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-88525939.662734106</v>
      </c>
      <c r="L2626" s="444">
        <f t="shared" ca="1" si="134"/>
        <v>-21334751458.718922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-21334751458.718922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-88894797.744662166</v>
      </c>
      <c r="L2627" s="444">
        <f t="shared" ca="1" si="134"/>
        <v>-21423646256.463585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-21423646256.463585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-89265192.735264942</v>
      </c>
      <c r="L2628" s="444">
        <f t="shared" ca="1" si="134"/>
        <v>-21512911449.198849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-21512911449.198849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-89637131.038328528</v>
      </c>
      <c r="L2629" s="444">
        <f t="shared" ca="1" si="134"/>
        <v>-21602548580.237179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-21602548580.237179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-90010619.084321573</v>
      </c>
      <c r="L2630" s="444">
        <f t="shared" ca="1" si="134"/>
        <v>-21692559199.321499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-21692559199.321499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-90385663.33050625</v>
      </c>
      <c r="L2631" s="444">
        <f t="shared" ca="1" si="134"/>
        <v>-21782944862.652004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-21782944862.652004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-90762270.261050016</v>
      </c>
      <c r="L2632" s="444">
        <f t="shared" ca="1" si="134"/>
        <v>-21873707132.913055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-21873707132.913055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-91140446.387137726</v>
      </c>
      <c r="L2633" s="444">
        <f t="shared" ca="1" si="134"/>
        <v>-21964847579.300194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-21964847579.300194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-91520198.247084141</v>
      </c>
      <c r="L2634" s="444">
        <f t="shared" ca="1" si="134"/>
        <v>-22056367777.547279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-22056367777.547279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-91901532.406446993</v>
      </c>
      <c r="L2635" s="444">
        <f t="shared" ca="1" si="134"/>
        <v>-22148269309.953728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-22148269309.953728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-92284455.458140537</v>
      </c>
      <c r="L2636" s="444">
        <f t="shared" ca="1" si="134"/>
        <v>-22240553765.411869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-22240553765.411869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-92668974.02254945</v>
      </c>
      <c r="L2637" s="444">
        <f t="shared" ca="1" si="134"/>
        <v>-22333222739.434418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-22333222739.434418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-93055094.747643411</v>
      </c>
      <c r="L2638" s="444">
        <f t="shared" ca="1" si="134"/>
        <v>-22426277834.18206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-22426277834.18206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-93442824.309091911</v>
      </c>
      <c r="L2639" s="444">
        <f t="shared" ca="1" si="134"/>
        <v>-22519720658.491154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-22519720658.491154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-93832169.410379812</v>
      </c>
      <c r="L2640" s="444">
        <f t="shared" ca="1" si="134"/>
        <v>-22613552827.901535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-22613552827.901535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-94223136.782923058</v>
      </c>
      <c r="L2641" s="444">
        <f t="shared" ca="1" si="134"/>
        <v>-22707775964.68446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-22707775964.68446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-94615733.186185241</v>
      </c>
      <c r="L2642" s="444">
        <f t="shared" ca="1" si="134"/>
        <v>-22802391697.870644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-22802391697.870644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-95009965.407794341</v>
      </c>
      <c r="L2643" s="444">
        <f t="shared" ca="1" si="134"/>
        <v>-22897401663.278439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-22897401663.278439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-95405840.263660163</v>
      </c>
      <c r="L2644" s="444">
        <f t="shared" ca="1" si="134"/>
        <v>-22992807503.542099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-22992807503.542099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-95803364.598092079</v>
      </c>
      <c r="L2645" s="444">
        <f t="shared" ca="1" si="134"/>
        <v>-23088610868.14019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-23088610868.14019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-96202545.283917457</v>
      </c>
      <c r="L2646" s="444">
        <f t="shared" ca="1" si="134"/>
        <v>-23184813413.424107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-23184813413.424107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-96603389.222600445</v>
      </c>
      <c r="L2647" s="444">
        <f t="shared" ca="1" si="134"/>
        <v>-23281416802.646706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-23281416802.646706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-97005903.344361275</v>
      </c>
      <c r="L2648" s="444">
        <f t="shared" ca="1" si="134"/>
        <v>-23378422705.991066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-23378422705.991066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-97410094.608296111</v>
      </c>
      <c r="L2649" s="444">
        <f t="shared" ca="1" si="134"/>
        <v>-23475832800.599361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-23475832800.599361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-97815970.002497345</v>
      </c>
      <c r="L2650" s="444">
        <f t="shared" ca="1" si="134"/>
        <v>-23573648770.60186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-23573648770.60186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-98223536.544174418</v>
      </c>
      <c r="L2651" s="444">
        <f t="shared" ca="1" si="134"/>
        <v>-23671872307.146034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-23671872307.146034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-98632801.279775143</v>
      </c>
      <c r="L2652" s="444">
        <f t="shared" ca="1" si="134"/>
        <v>-23770505108.425808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-23770505108.425808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-99043771.285107538</v>
      </c>
      <c r="L2653" s="444">
        <f t="shared" ca="1" si="134"/>
        <v>-23869548879.710915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-23869548879.710915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-99456453.665462136</v>
      </c>
      <c r="L2654" s="444">
        <f t="shared" ca="1" si="134"/>
        <v>-23969005333.376377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-23969005333.376377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-99870855.555734903</v>
      </c>
      <c r="L2655" s="444">
        <f t="shared" ca="1" si="134"/>
        <v>-24068876188.932114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-24068876188.932114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-100286984.12055047</v>
      </c>
      <c r="L2656" s="444">
        <f t="shared" ca="1" si="134"/>
        <v>-24169163173.052666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-24169163173.052666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-100704846.55438611</v>
      </c>
      <c r="L2657" s="444">
        <f t="shared" ca="1" si="134"/>
        <v>-24269868019.607052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-24269868019.607052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-101124450.08169605</v>
      </c>
      <c r="L2658" s="444">
        <f t="shared" ca="1" si="134"/>
        <v>-24370992469.688747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-24370992469.688747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-101545801.95703645</v>
      </c>
      <c r="L2659" s="444">
        <f t="shared" ca="1" si="134"/>
        <v>-24472538271.645782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-24472538271.645782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-101968909.46519075</v>
      </c>
      <c r="L2660" s="444">
        <f t="shared" ca="1" si="134"/>
        <v>-24574507181.110973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-24574507181.110973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-102393779.92129572</v>
      </c>
      <c r="L2661" s="444">
        <f t="shared" ca="1" si="134"/>
        <v>-24676900961.032269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-24676900961.032269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-102820420.67096779</v>
      </c>
      <c r="L2662" s="444">
        <f t="shared" ca="1" si="134"/>
        <v>-24779721381.703236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-24779721381.703236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-103248839.09043014</v>
      </c>
      <c r="L2663" s="444">
        <f t="shared" ca="1" si="134"/>
        <v>-24882970220.793667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-24882970220.793667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-103679042.58664028</v>
      </c>
      <c r="L2664" s="444">
        <f t="shared" ca="1" si="134"/>
        <v>-24986649263.380306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-24986649263.380306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-104111038.59741794</v>
      </c>
      <c r="L2665" s="444">
        <f t="shared" ca="1" si="134"/>
        <v>-25090760301.977726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-25090760301.977726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-104544834.59157386</v>
      </c>
      <c r="L2666" s="444">
        <f t="shared" ca="1" si="134"/>
        <v>-25195305136.569302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-25195305136.569302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-104980438.06903875</v>
      </c>
      <c r="L2667" s="444">
        <f t="shared" ca="1" si="134"/>
        <v>-25300285574.63834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-25300285574.63834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-105417856.56099308</v>
      </c>
      <c r="L2668" s="444">
        <f t="shared" ca="1" si="134"/>
        <v>-25405703431.199333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-25405703431.199333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-105857097.62999722</v>
      </c>
      <c r="L2669" s="444">
        <f t="shared" ca="1" si="134"/>
        <v>-25511560528.82933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-25511560528.82933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-106298168.87012221</v>
      </c>
      <c r="L2670" s="444">
        <f t="shared" ca="1" si="134"/>
        <v>-25617858697.699451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-25617858697.699451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-106741077.90708105</v>
      </c>
      <c r="L2671" s="444">
        <f t="shared" ca="1" si="134"/>
        <v>-25724599775.606533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-25724599775.606533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-107185832.39836055</v>
      </c>
      <c r="L2672" s="444">
        <f t="shared" ca="1" si="134"/>
        <v>-25831785608.004894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-25831785608.004894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-107632440.03335373</v>
      </c>
      <c r="L2673" s="444">
        <f t="shared" ca="1" si="134"/>
        <v>-25939418048.038246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-25939418048.038246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-108080908.53349268</v>
      </c>
      <c r="L2674" s="444">
        <f t="shared" ca="1" si="134"/>
        <v>-26047498956.571739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-26047498956.571739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-108531245.65238224</v>
      </c>
      <c r="L2675" s="444">
        <f t="shared" ca="1" si="134"/>
        <v>-26156030202.224121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-26156030202.224121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-108983459.17593384</v>
      </c>
      <c r="L2676" s="444">
        <f t="shared" ca="1" si="134"/>
        <v>-26265013661.400055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-26265013661.400055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-109437556.92250022</v>
      </c>
      <c r="L2677" s="444">
        <f t="shared" ca="1" si="134"/>
        <v>-26374451218.322556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-26374451218.322556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-109893546.74301064</v>
      </c>
      <c r="L2678" s="444">
        <f t="shared" ca="1" si="134"/>
        <v>-26484344765.065567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-26484344765.065567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-110351436.52110653</v>
      </c>
      <c r="L2679" s="444">
        <f t="shared" ca="1" si="134"/>
        <v>-26594696201.586674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-26594696201.586674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-110811234.17327781</v>
      </c>
      <c r="L2680" s="444">
        <f t="shared" ca="1" si="134"/>
        <v>-26705507435.759953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-26705507435.759953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-111272947.6489998</v>
      </c>
      <c r="L2681" s="444">
        <f t="shared" ca="1" si="134"/>
        <v>-26816780383.408951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-26816780383.408951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-111736584.93087061</v>
      </c>
      <c r="L2682" s="444">
        <f t="shared" ca="1" si="134"/>
        <v>-26928516968.339821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-26928516968.339821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-112202154.03474924</v>
      </c>
      <c r="L2683" s="444">
        <f t="shared" ca="1" si="134"/>
        <v>-27040719122.374569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-27040719122.374569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-112669663.00989403</v>
      </c>
      <c r="L2684" s="444">
        <f t="shared" ca="1" si="134"/>
        <v>-27153388785.384464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-27153388785.384464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-113139119.93910195</v>
      </c>
      <c r="L2685" s="444">
        <f t="shared" ca="1" si="134"/>
        <v>-27266527905.323566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-27266527905.323566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-113610532.9388482</v>
      </c>
      <c r="L2686" s="444">
        <f t="shared" ca="1" si="134"/>
        <v>-27380138438.262413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-27380138438.262413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-114083910.1594267</v>
      </c>
      <c r="L2687" s="444">
        <f t="shared" ca="1" si="134"/>
        <v>-27494222348.421841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-27494222348.421841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-114559259.785091</v>
      </c>
      <c r="L2688" s="444">
        <f t="shared" ca="1" si="134"/>
        <v>-27608781608.206932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-27608781608.206932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-115036590.03419554</v>
      </c>
      <c r="L2689" s="444">
        <f t="shared" ca="1" si="134"/>
        <v>-27723818198.241127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-27723818198.241127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-115515909.15933803</v>
      </c>
      <c r="L2690" s="444">
        <f t="shared" ca="1" si="134"/>
        <v>-27839334107.400467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-27839334107.400467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-115997225.44750194</v>
      </c>
      <c r="L2691" s="444">
        <f t="shared" ca="1" si="134"/>
        <v>-27955331332.847969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-27955331332.847969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-116480547.22019988</v>
      </c>
      <c r="L2692" s="444">
        <f t="shared" ca="1" si="134"/>
        <v>-28071811880.068169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-28071811880.068169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-116965882.83361737</v>
      </c>
      <c r="L2693" s="444">
        <f t="shared" ca="1" si="134"/>
        <v>-28188777762.901787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-28188777762.901787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-117453240.67875744</v>
      </c>
      <c r="L2694" s="444">
        <f t="shared" ca="1" si="134"/>
        <v>-28306231003.580544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-28306231003.580544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-117942629.18158561</v>
      </c>
      <c r="L2695" s="444">
        <f t="shared" ca="1" si="134"/>
        <v>-28424173632.762131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-28424173632.762131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-118434056.80317554</v>
      </c>
      <c r="L2696" s="444">
        <f t="shared" ca="1" si="134"/>
        <v>-28542607689.565308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-28542607689.565308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-118927532.03985545</v>
      </c>
      <c r="L2697" s="444">
        <f t="shared" ca="1" si="134"/>
        <v>-28661535221.605164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-28661535221.605164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-119423063.42335485</v>
      </c>
      <c r="L2698" s="444">
        <f t="shared" ca="1" si="134"/>
        <v>-28780958285.028519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-28780958285.028519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-119920659.52095217</v>
      </c>
      <c r="L2699" s="444">
        <f t="shared" ca="1" si="134"/>
        <v>-28900878944.549469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-28900878944.549469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-120420328.9356228</v>
      </c>
      <c r="L2700" s="444">
        <f t="shared" ca="1" si="134"/>
        <v>-29021299273.485092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-29021299273.485092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-120922080.30618787</v>
      </c>
      <c r="L2701" s="444">
        <f t="shared" ca="1" si="134"/>
        <v>-29142221353.791279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-29142221353.791279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-121425922.30746368</v>
      </c>
      <c r="L2702" s="444">
        <f t="shared" ca="1" si="134"/>
        <v>-29263647276.098743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-29263647276.098743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-121931863.65041144</v>
      </c>
      <c r="L2703" s="444">
        <f t="shared" ca="1" si="134"/>
        <v>-29385579139.749153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-29385579139.749153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-122439913.08228813</v>
      </c>
      <c r="L2704" s="444">
        <f t="shared" ca="1" si="134"/>
        <v>-29508019052.83144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-29508019052.83144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-122950079.38679767</v>
      </c>
      <c r="L2705" s="444">
        <f t="shared" ca="1" si="134"/>
        <v>-29630969132.218239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-29630969132.218239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-123462371.38424265</v>
      </c>
      <c r="L2706" s="444">
        <f t="shared" ca="1" si="134"/>
        <v>-29754431503.602482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-29754431503.602482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-123976797.931677</v>
      </c>
      <c r="L2707" s="444">
        <f t="shared" ca="1" si="134"/>
        <v>-29878408301.534161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-29878408301.534161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-124493367.923059</v>
      </c>
      <c r="L2708" s="444">
        <f t="shared" ca="1" si="134"/>
        <v>-30002901669.457218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-30002901669.457218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-125012090.28940506</v>
      </c>
      <c r="L2709" s="444">
        <f t="shared" ca="1" si="134"/>
        <v>-30127913759.746624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-30127913759.746624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-125532973.99894427</v>
      </c>
      <c r="L2710" s="444">
        <f t="shared" ca="1" si="134"/>
        <v>-30253446733.745567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-30253446733.745567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-126056028.05727318</v>
      </c>
      <c r="L2711" s="444">
        <f t="shared" ca="1" si="134"/>
        <v>-30379502761.802841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-30379502761.802841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-126581261.50751182</v>
      </c>
      <c r="L2712" s="444">
        <f t="shared" ca="1" si="134"/>
        <v>-30506084023.310352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-30506084023.310352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-127108683.43045978</v>
      </c>
      <c r="L2713" s="444">
        <f t="shared" ca="1" si="134"/>
        <v>-30633192706.74081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-30633192706.74081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-127638302.94475338</v>
      </c>
      <c r="L2714" s="444">
        <f t="shared" ca="1" si="134"/>
        <v>-30760831009.685562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-30760831009.685562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-128170129.20702317</v>
      </c>
      <c r="L2715" s="444">
        <f t="shared" ca="1" si="134"/>
        <v>-30889001138.892586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-30889001138.892586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-128704171.41205242</v>
      </c>
      <c r="L2716" s="444">
        <f t="shared" ca="1" si="134"/>
        <v>-31017705310.304638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-31017705310.304638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-129240438.79293601</v>
      </c>
      <c r="L2717" s="444">
        <f t="shared" ca="1" si="134"/>
        <v>-31146945749.097572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-31146945749.097572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-129778940.62123987</v>
      </c>
      <c r="L2718" s="444">
        <f t="shared" ca="1" si="134"/>
        <v>-31276724689.718811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-31276724689.718811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-130319686.20716171</v>
      </c>
      <c r="L2719" s="444">
        <f t="shared" ca="1" si="134"/>
        <v>-31407044375.925972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-31407044375.925972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-130862684.89969155</v>
      </c>
      <c r="L2720" s="444">
        <f t="shared" ca="1" si="134"/>
        <v>-31537907060.825665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-31537907060.825665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-131407946.08677359</v>
      </c>
      <c r="L2721" s="444">
        <f t="shared" ca="1" si="134"/>
        <v>-31669315006.912437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-31669315006.912437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-131955479.1954685</v>
      </c>
      <c r="L2722" s="444">
        <f t="shared" ca="1" si="134"/>
        <v>-31801270486.107906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-31801270486.107906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-132505293.69211626</v>
      </c>
      <c r="L2723" s="444">
        <f t="shared" ca="1" si="134"/>
        <v>-31933775779.800022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-31933775779.800022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-133057399.08250009</v>
      </c>
      <c r="L2724" s="444">
        <f t="shared" ca="1" si="134"/>
        <v>-32066833178.882523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-32066833178.882523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-133611804.91201051</v>
      </c>
      <c r="L2725" s="444">
        <f t="shared" ca="1" si="134"/>
        <v>-32200444983.794533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-32200444983.794533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-134168520.76581055</v>
      </c>
      <c r="L2726" s="444">
        <f t="shared" ca="1" si="134"/>
        <v>-32334613504.560345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-32334613504.560345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-134727556.26900142</v>
      </c>
      <c r="L2727" s="444">
        <f t="shared" ca="1" si="134"/>
        <v>-32469341060.829346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-32469341060.829346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-135288921.08678895</v>
      </c>
      <c r="L2728" s="444">
        <f t="shared" ca="1" si="134"/>
        <v>-32604629981.916134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-32604629981.916134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-135852624.92465055</v>
      </c>
      <c r="L2729" s="444">
        <f t="shared" ca="1" si="134"/>
        <v>-32740482606.840786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-32740482606.840786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-136418677.52850327</v>
      </c>
      <c r="L2730" s="444">
        <f t="shared" ca="1" si="134"/>
        <v>-32876901284.369289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-32876901284.369289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-136987088.68487203</v>
      </c>
      <c r="L2731" s="444">
        <f t="shared" ca="1" si="134"/>
        <v>-33013888373.054161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-33013888373.054161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-137557868.22105899</v>
      </c>
      <c r="L2732" s="444">
        <f t="shared" ca="1" si="134"/>
        <v>-33151446241.275219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-33151446241.275219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-138131026.0053134</v>
      </c>
      <c r="L2733" s="444">
        <f t="shared" ca="1" si="134"/>
        <v>-33289577267.280533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-33289577267.280533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-138706571.94700223</v>
      </c>
      <c r="L2734" s="444">
        <f t="shared" ca="1" si="134"/>
        <v>-33428283839.227535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-33428283839.227535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-139284515.99678141</v>
      </c>
      <c r="L2735" s="444">
        <f t="shared" ca="1" si="134"/>
        <v>-33567568355.224316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-33567568355.224316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-139864868.14676797</v>
      </c>
      <c r="L2736" s="444">
        <f t="shared" ca="1" si="134"/>
        <v>-33707433223.371082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-33707433223.371082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-140447638.43071285</v>
      </c>
      <c r="L2737" s="444">
        <f t="shared" ca="1" si="134"/>
        <v>-33847880861.801796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-33847880861.801796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-141032836.92417413</v>
      </c>
      <c r="L2738" s="444">
        <f t="shared" ca="1" si="134"/>
        <v>-33988913698.725971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-33988913698.725971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-141620473.74469155</v>
      </c>
      <c r="L2739" s="444">
        <f t="shared" ca="1" si="134"/>
        <v>-34130534172.470661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-34130534172.470661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-142210559.05196106</v>
      </c>
      <c r="L2740" s="444">
        <f t="shared" ca="1" si="134"/>
        <v>-34272744731.522621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-34272744731.522621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-142803103.04801092</v>
      </c>
      <c r="L2741" s="444">
        <f t="shared" ca="1" si="134"/>
        <v>-34415547834.570633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-34415547834.570633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-143398115.97737762</v>
      </c>
      <c r="L2742" s="444">
        <f t="shared" ca="1" si="134"/>
        <v>-34558945950.548012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-34558945950.548012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-143995608.12728339</v>
      </c>
      <c r="L2743" s="444">
        <f t="shared" ca="1" si="134"/>
        <v>-34702941558.675293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-34702941558.675293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-144595589.82781371</v>
      </c>
      <c r="L2744" s="444">
        <f t="shared" ca="1" si="134"/>
        <v>-34847537148.503105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-34847537148.503105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-145198071.45209628</v>
      </c>
      <c r="L2745" s="444">
        <f t="shared" ca="1" si="134"/>
        <v>-34992735219.9552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-34992735219.9552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-145803063.41648</v>
      </c>
      <c r="L2746" s="444">
        <f t="shared" ca="1" si="134"/>
        <v>-35138538283.371681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-35138538283.371681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-146410576.18071532</v>
      </c>
      <c r="L2747" s="444">
        <f t="shared" ca="1" si="134"/>
        <v>-35284948859.552399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-35284948859.552399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-147020620.248135</v>
      </c>
      <c r="L2748" s="444">
        <f t="shared" ca="1" si="134"/>
        <v>-35431969479.800537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-35431969479.800537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-147633206.16583556</v>
      </c>
      <c r="L2749" s="444">
        <f t="shared" ca="1" si="134"/>
        <v>-35579602685.96637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-35579602685.96637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-148248344.52485988</v>
      </c>
      <c r="L2750" s="444">
        <f t="shared" ca="1" si="134"/>
        <v>-35727851030.491226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-35727851030.491226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-148866045.96038011</v>
      </c>
      <c r="L2751" s="444">
        <f t="shared" ca="1" si="134"/>
        <v>-35876717076.451607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-35876717076.451607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-149486321.15188169</v>
      </c>
      <c r="L2752" s="444">
        <f t="shared" ca="1" si="134"/>
        <v>-36026203397.603485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-36026203397.603485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-150109180.82334787</v>
      </c>
      <c r="L2753" s="444">
        <f t="shared" ca="1" si="134"/>
        <v>-36176312578.426834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-36176312578.426834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-150734635.74344513</v>
      </c>
      <c r="L2754" s="444">
        <f t="shared" ca="1" si="134"/>
        <v>-36327047214.17028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-36327047214.17028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-151362696.7257095</v>
      </c>
      <c r="L2755" s="444">
        <f t="shared" ca="1" si="134"/>
        <v>-36478409910.895988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-36478409910.895988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-151993374.62873328</v>
      </c>
      <c r="L2756" s="444">
        <f t="shared" ca="1" si="134"/>
        <v>-36630403285.524719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-36630403285.524719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-152626680.35635298</v>
      </c>
      <c r="L2757" s="444">
        <f t="shared" ca="1" si="134"/>
        <v>-36783029965.881073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-36783029965.881073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-153262624.8578378</v>
      </c>
      <c r="L2758" s="444">
        <f t="shared" ca="1" si="134"/>
        <v>-36936292590.738914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-36936292590.738914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-153901219.12807882</v>
      </c>
      <c r="L2759" s="444">
        <f t="shared" ca="1" si="134"/>
        <v>-37090193809.866997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-37090193809.866997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-154542474.20777914</v>
      </c>
      <c r="L2760" s="444">
        <f t="shared" ca="1" si="134"/>
        <v>-37244736284.074776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-37244736284.074776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-155186401.18364489</v>
      </c>
      <c r="L2761" s="444">
        <f t="shared" ca="1" si="134"/>
        <v>-37399922685.258423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-37399922685.258423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-155833011.18857676</v>
      </c>
      <c r="L2762" s="444">
        <f t="shared" ca="1" si="134"/>
        <v>-37555755696.446999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-37555755696.446999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-156482315.4018625</v>
      </c>
      <c r="L2763" s="444">
        <f t="shared" ca="1" si="134"/>
        <v>-37712238011.848862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-37712238011.848862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-157134325.04937026</v>
      </c>
      <c r="L2764" s="444">
        <f t="shared" ca="1" si="134"/>
        <v>-37869372336.898232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-37869372336.898232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-157789051.40374264</v>
      </c>
      <c r="L2765" s="444">
        <f t="shared" ca="1" si="134"/>
        <v>-38027161388.301971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-38027161388.301971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-158446505.78459156</v>
      </c>
      <c r="L2766" s="444">
        <f t="shared" ca="1" si="134"/>
        <v>-38185607894.086563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-38185607894.086563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-159106699.55869401</v>
      </c>
      <c r="L2767" s="444">
        <f t="shared" ca="1" si="134"/>
        <v>-38344714593.645256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-38344714593.645256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-159769644.14018857</v>
      </c>
      <c r="L2768" s="444">
        <f t="shared" ca="1" si="134"/>
        <v>-38504484237.785446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-38504484237.785446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-160435350.99077269</v>
      </c>
      <c r="L2769" s="444">
        <f t="shared" ca="1" si="134"/>
        <v>-38664919588.776222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-38664919588.776222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-161103831.61990091</v>
      </c>
      <c r="L2770" s="444">
        <f t="shared" ca="1" si="134"/>
        <v>-38826023420.396126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-38826023420.396126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-161775097.58498386</v>
      </c>
      <c r="L2771" s="444">
        <f t="shared" ca="1" si="134"/>
        <v>-38987798517.98111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-38987798517.98111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-162449160.49158797</v>
      </c>
      <c r="L2772" s="444">
        <f t="shared" ca="1" si="134"/>
        <v>-39150247678.472694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-39150247678.472694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-163126031.99363622</v>
      </c>
      <c r="L2773" s="444">
        <f t="shared" ca="1" si="134"/>
        <v>-39313373710.466331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-39313373710.466331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-163805723.79360971</v>
      </c>
      <c r="L2774" s="444">
        <f t="shared" ca="1" si="134"/>
        <v>-39477179434.259941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-39477179434.259941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-164488247.64274976</v>
      </c>
      <c r="L2775" s="444">
        <f t="shared" ca="1" si="134"/>
        <v>-39641667681.902687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-39641667681.902687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-165173615.34126121</v>
      </c>
      <c r="L2776" s="444">
        <f t="shared" ca="1" si="134"/>
        <v>-39806841297.24395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-39806841297.24395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-165861838.73851645</v>
      </c>
      <c r="L2777" s="444">
        <f t="shared" ca="1" si="134"/>
        <v>-39972703135.982468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-39972703135.982468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-166552929.73326027</v>
      </c>
      <c r="L2778" s="444">
        <f t="shared" ca="1" si="134"/>
        <v>-40139256065.715729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-40139256065.715729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-167246900.27381554</v>
      </c>
      <c r="L2779" s="444">
        <f t="shared" ca="1" si="134"/>
        <v>-40306502965.989548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-40306502965.989548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-167943762.35828978</v>
      </c>
      <c r="L2780" s="444">
        <f t="shared" ca="1" si="134"/>
        <v>-40474446728.347839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-40474446728.347839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-168643528.03478265</v>
      </c>
      <c r="L2781" s="444">
        <f t="shared" ca="1" si="134"/>
        <v>-40643090256.382622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-40643090256.382622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-169346209.40159425</v>
      </c>
      <c r="L2782" s="444">
        <f t="shared" ca="1" si="134"/>
        <v>-40812436465.784218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-40812436465.784218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-170051818.60743424</v>
      </c>
      <c r="L2783" s="444">
        <f t="shared" ca="1" si="134"/>
        <v>-40982488284.391655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-40982488284.391655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-170760367.85163188</v>
      </c>
      <c r="L2784" s="444">
        <f t="shared" ca="1" si="134"/>
        <v>-41153248652.243286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-41153248652.243286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-171471869.38434702</v>
      </c>
      <c r="L2785" s="444">
        <f t="shared" ca="1" si="134"/>
        <v>-41324720521.627632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-41324720521.627632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-172186335.50678179</v>
      </c>
      <c r="L2786" s="444">
        <f t="shared" ca="1" si="134"/>
        <v>-41496906857.134415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-41496906857.134415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-172903778.5713934</v>
      </c>
      <c r="L2787" s="444">
        <f t="shared" ca="1" si="134"/>
        <v>-41669810635.705811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-41669810635.705811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-173624210.98210755</v>
      </c>
      <c r="L2788" s="444">
        <f t="shared" ca="1" si="134"/>
        <v>-41843434846.68792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-41843434846.68792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-174347645.19453299</v>
      </c>
      <c r="L2789" s="444">
        <f t="shared" ca="1" si="134"/>
        <v>-42017782491.882454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-42017782491.882454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-175074093.7161769</v>
      </c>
      <c r="L2790" s="444">
        <f t="shared" ca="1" si="134"/>
        <v>-42192856585.598633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-42192856585.598633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-175803569.10666096</v>
      </c>
      <c r="L2791" s="444">
        <f t="shared" ca="1" si="134"/>
        <v>-42368660154.705292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-42368660154.705292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-176536083.97793871</v>
      </c>
      <c r="L2792" s="444">
        <f t="shared" ca="1" si="134"/>
        <v>-42545196238.683228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-42545196238.683228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-177271650.99451345</v>
      </c>
      <c r="L2793" s="444">
        <f t="shared" ca="1" si="134"/>
        <v>-42722467889.677742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-42722467889.677742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-178010282.87365726</v>
      </c>
      <c r="L2794" s="444">
        <f t="shared" ca="1" si="134"/>
        <v>-42900478172.551399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-42900478172.551399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-178751992.38563082</v>
      </c>
      <c r="L2795" s="444">
        <f t="shared" ca="1" si="134"/>
        <v>-43079230164.937027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-43079230164.937027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-179496792.35390428</v>
      </c>
      <c r="L2796" s="444">
        <f t="shared" ca="1" si="134"/>
        <v>-43258726957.290932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-43258726957.290932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-180244695.65537888</v>
      </c>
      <c r="L2797" s="444">
        <f t="shared" ca="1" si="134"/>
        <v>-43438971652.946312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-43438971652.946312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-180995715.22060964</v>
      </c>
      <c r="L2798" s="444">
        <f t="shared" ca="1" si="134"/>
        <v>-43619967368.166924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-43619967368.166924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-181749864.03402886</v>
      </c>
      <c r="L2799" s="444">
        <f t="shared" ca="1" si="134"/>
        <v>-43801717232.200951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-43801717232.200951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-182507155.13417062</v>
      </c>
      <c r="L2800" s="444">
        <f t="shared" ca="1" si="134"/>
        <v>-43984224387.335121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-43984224387.335121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-183267601.61389634</v>
      </c>
      <c r="L2801" s="444">
        <f t="shared" ca="1" si="134"/>
        <v>-44167491988.94902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-44167491988.94902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-184031216.62062091</v>
      </c>
      <c r="L2802" s="444">
        <f t="shared" ca="1" si="134"/>
        <v>-44351523205.569641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-44351523205.569641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-184798013.35654017</v>
      </c>
      <c r="L2803" s="444">
        <f t="shared" ca="1" si="134"/>
        <v>-44536321218.926178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-44536321218.926178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-185568005.07885906</v>
      </c>
      <c r="L2804" s="444">
        <f t="shared" ca="1" si="134"/>
        <v>-44721889224.005035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-44721889224.005035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-186341205.10002097</v>
      </c>
      <c r="L2805" s="444">
        <f t="shared" ca="1" si="134"/>
        <v>-44908230429.105057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-44908230429.105057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-187117626.78793773</v>
      </c>
      <c r="L2806" s="444">
        <f t="shared" ca="1" si="134"/>
        <v>-45095348055.892998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-45095348055.892998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-187897283.56622082</v>
      </c>
      <c r="L2807" s="444">
        <f t="shared" ca="1" si="134"/>
        <v>-45283245339.459221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-45283245339.459221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-188680188.91441342</v>
      </c>
      <c r="L2808" s="444">
        <f t="shared" ca="1" si="134"/>
        <v>-45471925528.373634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-45471925528.373634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-189466356.36822349</v>
      </c>
      <c r="L2809" s="444">
        <f t="shared" ca="1" si="134"/>
        <v>-45661391884.741859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-45661391884.741859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-190255799.51975775</v>
      </c>
      <c r="L2810" s="444">
        <f t="shared" ca="1" si="134"/>
        <v>-45851647684.26162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-45851647684.26162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-191048532.01775676</v>
      </c>
      <c r="L2811" s="444">
        <f t="shared" ca="1" si="134"/>
        <v>-46042696216.279373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-46042696216.279373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-191844567.56783071</v>
      </c>
      <c r="L2812" s="444">
        <f t="shared" ca="1" si="134"/>
        <v>-46234540783.847206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-46234540783.847206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-192643919.9326967</v>
      </c>
      <c r="L2813" s="444">
        <f t="shared" ref="L2813:L3067" ca="1" si="139">I2813-J2813+K2813</f>
        <v>-46427184703.7799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-46427184703.7799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-193446602.93241626</v>
      </c>
      <c r="L2814" s="444">
        <f t="shared" ca="1" si="139"/>
        <v>-46620631306.712318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-46620631306.712318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-194252630.44463465</v>
      </c>
      <c r="L2815" s="444">
        <f t="shared" ca="1" si="139"/>
        <v>-46814883937.156952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-46814883937.156952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-195062016.40482062</v>
      </c>
      <c r="L2816" s="444">
        <f t="shared" ca="1" si="139"/>
        <v>-47009945953.561775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-47009945953.561775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-195874774.80650741</v>
      </c>
      <c r="L2817" s="444">
        <f t="shared" ca="1" si="139"/>
        <v>-47205820728.368286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-47205820728.368286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-196690919.70153451</v>
      </c>
      <c r="L2818" s="444">
        <f t="shared" ca="1" si="139"/>
        <v>-47402511648.069824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-47402511648.069824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-197510465.20029092</v>
      </c>
      <c r="L2819" s="444">
        <f t="shared" ca="1" si="139"/>
        <v>-47600022113.270119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-47600022113.270119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-198333425.47195882</v>
      </c>
      <c r="L2820" s="444">
        <f t="shared" ca="1" si="139"/>
        <v>-47798355538.742081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-47798355538.742081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-199159814.74475867</v>
      </c>
      <c r="L2821" s="444">
        <f t="shared" ca="1" si="139"/>
        <v>-47997515353.486839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-47997515353.486839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-199989647.30619517</v>
      </c>
      <c r="L2822" s="444">
        <f t="shared" ca="1" si="139"/>
        <v>-48197505000.793037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-48197505000.793037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-200822937.50330433</v>
      </c>
      <c r="L2823" s="444">
        <f t="shared" ca="1" si="139"/>
        <v>-48398327938.296341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-48398327938.296341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-201659699.74290141</v>
      </c>
      <c r="L2824" s="444">
        <f t="shared" ca="1" si="139"/>
        <v>-48599987638.039246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-48599987638.039246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-202499948.4918302</v>
      </c>
      <c r="L2825" s="444">
        <f t="shared" ca="1" si="139"/>
        <v>-48802487586.531075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-48802487586.531075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-203343698.2772128</v>
      </c>
      <c r="L2826" s="444">
        <f t="shared" ca="1" si="139"/>
        <v>-49005831284.808289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-49005831284.808289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-204190963.68670121</v>
      </c>
      <c r="L2827" s="444">
        <f t="shared" ca="1" si="139"/>
        <v>-49210022248.494987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-49210022248.494987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-205041759.36872911</v>
      </c>
      <c r="L2828" s="444">
        <f t="shared" ca="1" si="139"/>
        <v>-49415064007.863716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-49415064007.863716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-205896100.03276548</v>
      </c>
      <c r="L2829" s="444">
        <f t="shared" ca="1" si="139"/>
        <v>-49620960107.896484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-49620960107.896484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-206754000.44956869</v>
      </c>
      <c r="L2830" s="444">
        <f t="shared" ca="1" si="139"/>
        <v>-49827714108.346054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-49827714108.346054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-207615475.45144188</v>
      </c>
      <c r="L2831" s="444">
        <f t="shared" ca="1" si="139"/>
        <v>-50035329583.797493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-50035329583.797493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-208480539.93248954</v>
      </c>
      <c r="L2832" s="444">
        <f t="shared" ca="1" si="139"/>
        <v>-50243810123.72998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-50243810123.72998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-209349208.84887493</v>
      </c>
      <c r="L2833" s="444">
        <f t="shared" ca="1" si="139"/>
        <v>-50453159332.578857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-50453159332.578857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-210221497.21907857</v>
      </c>
      <c r="L2834" s="444">
        <f t="shared" ca="1" si="139"/>
        <v>-50663380829.797935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-50663380829.797935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-211097420.12415805</v>
      </c>
      <c r="L2835" s="444">
        <f t="shared" ca="1" si="139"/>
        <v>-50874478249.922096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-50874478249.922096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-211976992.70800874</v>
      </c>
      <c r="L2836" s="444">
        <f t="shared" ca="1" si="139"/>
        <v>-51086455242.630104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-51086455242.630104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-212860230.17762542</v>
      </c>
      <c r="L2837" s="444">
        <f t="shared" ca="1" si="139"/>
        <v>-51299315472.807732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-51299315472.807732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-213747147.80336556</v>
      </c>
      <c r="L2838" s="444">
        <f t="shared" ca="1" si="139"/>
        <v>-51513062620.611099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-51513062620.611099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-214637760.91921291</v>
      </c>
      <c r="L2839" s="444">
        <f t="shared" ca="1" si="139"/>
        <v>-51727700381.530312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-51727700381.530312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-215532084.92304295</v>
      </c>
      <c r="L2840" s="444">
        <f t="shared" ca="1" si="139"/>
        <v>-51943232466.453354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-51943232466.453354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-216430135.27688897</v>
      </c>
      <c r="L2841" s="444">
        <f t="shared" ca="1" si="139"/>
        <v>-52159662601.73024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-52159662601.73024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-217331927.50720933</v>
      </c>
      <c r="L2842" s="444">
        <f t="shared" ca="1" si="139"/>
        <v>-52376994529.23745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-52376994529.23745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-218237477.20515603</v>
      </c>
      <c r="L2843" s="444">
        <f t="shared" ca="1" si="139"/>
        <v>-52595232006.442604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-52595232006.442604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-219146800.02684417</v>
      </c>
      <c r="L2844" s="444">
        <f t="shared" ca="1" si="139"/>
        <v>-52814378806.469452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-52814378806.469452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-220059911.69362271</v>
      </c>
      <c r="L2845" s="444">
        <f t="shared" ca="1" si="139"/>
        <v>-53034438718.163078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-53034438718.163078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-220976827.99234617</v>
      </c>
      <c r="L2846" s="444">
        <f t="shared" ca="1" si="139"/>
        <v>-53255415546.155426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-53255415546.155426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-221897564.77564761</v>
      </c>
      <c r="L2847" s="444">
        <f t="shared" ca="1" si="139"/>
        <v>-53477313110.931076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-53477313110.931076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-222822137.9622128</v>
      </c>
      <c r="L2848" s="444">
        <f t="shared" ca="1" si="139"/>
        <v>-53700135248.893288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-53700135248.893288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-223750563.53705537</v>
      </c>
      <c r="L2849" s="444">
        <f t="shared" ca="1" si="139"/>
        <v>-53923885812.430344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-53923885812.430344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-224682857.55179313</v>
      </c>
      <c r="L2850" s="444">
        <f t="shared" ca="1" si="139"/>
        <v>-54148568669.98214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-54148568669.98214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-225619036.12492558</v>
      </c>
      <c r="L2851" s="444">
        <f t="shared" ca="1" si="139"/>
        <v>-54374187706.107063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-54374187706.107063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-226559115.44211277</v>
      </c>
      <c r="L2852" s="444">
        <f t="shared" ca="1" si="139"/>
        <v>-54600746821.549179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-54600746821.549179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-227503111.75645491</v>
      </c>
      <c r="L2853" s="444">
        <f t="shared" ca="1" si="139"/>
        <v>-54828249933.305634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-54828249933.305634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-228451041.38877347</v>
      </c>
      <c r="L2854" s="444">
        <f t="shared" ca="1" si="139"/>
        <v>-55056700974.694405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-55056700974.694405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-229402920.72789335</v>
      </c>
      <c r="L2855" s="444">
        <f t="shared" ca="1" si="139"/>
        <v>-55286103895.422295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-55286103895.422295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-230358766.23092622</v>
      </c>
      <c r="L2856" s="444">
        <f t="shared" ca="1" si="139"/>
        <v>-55516462661.653221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-55516462661.653221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-231318594.42355508</v>
      </c>
      <c r="L2857" s="444">
        <f t="shared" ca="1" si="139"/>
        <v>-55747781256.076775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-55747781256.076775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-232282421.9003199</v>
      </c>
      <c r="L2858" s="444">
        <f t="shared" ca="1" si="139"/>
        <v>-55980063677.977097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-55980063677.977097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-233250265.32490459</v>
      </c>
      <c r="L2859" s="444">
        <f t="shared" ca="1" si="139"/>
        <v>-56213313943.302002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-56213313943.302002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-234222141.43042502</v>
      </c>
      <c r="L2860" s="444">
        <f t="shared" ca="1" si="139"/>
        <v>-56447536084.73243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-56447536084.73243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-235198067.01971844</v>
      </c>
      <c r="L2861" s="444">
        <f t="shared" ca="1" si="139"/>
        <v>-56682734151.752151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-56682734151.752151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-236178058.96563396</v>
      </c>
      <c r="L2862" s="444">
        <f t="shared" ca="1" si="139"/>
        <v>-56918912210.717789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-56918912210.717789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-237162134.21132413</v>
      </c>
      <c r="L2863" s="444">
        <f t="shared" ca="1" si="139"/>
        <v>-57156074344.929115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-57156074344.929115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-238150309.77053794</v>
      </c>
      <c r="L2864" s="444">
        <f t="shared" ca="1" si="139"/>
        <v>-57394224654.699654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-57394224654.699654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-239142602.72791526</v>
      </c>
      <c r="L2865" s="444">
        <f t="shared" ca="1" si="139"/>
        <v>-57633367257.427567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-57633367257.427567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-240139030.23928156</v>
      </c>
      <c r="L2866" s="444">
        <f t="shared" ca="1" si="139"/>
        <v>-57873506287.666847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-57873506287.666847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-241139609.5319452</v>
      </c>
      <c r="L2867" s="444">
        <f t="shared" ca="1" si="139"/>
        <v>-58114645897.198792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-58114645897.198792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-242144357.90499496</v>
      </c>
      <c r="L2868" s="444">
        <f t="shared" ca="1" si="139"/>
        <v>-58356790255.10379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-58356790255.10379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-243153292.72959909</v>
      </c>
      <c r="L2869" s="444">
        <f t="shared" ca="1" si="139"/>
        <v>-58599943547.833389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-58599943547.833389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-244166431.44930577</v>
      </c>
      <c r="L2870" s="444">
        <f t="shared" ca="1" si="139"/>
        <v>-58844109979.282692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-58844109979.282692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-245183791.58034453</v>
      </c>
      <c r="L2871" s="444">
        <f t="shared" ca="1" si="139"/>
        <v>-59089293770.863037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-59089293770.863037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-246205390.71192932</v>
      </c>
      <c r="L2872" s="444">
        <f t="shared" ca="1" si="139"/>
        <v>-59335499161.574966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-59335499161.574966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-247231246.50656238</v>
      </c>
      <c r="L2873" s="444">
        <f t="shared" ca="1" si="139"/>
        <v>-59582730408.081528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-59582730408.081528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-248261376.7003397</v>
      </c>
      <c r="L2874" s="444">
        <f t="shared" ca="1" si="139"/>
        <v>-59830991784.781868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-59830991784.781868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-249295799.10325775</v>
      </c>
      <c r="L2875" s="444">
        <f t="shared" ca="1" si="139"/>
        <v>-60080287583.885124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-60080287583.885124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-250334531.59952137</v>
      </c>
      <c r="L2876" s="444">
        <f t="shared" ca="1" si="139"/>
        <v>-60330622115.484642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-60330622115.484642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-251377592.14785266</v>
      </c>
      <c r="L2877" s="444">
        <f t="shared" ca="1" si="139"/>
        <v>-60581999707.632492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-60581999707.632492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-252424998.78180209</v>
      </c>
      <c r="L2878" s="444">
        <f t="shared" ca="1" si="139"/>
        <v>-60834424706.414291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-60834424706.414291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-253476769.61005953</v>
      </c>
      <c r="L2879" s="444">
        <f t="shared" ca="1" si="139"/>
        <v>-61087901476.024353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-61087901476.024353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-254532922.81676814</v>
      </c>
      <c r="L2880" s="444">
        <f t="shared" ca="1" si="139"/>
        <v>-61342434398.841118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-61342434398.841118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-255593476.66183797</v>
      </c>
      <c r="L2881" s="444">
        <f t="shared" ca="1" si="139"/>
        <v>-61598027875.502953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-61598027875.502953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-256658449.48126233</v>
      </c>
      <c r="L2882" s="444">
        <f t="shared" ca="1" si="139"/>
        <v>-61854686324.984215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-61854686324.984215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-257727859.6874342</v>
      </c>
      <c r="L2883" s="444">
        <f t="shared" ca="1" si="139"/>
        <v>-62112414184.671646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-62112414184.671646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-258801725.76946515</v>
      </c>
      <c r="L2884" s="444">
        <f t="shared" ca="1" si="139"/>
        <v>-62371215910.441109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-62371215910.441109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-259880066.29350463</v>
      </c>
      <c r="L2885" s="444">
        <f t="shared" ca="1" si="139"/>
        <v>-62631095976.734612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-62631095976.734612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-260962899.90306088</v>
      </c>
      <c r="L2886" s="444">
        <f t="shared" ca="1" si="139"/>
        <v>-62892058876.637672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-62892058876.637672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-262050245.3193236</v>
      </c>
      <c r="L2887" s="444">
        <f t="shared" ca="1" si="139"/>
        <v>-63154109121.956993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-63154109121.956993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-263142121.3414875</v>
      </c>
      <c r="L2888" s="444">
        <f t="shared" ca="1" si="139"/>
        <v>-63417251243.298477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-63417251243.298477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-264238546.84707698</v>
      </c>
      <c r="L2889" s="444">
        <f t="shared" ca="1" si="139"/>
        <v>-63681489790.145554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-63681489790.145554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-265339540.79227313</v>
      </c>
      <c r="L2890" s="444">
        <f t="shared" ca="1" si="139"/>
        <v>-63946829330.937828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-63946829330.937828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-266445122.21224093</v>
      </c>
      <c r="L2891" s="444">
        <f t="shared" ca="1" si="139"/>
        <v>-64213274453.15007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-64213274453.15007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-267555310.22145861</v>
      </c>
      <c r="L2892" s="444">
        <f t="shared" ca="1" si="139"/>
        <v>-64480829763.371529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-64480829763.371529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-268670124.01404804</v>
      </c>
      <c r="L2893" s="444">
        <f t="shared" ca="1" si="139"/>
        <v>-64749499887.385574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-64749499887.385574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-269789582.86410654</v>
      </c>
      <c r="L2894" s="444">
        <f t="shared" ca="1" si="139"/>
        <v>-65019289470.24968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-65019289470.24968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-270913706.12604034</v>
      </c>
      <c r="L2895" s="444">
        <f t="shared" ca="1" si="139"/>
        <v>-65290203176.375717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-65290203176.375717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-272042513.23489881</v>
      </c>
      <c r="L2896" s="444">
        <f t="shared" ca="1" si="139"/>
        <v>-65562245689.610619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-65562245689.610619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-273176023.70671093</v>
      </c>
      <c r="L2897" s="444">
        <f t="shared" ca="1" si="139"/>
        <v>-65835421713.317329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-65835421713.317329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-274314257.1388222</v>
      </c>
      <c r="L2898" s="444">
        <f t="shared" ca="1" si="139"/>
        <v>-66109735970.456154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-66109735970.456154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-275457233.21023393</v>
      </c>
      <c r="L2899" s="444">
        <f t="shared" ca="1" si="139"/>
        <v>-66385193203.666389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-66385193203.666389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-276604971.6819433</v>
      </c>
      <c r="L2900" s="444">
        <f t="shared" ca="1" si="139"/>
        <v>-66661798175.348335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-66661798175.348335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-277757492.39728475</v>
      </c>
      <c r="L2901" s="444">
        <f t="shared" ca="1" si="139"/>
        <v>-66939555667.745621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-66939555667.745621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-278914815.28227347</v>
      </c>
      <c r="L2902" s="444">
        <f t="shared" ca="1" si="139"/>
        <v>-67218470483.027893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-67218470483.027893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-280076960.34594953</v>
      </c>
      <c r="L2903" s="444">
        <f t="shared" ca="1" si="139"/>
        <v>-67498547443.37384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-67498547443.37384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-281243947.68072432</v>
      </c>
      <c r="L2904" s="444">
        <f t="shared" ca="1" si="139"/>
        <v>-67779791391.054565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-67779791391.054565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-282415797.46272737</v>
      </c>
      <c r="L2905" s="444">
        <f t="shared" ca="1" si="139"/>
        <v>-68062207188.517296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-68062207188.517296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-283592529.95215541</v>
      </c>
      <c r="L2906" s="444">
        <f t="shared" ca="1" si="139"/>
        <v>-68345799718.469452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-68345799718.469452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-284774165.49362272</v>
      </c>
      <c r="L2907" s="444">
        <f t="shared" ca="1" si="139"/>
        <v>-68630573883.963074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-68630573883.963074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-285960724.51651281</v>
      </c>
      <c r="L2908" s="444">
        <f t="shared" ca="1" si="139"/>
        <v>-68916534608.479584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-68916534608.479584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-287152227.53533161</v>
      </c>
      <c r="L2909" s="444">
        <f t="shared" ca="1" si="139"/>
        <v>-69203686836.014908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-69203686836.014908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-288348695.15006208</v>
      </c>
      <c r="L2910" s="444">
        <f t="shared" ca="1" si="139"/>
        <v>-69492035531.164963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-69492035531.164963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-289550148.04652065</v>
      </c>
      <c r="L2911" s="444">
        <f t="shared" ca="1" si="139"/>
        <v>-69781585679.211487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-69781585679.211487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-290756606.99671453</v>
      </c>
      <c r="L2912" s="444">
        <f t="shared" ca="1" si="139"/>
        <v>-70072342286.208206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-70072342286.208206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-291968092.85920084</v>
      </c>
      <c r="L2913" s="444">
        <f t="shared" ca="1" si="139"/>
        <v>-70364310379.067413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-70364310379.067413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-293184626.57944757</v>
      </c>
      <c r="L2914" s="444">
        <f t="shared" ca="1" si="139"/>
        <v>-70657495005.646866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-70657495005.646866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-294406229.19019526</v>
      </c>
      <c r="L2915" s="444">
        <f t="shared" ca="1" si="139"/>
        <v>-70951901234.837067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-70951901234.837067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-295632921.8118211</v>
      </c>
      <c r="L2916" s="444">
        <f t="shared" ca="1" si="139"/>
        <v>-71247534156.648895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-71247534156.648895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-296864725.6527037</v>
      </c>
      <c r="L2917" s="444">
        <f t="shared" ca="1" si="139"/>
        <v>-71544398882.301605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-71544398882.301605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-298101662.00959003</v>
      </c>
      <c r="L2918" s="444">
        <f t="shared" ca="1" si="139"/>
        <v>-71842500544.311188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-71842500544.311188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-299343752.26796329</v>
      </c>
      <c r="L2919" s="444">
        <f t="shared" ca="1" si="139"/>
        <v>-72141844296.579147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-72141844296.579147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-300591017.90241313</v>
      </c>
      <c r="L2920" s="444">
        <f t="shared" ca="1" si="139"/>
        <v>-72442435314.481567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-72442435314.481567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-301843480.47700655</v>
      </c>
      <c r="L2921" s="444">
        <f t="shared" ca="1" si="139"/>
        <v>-72744278794.958572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-72744278794.958572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-303101161.6456607</v>
      </c>
      <c r="L2922" s="444">
        <f t="shared" ca="1" si="139"/>
        <v>-73047379956.604233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-73047379956.604233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-304364083.15251762</v>
      </c>
      <c r="L2923" s="444">
        <f t="shared" ca="1" si="139"/>
        <v>-73351744039.756744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-73351744039.756744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-305632266.83231974</v>
      </c>
      <c r="L2924" s="444">
        <f t="shared" ca="1" si="139"/>
        <v>-73657376306.589066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-73657376306.589066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-306905734.61078775</v>
      </c>
      <c r="L2925" s="444">
        <f t="shared" ca="1" si="139"/>
        <v>-73964282041.19986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-73964282041.19986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-308184508.5049994</v>
      </c>
      <c r="L2926" s="444">
        <f t="shared" ca="1" si="139"/>
        <v>-74272466549.704865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-74272466549.704865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-309468610.62377024</v>
      </c>
      <c r="L2927" s="444">
        <f t="shared" ca="1" si="139"/>
        <v>-74581935160.328629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-74581935160.328629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-310758063.16803592</v>
      </c>
      <c r="L2928" s="444">
        <f t="shared" ca="1" si="139"/>
        <v>-74892693223.496658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-74892693223.496658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-312052888.43123609</v>
      </c>
      <c r="L2929" s="444">
        <f t="shared" ca="1" si="139"/>
        <v>-75204746111.927887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-75204746111.927887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-313353108.79969954</v>
      </c>
      <c r="L2930" s="444">
        <f t="shared" ca="1" si="139"/>
        <v>-75518099220.727585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-75518099220.727585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-314658746.75303161</v>
      </c>
      <c r="L2931" s="444">
        <f t="shared" ca="1" si="139"/>
        <v>-75832757967.480621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-75832757967.480621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-315969824.86450261</v>
      </c>
      <c r="L2932" s="444">
        <f t="shared" ca="1" si="139"/>
        <v>-76148727792.345123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-76148727792.345123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-317286365.80143803</v>
      </c>
      <c r="L2933" s="444">
        <f t="shared" ca="1" si="139"/>
        <v>-76466014158.146561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-76466014158.146561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-318608392.32561064</v>
      </c>
      <c r="L2934" s="444">
        <f t="shared" ca="1" si="139"/>
        <v>-76784622550.472168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-76784622550.472168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-319935927.29363406</v>
      </c>
      <c r="L2935" s="444">
        <f t="shared" ca="1" si="139"/>
        <v>-77104558477.765808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-77104558477.765808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-321268993.65735751</v>
      </c>
      <c r="L2936" s="444">
        <f t="shared" ca="1" si="139"/>
        <v>-77425827471.423172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-77425827471.423172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-322607614.4642632</v>
      </c>
      <c r="L2937" s="444">
        <f t="shared" ca="1" si="139"/>
        <v>-77748435085.887436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-77748435085.887436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-323951812.85786432</v>
      </c>
      <c r="L2938" s="444">
        <f t="shared" ca="1" si="139"/>
        <v>-78072386898.7453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-78072386898.7453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-325301612.07810539</v>
      </c>
      <c r="L2939" s="444">
        <f t="shared" ca="1" si="139"/>
        <v>-78397688510.82341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-78397688510.82341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-326657035.46176422</v>
      </c>
      <c r="L2940" s="444">
        <f t="shared" ca="1" si="139"/>
        <v>-78724345546.285172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-78724345546.285172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-328018106.44285488</v>
      </c>
      <c r="L2941" s="444">
        <f t="shared" ca="1" si="139"/>
        <v>-79052363652.728027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-79052363652.728027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-329384848.55303347</v>
      </c>
      <c r="L2942" s="444">
        <f t="shared" ca="1" si="139"/>
        <v>-79381748501.281067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-79381748501.281067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-330757285.42200446</v>
      </c>
      <c r="L2943" s="444">
        <f t="shared" ca="1" si="139"/>
        <v>-79712505786.703064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-79712505786.703064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-332135440.77792943</v>
      </c>
      <c r="L2944" s="444">
        <f t="shared" ca="1" si="139"/>
        <v>-80044641227.480988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-80044641227.480988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-333519338.44783747</v>
      </c>
      <c r="L2945" s="444">
        <f t="shared" ca="1" si="139"/>
        <v>-80378160565.928818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-80378160565.928818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-334909002.35803676</v>
      </c>
      <c r="L2946" s="444">
        <f t="shared" ca="1" si="139"/>
        <v>-80713069568.28685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-80713069568.28685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-336304456.53452855</v>
      </c>
      <c r="L2947" s="444">
        <f t="shared" ca="1" si="139"/>
        <v>-81049374024.821381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-81049374024.821381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-337705725.1034224</v>
      </c>
      <c r="L2948" s="444">
        <f t="shared" ca="1" si="139"/>
        <v>-81387079749.924805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-81387079749.924805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-339112832.29135334</v>
      </c>
      <c r="L2949" s="444">
        <f t="shared" ca="1" si="139"/>
        <v>-81726192582.216156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-81726192582.216156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-340525802.42590064</v>
      </c>
      <c r="L2950" s="444">
        <f t="shared" ca="1" si="139"/>
        <v>-82066718384.642059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-82066718384.642059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-341944659.93600857</v>
      </c>
      <c r="L2951" s="444">
        <f t="shared" ca="1" si="139"/>
        <v>-82408663044.578064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-82408663044.578064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-343369429.35240859</v>
      </c>
      <c r="L2952" s="444">
        <f t="shared" ca="1" si="139"/>
        <v>-82752032473.930466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-82752032473.930466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-344800135.3080436</v>
      </c>
      <c r="L2953" s="444">
        <f t="shared" ca="1" si="139"/>
        <v>-83096832609.23851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-83096832609.23851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-346236802.53849381</v>
      </c>
      <c r="L2954" s="444">
        <f t="shared" ca="1" si="139"/>
        <v>-83443069411.777008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-83443069411.777008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-347679455.88240421</v>
      </c>
      <c r="L2955" s="444">
        <f t="shared" ca="1" si="139"/>
        <v>-83790748867.659409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-83790748867.659409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-349128120.28191417</v>
      </c>
      <c r="L2956" s="444">
        <f t="shared" ca="1" si="139"/>
        <v>-84139876987.94133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-84139876987.94133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-350582820.78308886</v>
      </c>
      <c r="L2957" s="444">
        <f t="shared" ca="1" si="139"/>
        <v>-84490459808.724426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-84490459808.724426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-352043582.5363518</v>
      </c>
      <c r="L2958" s="444">
        <f t="shared" ca="1" si="139"/>
        <v>-84842503391.260773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-84842503391.260773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-353510430.79691988</v>
      </c>
      <c r="L2959" s="444">
        <f t="shared" ca="1" si="139"/>
        <v>-85196013822.057693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-85196013822.057693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-354983390.9252404</v>
      </c>
      <c r="L2960" s="444">
        <f t="shared" ca="1" si="139"/>
        <v>-85550997212.982941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-85550997212.982941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-356462488.38742894</v>
      </c>
      <c r="L2961" s="444">
        <f t="shared" ca="1" si="139"/>
        <v>-85907459701.370377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-85907459701.370377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-357947748.75570989</v>
      </c>
      <c r="L2962" s="444">
        <f t="shared" ca="1" si="139"/>
        <v>-86265407450.126083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-86265407450.126083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-359439197.70885867</v>
      </c>
      <c r="L2963" s="444">
        <f t="shared" ca="1" si="139"/>
        <v>-86624846647.834946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-86624846647.834946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-360936861.03264558</v>
      </c>
      <c r="L2964" s="444">
        <f t="shared" ca="1" si="139"/>
        <v>-86985783508.867584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-86985783508.867584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-362440764.62028158</v>
      </c>
      <c r="L2965" s="444">
        <f t="shared" ca="1" si="139"/>
        <v>-87348224273.487869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-87348224273.487869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-363950934.47286612</v>
      </c>
      <c r="L2966" s="444">
        <f t="shared" ca="1" si="139"/>
        <v>-87712175207.960739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-87712175207.960739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-365467396.69983643</v>
      </c>
      <c r="L2967" s="444">
        <f t="shared" ca="1" si="139"/>
        <v>-88077642604.660568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-88077642604.660568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-366990177.51941901</v>
      </c>
      <c r="L2968" s="444">
        <f t="shared" ca="1" si="139"/>
        <v>-88444632782.179993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-88444632782.179993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-368519303.25908327</v>
      </c>
      <c r="L2969" s="444">
        <f t="shared" ca="1" si="139"/>
        <v>-88813152085.439072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-88813152085.439072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-370054800.35599613</v>
      </c>
      <c r="L2970" s="444">
        <f t="shared" ca="1" si="139"/>
        <v>-89183206885.795074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-89183206885.795074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-371596695.35747945</v>
      </c>
      <c r="L2971" s="444">
        <f t="shared" ca="1" si="139"/>
        <v>-89554803581.152557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-89554803581.152557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-373145014.92146897</v>
      </c>
      <c r="L2972" s="444">
        <f t="shared" ca="1" si="139"/>
        <v>-89927948596.07402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-89927948596.07402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-374699785.81697506</v>
      </c>
      <c r="L2973" s="444">
        <f t="shared" ca="1" si="139"/>
        <v>-90302648381.890991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-90302648381.890991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-376261034.92454576</v>
      </c>
      <c r="L2974" s="444">
        <f t="shared" ca="1" si="139"/>
        <v>-90678909416.815536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-90678909416.815536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-377828789.23673141</v>
      </c>
      <c r="L2975" s="444">
        <f t="shared" ca="1" si="139"/>
        <v>-91056738206.052261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-91056738206.052261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-379403075.85855108</v>
      </c>
      <c r="L2976" s="444">
        <f t="shared" ca="1" si="139"/>
        <v>-91436141281.910812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-91436141281.910812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-380983922.00796169</v>
      </c>
      <c r="L2977" s="444">
        <f t="shared" ca="1" si="139"/>
        <v>-91817125203.918777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-91817125203.918777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-382571355.01632822</v>
      </c>
      <c r="L2978" s="444">
        <f t="shared" ca="1" si="139"/>
        <v>-92199696558.935104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-92199696558.935104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-384165402.32889628</v>
      </c>
      <c r="L2979" s="444">
        <f t="shared" ca="1" si="139"/>
        <v>-92583861961.264008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-92583861961.264008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-385766091.50526667</v>
      </c>
      <c r="L2980" s="444">
        <f t="shared" ca="1" si="139"/>
        <v>-92969628052.769272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-92969628052.769272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-387373450.21987194</v>
      </c>
      <c r="L2981" s="444">
        <f t="shared" ca="1" si="139"/>
        <v>-93357001502.989151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-93357001502.989151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-388987506.26245481</v>
      </c>
      <c r="L2982" s="444">
        <f t="shared" ca="1" si="139"/>
        <v>-93745989009.251602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-93745989009.251602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-390608287.53854835</v>
      </c>
      <c r="L2983" s="444">
        <f t="shared" ca="1" si="139"/>
        <v>-94136597296.790146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-94136597296.790146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-392235822.06995893</v>
      </c>
      <c r="L2984" s="444">
        <f t="shared" ca="1" si="139"/>
        <v>-94528833118.860107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-94528833118.860107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-393870137.99525046</v>
      </c>
      <c r="L2985" s="444">
        <f t="shared" ca="1" si="139"/>
        <v>-94922703256.855362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-94922703256.855362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-395511263.57023066</v>
      </c>
      <c r="L2986" s="444">
        <f t="shared" ca="1" si="139"/>
        <v>-95318214520.425598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-95318214520.425598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-397159227.16843998</v>
      </c>
      <c r="L2987" s="444">
        <f t="shared" ca="1" si="139"/>
        <v>-95715373747.59404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-95715373747.59404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-398814057.28164184</v>
      </c>
      <c r="L2988" s="444">
        <f t="shared" ca="1" si="139"/>
        <v>-96114187804.875687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-96114187804.875687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-400475782.52031535</v>
      </c>
      <c r="L2989" s="444">
        <f t="shared" ca="1" si="139"/>
        <v>-96514663587.395996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-96514663587.395996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-402144431.61414999</v>
      </c>
      <c r="L2990" s="444">
        <f t="shared" ca="1" si="139"/>
        <v>-96916808019.010147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-96916808019.010147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-403820033.41254228</v>
      </c>
      <c r="L2991" s="444">
        <f t="shared" ca="1" si="139"/>
        <v>-97320628052.422684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-97320628052.422684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-405502616.88509452</v>
      </c>
      <c r="L2992" s="444">
        <f t="shared" ca="1" si="139"/>
        <v>-97726130669.307785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-97726130669.307785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-407192211.12211579</v>
      </c>
      <c r="L2993" s="444">
        <f t="shared" ca="1" si="139"/>
        <v>-98133322880.429901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-98133322880.429901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-408888845.33512461</v>
      </c>
      <c r="L2994" s="444">
        <f t="shared" ca="1" si="139"/>
        <v>-98542211725.76503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-98542211725.76503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-410592548.85735428</v>
      </c>
      <c r="L2995" s="444">
        <f t="shared" ca="1" si="139"/>
        <v>-98952804274.622391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-98952804274.622391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-412303351.14425993</v>
      </c>
      <c r="L2996" s="444">
        <f t="shared" ca="1" si="139"/>
        <v>-99365107625.766647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-99365107625.766647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-414021281.77402771</v>
      </c>
      <c r="L2997" s="444">
        <f t="shared" ca="1" si="139"/>
        <v>-99779128907.54068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-99779128907.54068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-415746370.44808614</v>
      </c>
      <c r="L2998" s="444">
        <f t="shared" ca="1" si="139"/>
        <v>-100194875277.98877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-100194875277.98877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-417478646.99161988</v>
      </c>
      <c r="L2999" s="444">
        <f t="shared" ca="1" si="139"/>
        <v>-100612353924.98039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-100612353924.98039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-419218141.35408497</v>
      </c>
      <c r="L3000" s="444">
        <f t="shared" ca="1" si="139"/>
        <v>-101031572066.33447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-101031572066.33447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-420964883.60972697</v>
      </c>
      <c r="L3001" s="444">
        <f t="shared" ca="1" si="139"/>
        <v>-101452536949.9442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-101452536949.9442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-422718903.9581008</v>
      </c>
      <c r="L3002" s="444">
        <f t="shared" ca="1" si="139"/>
        <v>-101875255853.9023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-101875255853.9023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-424480232.72459292</v>
      </c>
      <c r="L3003" s="444">
        <f t="shared" ca="1" si="139"/>
        <v>-102299736086.62689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-102299736086.62689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-426248900.3609454</v>
      </c>
      <c r="L3004" s="444">
        <f t="shared" ca="1" si="139"/>
        <v>-102725984986.98784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-102725984986.98784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-428024937.44578266</v>
      </c>
      <c r="L3005" s="444">
        <f t="shared" ca="1" si="139"/>
        <v>-103154009924.43362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-103154009924.43362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-429808374.68514007</v>
      </c>
      <c r="L3006" s="444">
        <f t="shared" ca="1" si="139"/>
        <v>-103583818299.11876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-103583818299.11876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-431599242.9129948</v>
      </c>
      <c r="L3007" s="444">
        <f t="shared" ca="1" si="139"/>
        <v>-104015417542.03175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-104015417542.03175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-433397573.09179896</v>
      </c>
      <c r="L3008" s="444">
        <f t="shared" ca="1" si="139"/>
        <v>-104448815115.12355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-104448815115.12355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-435203396.31301481</v>
      </c>
      <c r="L3009" s="444">
        <f t="shared" ca="1" si="139"/>
        <v>-104884018511.43657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-104884018511.43657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-437016743.79765236</v>
      </c>
      <c r="L3010" s="444">
        <f t="shared" ca="1" si="139"/>
        <v>-105321035255.23422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-105321035255.23422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-438837646.89680928</v>
      </c>
      <c r="L3011" s="444">
        <f t="shared" ca="1" si="139"/>
        <v>-105759872902.13103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-105759872902.13103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-440666137.09221262</v>
      </c>
      <c r="L3012" s="444">
        <f t="shared" ca="1" si="139"/>
        <v>-106200539039.22324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-106200539039.22324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-442502245.99676347</v>
      </c>
      <c r="L3013" s="444">
        <f t="shared" ca="1" si="139"/>
        <v>-106643041285.22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-106643041285.22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-444346005.35508335</v>
      </c>
      <c r="L3014" s="444">
        <f t="shared" ca="1" si="139"/>
        <v>-107087387290.57509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-107087387290.57509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-446197447.04406285</v>
      </c>
      <c r="L3015" s="444">
        <f t="shared" ca="1" si="139"/>
        <v>-107533584737.61916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-107533584737.61916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-448056603.07341313</v>
      </c>
      <c r="L3016" s="444">
        <f t="shared" ca="1" si="139"/>
        <v>-107981641340.69257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-107981641340.69257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-449923505.58621901</v>
      </c>
      <c r="L3017" s="444">
        <f t="shared" ca="1" si="139"/>
        <v>-108431564846.27878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-108431564846.27878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-451798186.85949492</v>
      </c>
      <c r="L3018" s="444">
        <f t="shared" ca="1" si="139"/>
        <v>-108883363033.13828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-108883363033.13828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-453680679.30474281</v>
      </c>
      <c r="L3019" s="444">
        <f t="shared" ca="1" si="139"/>
        <v>-109337043712.44302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-109337043712.44302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-455571015.46851254</v>
      </c>
      <c r="L3020" s="444">
        <f t="shared" ca="1" si="139"/>
        <v>-109792614727.91153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-109792614727.91153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-457469228.03296471</v>
      </c>
      <c r="L3021" s="444">
        <f t="shared" ca="1" si="139"/>
        <v>-110250083955.94449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-110250083955.94449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-459375349.81643534</v>
      </c>
      <c r="L3022" s="444">
        <f t="shared" ca="1" si="139"/>
        <v>-110709459305.76093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-110709459305.76093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-461289413.77400386</v>
      </c>
      <c r="L3023" s="444">
        <f t="shared" ca="1" si="139"/>
        <v>-111170748719.53493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-111170748719.53493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-463211452.99806225</v>
      </c>
      <c r="L3024" s="444">
        <f t="shared" ca="1" si="139"/>
        <v>-111633960172.53299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-111633960172.53299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-465141500.71888745</v>
      </c>
      <c r="L3025" s="444">
        <f t="shared" ca="1" si="139"/>
        <v>-112099101673.25188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-112099101673.25188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-467079590.30521613</v>
      </c>
      <c r="L3026" s="444">
        <f t="shared" ca="1" si="139"/>
        <v>-112566181263.5571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-112566181263.5571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-469025755.26482123</v>
      </c>
      <c r="L3027" s="444">
        <f t="shared" ca="1" si="139"/>
        <v>-113035207018.82191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-113035207018.82191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-470980029.24509132</v>
      </c>
      <c r="L3028" s="444">
        <f t="shared" ca="1" si="139"/>
        <v>-113506187048.067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-113506187048.067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-472942446.03361249</v>
      </c>
      <c r="L3029" s="444">
        <f t="shared" ca="1" si="139"/>
        <v>-113979129494.10062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-113979129494.10062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-474913039.55875254</v>
      </c>
      <c r="L3030" s="444">
        <f t="shared" ca="1" si="139"/>
        <v>-114454042533.65936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-114454042533.65936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-476891843.8902474</v>
      </c>
      <c r="L3031" s="444">
        <f t="shared" ca="1" si="139"/>
        <v>-114930934377.54961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-114930934377.54961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-478878893.23979002</v>
      </c>
      <c r="L3032" s="444">
        <f t="shared" ca="1" si="139"/>
        <v>-115409813270.7894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-115409813270.7894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-480874221.96162248</v>
      </c>
      <c r="L3033" s="444">
        <f t="shared" ca="1" si="139"/>
        <v>-115890687492.75102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-115890687492.75102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-482877864.55312926</v>
      </c>
      <c r="L3034" s="444">
        <f t="shared" ca="1" si="139"/>
        <v>-116373565357.30415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-116373565357.30415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-484889855.65543401</v>
      </c>
      <c r="L3035" s="444">
        <f t="shared" ca="1" si="139"/>
        <v>-116858455212.95959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-116858455212.95959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-486910230.05399829</v>
      </c>
      <c r="L3036" s="444">
        <f t="shared" ca="1" si="139"/>
        <v>-117345365443.0136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-117345365443.0136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-488939022.67922324</v>
      </c>
      <c r="L3037" s="444">
        <f t="shared" ca="1" si="139"/>
        <v>-117834304465.69283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-117834304465.69283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-490976268.60705346</v>
      </c>
      <c r="L3038" s="444">
        <f t="shared" ca="1" si="139"/>
        <v>-118325280734.29988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-118325280734.29988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-493022003.05958283</v>
      </c>
      <c r="L3039" s="444">
        <f t="shared" ca="1" si="139"/>
        <v>-118818302737.35947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-118818302737.35947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-495076261.4056645</v>
      </c>
      <c r="L3040" s="444">
        <f t="shared" ca="1" si="139"/>
        <v>-119313378998.76514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-119313378998.76514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-497139079.16152138</v>
      </c>
      <c r="L3041" s="444">
        <f t="shared" ca="1" si="139"/>
        <v>-119810518077.92665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-119810518077.92665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-499210491.99136096</v>
      </c>
      <c r="L3042" s="444">
        <f t="shared" ca="1" si="139"/>
        <v>-120309728569.91801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-120309728569.91801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-501290535.70799178</v>
      </c>
      <c r="L3043" s="444">
        <f t="shared" ca="1" si="139"/>
        <v>-120811019105.62601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-120811019105.62601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-503379246.27344167</v>
      </c>
      <c r="L3044" s="444">
        <f t="shared" ca="1" si="139"/>
        <v>-121314398351.89944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-121314398351.89944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-505476659.79958099</v>
      </c>
      <c r="L3045" s="444">
        <f t="shared" ca="1" si="139"/>
        <v>-121819875011.69902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-121819875011.69902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-507582812.54874593</v>
      </c>
      <c r="L3046" s="444">
        <f t="shared" ca="1" si="139"/>
        <v>-122327457824.24777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-122327457824.24777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-509697740.93436569</v>
      </c>
      <c r="L3047" s="444">
        <f t="shared" ca="1" si="139"/>
        <v>-122837155565.18214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-122837155565.18214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-511821481.52159226</v>
      </c>
      <c r="L3048" s="444">
        <f t="shared" ca="1" si="139"/>
        <v>-123348977046.70374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-123348977046.70374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-513954071.02793223</v>
      </c>
      <c r="L3049" s="444">
        <f t="shared" ca="1" si="139"/>
        <v>-123862931117.73167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-123862931117.73167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-516095546.32388198</v>
      </c>
      <c r="L3050" s="444">
        <f t="shared" ca="1" si="139"/>
        <v>-124379026664.05556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-124379026664.05556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-518245944.4335649</v>
      </c>
      <c r="L3051" s="444">
        <f t="shared" ca="1" si="139"/>
        <v>-124897272608.48912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-124897272608.48912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-520405302.5353713</v>
      </c>
      <c r="L3052" s="444">
        <f t="shared" ca="1" si="139"/>
        <v>-125417677911.02449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-125417677911.02449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-522573657.96260202</v>
      </c>
      <c r="L3053" s="444">
        <f t="shared" ca="1" si="139"/>
        <v>-125940251568.98709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-125940251568.98709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-524751048.20411283</v>
      </c>
      <c r="L3054" s="444">
        <f t="shared" ca="1" si="139"/>
        <v>-126465002617.19121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-126465002617.19121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-526937510.90496337</v>
      </c>
      <c r="L3055" s="444">
        <f t="shared" ca="1" si="139"/>
        <v>-126991940128.09618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-126991940128.09618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-529133083.8670674</v>
      </c>
      <c r="L3056" s="444">
        <f t="shared" ca="1" si="139"/>
        <v>-127521073211.96324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-127521073211.96324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-531337805.04984683</v>
      </c>
      <c r="L3057" s="444">
        <f t="shared" ca="1" si="139"/>
        <v>-128052411017.01309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-128052411017.01309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-533551712.57088786</v>
      </c>
      <c r="L3058" s="444">
        <f t="shared" ca="1" si="139"/>
        <v>-128585962729.58398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-128585962729.58398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-535774844.70659995</v>
      </c>
      <c r="L3059" s="444">
        <f t="shared" ca="1" si="139"/>
        <v>-129121737574.29059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-129121737574.29059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-538007239.89287746</v>
      </c>
      <c r="L3060" s="444">
        <f t="shared" ca="1" si="139"/>
        <v>-129659744814.18347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-129659744814.18347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-540248936.72576451</v>
      </c>
      <c r="L3061" s="444">
        <f t="shared" ca="1" si="139"/>
        <v>-130199993750.90924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-130199993750.90924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-542499973.96212184</v>
      </c>
      <c r="L3062" s="444">
        <f t="shared" ca="1" si="139"/>
        <v>-130742493724.87137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-130742493724.87137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-544760390.52029729</v>
      </c>
      <c r="L3063" s="444">
        <f t="shared" ca="1" si="139"/>
        <v>-131287254115.39166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-131287254115.39166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-547030225.4807986</v>
      </c>
      <c r="L3064" s="444">
        <f t="shared" ca="1" si="139"/>
        <v>-131834284340.87247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-131834284340.87247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-549309518.08696866</v>
      </c>
      <c r="L3065" s="444">
        <f t="shared" ca="1" si="139"/>
        <v>-132383593858.95944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-132383593858.95944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-551598307.74566436</v>
      </c>
      <c r="L3066" s="444">
        <f t="shared" ca="1" si="139"/>
        <v>-132935192166.70511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-132935192166.70511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-553896634.02793801</v>
      </c>
      <c r="L3067" s="444">
        <f t="shared" ca="1" si="139"/>
        <v>-133489088800.73305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-133489088800.73305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-556204536.66972101</v>
      </c>
      <c r="L3068" s="444">
        <f t="shared" ref="L3068:L3322" ca="1" si="144">I3068-J3068+K3068</f>
        <v>-134045293337.40277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-134045293337.40277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-558522055.57251155</v>
      </c>
      <c r="L3069" s="444">
        <f t="shared" ca="1" si="144"/>
        <v>-134603815392.97528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-134603815392.97528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-560849230.80406368</v>
      </c>
      <c r="L3070" s="444">
        <f t="shared" ca="1" si="144"/>
        <v>-135164664623.77934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-135164664623.77934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-563186102.59908056</v>
      </c>
      <c r="L3071" s="444">
        <f t="shared" ca="1" si="144"/>
        <v>-135727850726.37842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-135727850726.37842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-565532711.35991001</v>
      </c>
      <c r="L3072" s="444">
        <f t="shared" ca="1" si="144"/>
        <v>-136293383437.73833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-136293383437.73833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-567889097.65724301</v>
      </c>
      <c r="L3073" s="444">
        <f t="shared" ca="1" si="144"/>
        <v>-136861272535.39557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-136861272535.39557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-570255302.23081481</v>
      </c>
      <c r="L3074" s="444">
        <f t="shared" ca="1" si="144"/>
        <v>-137431527837.62639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-137431527837.62639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-572631365.99010992</v>
      </c>
      <c r="L3075" s="444">
        <f t="shared" ca="1" si="144"/>
        <v>-138004159203.61649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-138004159203.61649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-575017330.01506865</v>
      </c>
      <c r="L3076" s="444">
        <f t="shared" ca="1" si="144"/>
        <v>-138579176533.63156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-138579176533.63156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-577413235.55679822</v>
      </c>
      <c r="L3077" s="444">
        <f t="shared" ca="1" si="144"/>
        <v>-139156589769.18835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-139156589769.18835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-579819124.03828478</v>
      </c>
      <c r="L3078" s="444">
        <f t="shared" ca="1" si="144"/>
        <v>-139736408893.22665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-139736408893.22665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-582235037.05511105</v>
      </c>
      <c r="L3079" s="444">
        <f t="shared" ca="1" si="144"/>
        <v>-140318643930.28177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-140318643930.28177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-584661016.37617397</v>
      </c>
      <c r="L3080" s="444">
        <f t="shared" ca="1" si="144"/>
        <v>-140903304946.65793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-140903304946.65793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-587097103.94440806</v>
      </c>
      <c r="L3081" s="444">
        <f t="shared" ca="1" si="144"/>
        <v>-141490402050.60233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-141490402050.60233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-589543341.87750971</v>
      </c>
      <c r="L3082" s="444">
        <f t="shared" ca="1" si="144"/>
        <v>-142079945392.47983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-142079945392.47983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-591999772.46866596</v>
      </c>
      <c r="L3083" s="444">
        <f t="shared" ca="1" si="144"/>
        <v>-142671945164.94849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-142671945164.94849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-594466438.1872853</v>
      </c>
      <c r="L3084" s="444">
        <f t="shared" ca="1" si="144"/>
        <v>-143266411603.13577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-143266411603.13577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-596943381.67973232</v>
      </c>
      <c r="L3085" s="444">
        <f t="shared" ca="1" si="144"/>
        <v>-143863354984.81549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-143863354984.81549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-599430645.77006459</v>
      </c>
      <c r="L3086" s="444">
        <f t="shared" ca="1" si="144"/>
        <v>-144462785630.58554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-144462785630.58554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-601928273.46077311</v>
      </c>
      <c r="L3087" s="444">
        <f t="shared" ca="1" si="144"/>
        <v>-145064713904.04633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-145064713904.04633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-604436307.9335264</v>
      </c>
      <c r="L3088" s="444">
        <f t="shared" ca="1" si="144"/>
        <v>-145669150211.97986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-145669150211.97986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-606954792.54991603</v>
      </c>
      <c r="L3089" s="444">
        <f t="shared" ca="1" si="144"/>
        <v>-146276105004.52979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-146276105004.52979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-609483770.85220742</v>
      </c>
      <c r="L3090" s="444">
        <f t="shared" ca="1" si="144"/>
        <v>-146885588775.38199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-146885588775.38199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-612023286.56409156</v>
      </c>
      <c r="L3091" s="444">
        <f t="shared" ca="1" si="144"/>
        <v>-147497612061.94608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-147497612061.94608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-614573383.59144199</v>
      </c>
      <c r="L3092" s="444">
        <f t="shared" ca="1" si="144"/>
        <v>-148112185445.53751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-148112185445.53751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-617134106.02307296</v>
      </c>
      <c r="L3093" s="444">
        <f t="shared" ca="1" si="144"/>
        <v>-148729319551.56058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-148729319551.56058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-619705498.13150239</v>
      </c>
      <c r="L3094" s="444">
        <f t="shared" ca="1" si="144"/>
        <v>-149349025049.69208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-149349025049.69208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-622287604.37371695</v>
      </c>
      <c r="L3095" s="444">
        <f t="shared" ca="1" si="144"/>
        <v>-149971312654.0658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-149971312654.0658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-624880469.39194083</v>
      </c>
      <c r="L3096" s="444">
        <f t="shared" ca="1" si="144"/>
        <v>-150596193123.45773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-150596193123.45773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-627484138.01440716</v>
      </c>
      <c r="L3097" s="444">
        <f t="shared" ca="1" si="144"/>
        <v>-151223677261.47214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-151223677261.47214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-630098655.25613391</v>
      </c>
      <c r="L3098" s="444">
        <f t="shared" ca="1" si="144"/>
        <v>-151853775916.72827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-151853775916.72827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-632724066.31970108</v>
      </c>
      <c r="L3099" s="444">
        <f t="shared" ca="1" si="144"/>
        <v>-152486499983.04797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-152486499983.04797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-635360416.59603322</v>
      </c>
      <c r="L3100" s="444">
        <f t="shared" ca="1" si="144"/>
        <v>-153121860399.64401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-153121860399.64401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-638007751.66518342</v>
      </c>
      <c r="L3101" s="444">
        <f t="shared" ca="1" si="144"/>
        <v>-153759868151.3092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-153759868151.3092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-640666117.29712164</v>
      </c>
      <c r="L3102" s="444">
        <f t="shared" ca="1" si="144"/>
        <v>-154400534268.60632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-154400534268.60632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-643335559.45252633</v>
      </c>
      <c r="L3103" s="444">
        <f t="shared" ca="1" si="144"/>
        <v>-155043869828.05884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-155043869828.05884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-646016124.28357852</v>
      </c>
      <c r="L3104" s="444">
        <f t="shared" ca="1" si="144"/>
        <v>-155689885952.34241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-155689885952.34241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-648707858.13476002</v>
      </c>
      <c r="L3105" s="444">
        <f t="shared" ca="1" si="144"/>
        <v>-156338593810.47717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-156338593810.47717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-651410807.54365492</v>
      </c>
      <c r="L3106" s="444">
        <f t="shared" ca="1" si="144"/>
        <v>-156990004618.02081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-156990004618.02081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-654125019.24175334</v>
      </c>
      <c r="L3107" s="444">
        <f t="shared" ca="1" si="144"/>
        <v>-157644129637.26257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-157644129637.26257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-656850540.15526068</v>
      </c>
      <c r="L3108" s="444">
        <f t="shared" ca="1" si="144"/>
        <v>-158300980177.41785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-158300980177.41785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-659587417.40590763</v>
      </c>
      <c r="L3109" s="444">
        <f t="shared" ca="1" si="144"/>
        <v>-158960567594.82376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-158960567594.82376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-662335698.31176567</v>
      </c>
      <c r="L3110" s="444">
        <f t="shared" ca="1" si="144"/>
        <v>-159622903293.13553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-159622903293.13553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-665095430.38806474</v>
      </c>
      <c r="L3111" s="444">
        <f t="shared" ca="1" si="144"/>
        <v>-160287998723.52359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-160287998723.52359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-667866661.34801495</v>
      </c>
      <c r="L3112" s="444">
        <f t="shared" ca="1" si="144"/>
        <v>-160955865384.87161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-160955865384.87161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-670649439.10363173</v>
      </c>
      <c r="L3113" s="444">
        <f t="shared" ca="1" si="144"/>
        <v>-161626514823.97525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-161626514823.97525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-673443811.76656353</v>
      </c>
      <c r="L3114" s="444">
        <f t="shared" ca="1" si="144"/>
        <v>-162299958635.74182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-162299958635.74182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-676249827.64892423</v>
      </c>
      <c r="L3115" s="444">
        <f t="shared" ca="1" si="144"/>
        <v>-162976208463.39075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-162976208463.39075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-679067535.26412809</v>
      </c>
      <c r="L3116" s="444">
        <f t="shared" ca="1" si="144"/>
        <v>-163655275998.65488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-163655275998.65488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-681896983.32772863</v>
      </c>
      <c r="L3117" s="444">
        <f t="shared" ca="1" si="144"/>
        <v>-164337172981.9826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-164337172981.9826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-684738220.75826085</v>
      </c>
      <c r="L3118" s="444">
        <f t="shared" ca="1" si="144"/>
        <v>-165021911202.74088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-165021911202.74088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-687591296.678087</v>
      </c>
      <c r="L3119" s="444">
        <f t="shared" ca="1" si="144"/>
        <v>-165709502499.41898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-165709502499.41898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-690456260.41424572</v>
      </c>
      <c r="L3120" s="444">
        <f t="shared" ca="1" si="144"/>
        <v>-166399958759.83322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-166399958759.83322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-693333161.49930513</v>
      </c>
      <c r="L3121" s="444">
        <f t="shared" ca="1" si="144"/>
        <v>-167093291921.33252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-167093291921.33252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-696222049.6722188</v>
      </c>
      <c r="L3122" s="444">
        <f t="shared" ca="1" si="144"/>
        <v>-167789513971.00473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-167789513971.00473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-699122974.87918639</v>
      </c>
      <c r="L3123" s="444">
        <f t="shared" ca="1" si="144"/>
        <v>-168488636945.88391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-168488636945.88391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-702035987.27451634</v>
      </c>
      <c r="L3124" s="444">
        <f t="shared" ca="1" si="144"/>
        <v>-169190672933.15842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-169190672933.15842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-704961137.22149336</v>
      </c>
      <c r="L3125" s="444">
        <f t="shared" ca="1" si="144"/>
        <v>-169895634070.37991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-169895634070.37991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-707898475.29324961</v>
      </c>
      <c r="L3126" s="444">
        <f t="shared" ca="1" si="144"/>
        <v>-170603532545.67316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-170603532545.67316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-710848052.27363813</v>
      </c>
      <c r="L3127" s="444">
        <f t="shared" ca="1" si="144"/>
        <v>-171314380597.94681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-171314380597.94681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-713809919.15811169</v>
      </c>
      <c r="L3128" s="444">
        <f t="shared" ca="1" si="144"/>
        <v>-172028190517.10492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-172028190517.10492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-716784127.15460384</v>
      </c>
      <c r="L3129" s="444">
        <f t="shared" ca="1" si="144"/>
        <v>-172744974644.25952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-172744974644.25952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-719770727.68441463</v>
      </c>
      <c r="L3130" s="444">
        <f t="shared" ca="1" si="144"/>
        <v>-173464745371.94394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-173464745371.94394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-722769772.38309979</v>
      </c>
      <c r="L3131" s="444">
        <f t="shared" ca="1" si="144"/>
        <v>-174187515144.32703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-174187515144.32703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-725781313.10136259</v>
      </c>
      <c r="L3132" s="444">
        <f t="shared" ca="1" si="144"/>
        <v>-174913296457.42838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-174913296457.42838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-728805401.9059515</v>
      </c>
      <c r="L3133" s="444">
        <f t="shared" ca="1" si="144"/>
        <v>-175642101859.33432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-175642101859.33432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-731842091.08055961</v>
      </c>
      <c r="L3134" s="444">
        <f t="shared" ca="1" si="144"/>
        <v>-176373943950.41489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-176373943950.41489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-734891433.12672865</v>
      </c>
      <c r="L3135" s="444">
        <f t="shared" ca="1" si="144"/>
        <v>-177108835383.54163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-177108835383.54163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-737953480.7647568</v>
      </c>
      <c r="L3136" s="444">
        <f t="shared" ca="1" si="144"/>
        <v>-177846788864.3064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-177846788864.3064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-741028286.93461001</v>
      </c>
      <c r="L3137" s="444">
        <f t="shared" ca="1" si="144"/>
        <v>-178587817151.241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-178587817151.241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-744115904.79683745</v>
      </c>
      <c r="L3138" s="444">
        <f t="shared" ca="1" si="144"/>
        <v>-179331933056.03784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-179331933056.03784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-747216387.73349094</v>
      </c>
      <c r="L3139" s="444">
        <f t="shared" ca="1" si="144"/>
        <v>-180079149443.77133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-180079149443.77133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-750329789.34904718</v>
      </c>
      <c r="L3140" s="444">
        <f t="shared" ca="1" si="144"/>
        <v>-180829479233.12039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-180829479233.12039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-753456163.47133493</v>
      </c>
      <c r="L3141" s="444">
        <f t="shared" ca="1" si="144"/>
        <v>-181582935396.59174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-181582935396.59174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-756595564.15246558</v>
      </c>
      <c r="L3142" s="444">
        <f t="shared" ca="1" si="144"/>
        <v>-182339530960.7442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-182339530960.7442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-759748045.6697675</v>
      </c>
      <c r="L3143" s="444">
        <f t="shared" ca="1" si="144"/>
        <v>-183099279006.41397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-183099279006.41397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-762913662.52672482</v>
      </c>
      <c r="L3144" s="444">
        <f t="shared" ca="1" si="144"/>
        <v>-183862192668.9407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-183862192668.9407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-766092469.45391965</v>
      </c>
      <c r="L3145" s="444">
        <f t="shared" ca="1" si="144"/>
        <v>-184628285138.39462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-184628285138.39462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-769284521.40997756</v>
      </c>
      <c r="L3146" s="444">
        <f t="shared" ca="1" si="144"/>
        <v>-185397569659.8046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-185397569659.8046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-772489873.58251917</v>
      </c>
      <c r="L3147" s="444">
        <f t="shared" ca="1" si="144"/>
        <v>-186170059533.38712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-186170059533.38712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-775708581.38911295</v>
      </c>
      <c r="L3148" s="444">
        <f t="shared" ca="1" si="144"/>
        <v>-186945768114.77621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-186945768114.77621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-778940700.47823417</v>
      </c>
      <c r="L3149" s="444">
        <f t="shared" ca="1" si="144"/>
        <v>-187724708815.25446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-187724708815.25446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-782186286.73022687</v>
      </c>
      <c r="L3150" s="444">
        <f t="shared" ca="1" si="144"/>
        <v>-188506895101.98468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-188506895101.98468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-785445396.25826955</v>
      </c>
      <c r="L3151" s="444">
        <f t="shared" ca="1" si="144"/>
        <v>-189292340498.24295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-189292340498.24295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-788718085.40934563</v>
      </c>
      <c r="L3152" s="444">
        <f t="shared" ca="1" si="144"/>
        <v>-190081058583.65228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-190081058583.65228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-792004410.76521778</v>
      </c>
      <c r="L3153" s="444">
        <f t="shared" ca="1" si="144"/>
        <v>-190873062994.41751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-190873062994.41751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-795304429.14340627</v>
      </c>
      <c r="L3154" s="444">
        <f t="shared" ca="1" si="144"/>
        <v>-191668367423.56091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-191668367423.56091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-798618197.59817052</v>
      </c>
      <c r="L3155" s="444">
        <f t="shared" ca="1" si="144"/>
        <v>-192466985621.15909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-192466985621.15909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-801945773.42149615</v>
      </c>
      <c r="L3156" s="444">
        <f t="shared" ca="1" si="144"/>
        <v>-193268931394.5806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-193268931394.5806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-805287214.14408576</v>
      </c>
      <c r="L3157" s="444">
        <f t="shared" ca="1" si="144"/>
        <v>-194074218608.72467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-194074218608.72467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-808642577.53635275</v>
      </c>
      <c r="L3158" s="444">
        <f t="shared" ca="1" si="144"/>
        <v>-194882861186.26102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-194882861186.26102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-812011921.6094209</v>
      </c>
      <c r="L3159" s="444">
        <f t="shared" ca="1" si="144"/>
        <v>-195694873107.87045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-195694873107.87045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-815395304.61612689</v>
      </c>
      <c r="L3160" s="444">
        <f t="shared" ca="1" si="144"/>
        <v>-196510268412.48657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-196510268412.48657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-818792785.05202734</v>
      </c>
      <c r="L3161" s="444">
        <f t="shared" ca="1" si="144"/>
        <v>-197329061197.5386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-197329061197.5386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-822204421.65641081</v>
      </c>
      <c r="L3162" s="444">
        <f t="shared" ca="1" si="144"/>
        <v>-198151265619.19501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-198151265619.19501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-825630273.41331255</v>
      </c>
      <c r="L3163" s="444">
        <f t="shared" ca="1" si="144"/>
        <v>-198976895892.60831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-198976895892.60831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-829070399.55253458</v>
      </c>
      <c r="L3164" s="444">
        <f t="shared" ca="1" si="144"/>
        <v>-199805966292.16083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-199805966292.16083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-832524859.55067015</v>
      </c>
      <c r="L3165" s="444">
        <f t="shared" ca="1" si="144"/>
        <v>-200638491151.71149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-200638491151.71149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-835993713.13213122</v>
      </c>
      <c r="L3166" s="444">
        <f t="shared" ca="1" si="144"/>
        <v>-201474484864.84363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-201474484864.84363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-839477020.27018178</v>
      </c>
      <c r="L3167" s="444">
        <f t="shared" ca="1" si="144"/>
        <v>-202313961885.1138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-202313961885.1138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-842974841.18797421</v>
      </c>
      <c r="L3168" s="444">
        <f t="shared" ca="1" si="144"/>
        <v>-203156936726.30179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-203156936726.30179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-846487236.35959077</v>
      </c>
      <c r="L3169" s="444">
        <f t="shared" ca="1" si="144"/>
        <v>-204003423962.66138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-204003423962.66138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-850014266.51108909</v>
      </c>
      <c r="L3170" s="444">
        <f t="shared" ca="1" si="144"/>
        <v>-204853438229.17245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-204853438229.17245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-853555992.62155187</v>
      </c>
      <c r="L3171" s="444">
        <f t="shared" ca="1" si="144"/>
        <v>-205706994221.79401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-205706994221.79401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-857112475.92414165</v>
      </c>
      <c r="L3172" s="444">
        <f t="shared" ca="1" si="144"/>
        <v>-206564106697.71814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-206564106697.71814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-860683777.90715885</v>
      </c>
      <c r="L3173" s="444">
        <f t="shared" ca="1" si="144"/>
        <v>-207424790475.62531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-207424790475.62531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-864269960.31510544</v>
      </c>
      <c r="L3174" s="444">
        <f t="shared" ca="1" si="144"/>
        <v>-208289060435.9404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-208289060435.9404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-867871085.14975166</v>
      </c>
      <c r="L3175" s="444">
        <f t="shared" ca="1" si="144"/>
        <v>-209156931521.09015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-209156931521.09015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-871487214.67120898</v>
      </c>
      <c r="L3176" s="444">
        <f t="shared" ca="1" si="144"/>
        <v>-210028418735.76135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-210028418735.76135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-875118411.39900565</v>
      </c>
      <c r="L3177" s="444">
        <f t="shared" ca="1" si="144"/>
        <v>-210903537147.16037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-210903537147.16037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-878764738.11316824</v>
      </c>
      <c r="L3178" s="444">
        <f t="shared" ca="1" si="144"/>
        <v>-211782301885.27353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-211782301885.27353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-882426257.85530639</v>
      </c>
      <c r="L3179" s="444">
        <f t="shared" ca="1" si="144"/>
        <v>-212664728143.12885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-212664728143.12885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-886103033.92970347</v>
      </c>
      <c r="L3180" s="444">
        <f t="shared" ca="1" si="144"/>
        <v>-213550831177.05856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-213550831177.05856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-889795129.90441072</v>
      </c>
      <c r="L3181" s="444">
        <f t="shared" ca="1" si="144"/>
        <v>-214440626306.96298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-214440626306.96298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-893502609.6123457</v>
      </c>
      <c r="L3182" s="444">
        <f t="shared" ca="1" si="144"/>
        <v>-215334128916.57532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-215334128916.57532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-897225537.15239704</v>
      </c>
      <c r="L3183" s="444">
        <f t="shared" ca="1" si="144"/>
        <v>-216231354453.72772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-216231354453.72772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-900963976.89053226</v>
      </c>
      <c r="L3184" s="444">
        <f t="shared" ca="1" si="144"/>
        <v>-217132318430.61826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-217132318430.61826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-904717993.46090925</v>
      </c>
      <c r="L3185" s="444">
        <f t="shared" ca="1" si="144"/>
        <v>-218037036424.07916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-218037036424.07916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-908487651.7669965</v>
      </c>
      <c r="L3186" s="444">
        <f t="shared" ca="1" si="144"/>
        <v>-218945524075.84616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-218945524075.84616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-912273016.98269236</v>
      </c>
      <c r="L3187" s="444">
        <f t="shared" ca="1" si="144"/>
        <v>-219857797092.82886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-219857797092.82886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-916074154.55345356</v>
      </c>
      <c r="L3188" s="444">
        <f t="shared" ca="1" si="144"/>
        <v>-220773871247.38232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-220773871247.38232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-919891130.1974262</v>
      </c>
      <c r="L3189" s="444">
        <f t="shared" ca="1" si="144"/>
        <v>-221693762377.57974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-221693762377.57974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-923724009.90658224</v>
      </c>
      <c r="L3190" s="444">
        <f t="shared" ca="1" si="144"/>
        <v>-222617486387.48633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-222617486387.48633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-927572859.94785964</v>
      </c>
      <c r="L3191" s="444">
        <f t="shared" ca="1" si="144"/>
        <v>-223545059247.43417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-223545059247.43417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-931437746.86430907</v>
      </c>
      <c r="L3192" s="444">
        <f t="shared" ca="1" si="144"/>
        <v>-224476496994.29849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-224476496994.29849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-935318737.47624373</v>
      </c>
      <c r="L3193" s="444">
        <f t="shared" ca="1" si="144"/>
        <v>-225411815731.77475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-225411815731.77475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-939215898.88239479</v>
      </c>
      <c r="L3194" s="444">
        <f t="shared" ca="1" si="144"/>
        <v>-226351031630.65714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-226351031630.65714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-943129298.46107137</v>
      </c>
      <c r="L3195" s="444">
        <f t="shared" ca="1" si="144"/>
        <v>-227294160929.11819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-227294160929.11819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-947059003.87132597</v>
      </c>
      <c r="L3196" s="444">
        <f t="shared" ca="1" si="144"/>
        <v>-228241219932.98953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-228241219932.98953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-951005083.05412304</v>
      </c>
      <c r="L3197" s="444">
        <f t="shared" ca="1" si="144"/>
        <v>-229192225016.04367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-229192225016.04367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-954967604.23351526</v>
      </c>
      <c r="L3198" s="444">
        <f t="shared" ca="1" si="144"/>
        <v>-230147192620.27719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-230147192620.27719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-958946635.91782153</v>
      </c>
      <c r="L3199" s="444">
        <f t="shared" ca="1" si="144"/>
        <v>-231106139256.19501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-231106139256.19501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-962942246.90081251</v>
      </c>
      <c r="L3200" s="444">
        <f t="shared" ca="1" si="144"/>
        <v>-232069081503.09583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-232069081503.09583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-966954506.26289928</v>
      </c>
      <c r="L3201" s="444">
        <f t="shared" ca="1" si="144"/>
        <v>-233036036009.35873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-233036036009.35873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-970983483.37232792</v>
      </c>
      <c r="L3202" s="444">
        <f t="shared" ca="1" si="144"/>
        <v>-234007019492.73105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-234007019492.73105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-975029247.88637936</v>
      </c>
      <c r="L3203" s="444">
        <f t="shared" ca="1" si="144"/>
        <v>-234982048740.61743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-234982048740.61743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-979091869.75257266</v>
      </c>
      <c r="L3204" s="444">
        <f t="shared" ca="1" si="144"/>
        <v>-235961140610.37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-235961140610.37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-983171419.20987487</v>
      </c>
      <c r="L3205" s="444">
        <f t="shared" ca="1" si="144"/>
        <v>-236944312029.57986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-236944312029.57986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-987267966.78991616</v>
      </c>
      <c r="L3206" s="444">
        <f t="shared" ca="1" si="144"/>
        <v>-237931579996.36978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-237931579996.36978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-991381583.3182075</v>
      </c>
      <c r="L3207" s="444">
        <f t="shared" ca="1" si="144"/>
        <v>-238922961579.68799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-238922961579.68799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-995512339.91536677</v>
      </c>
      <c r="L3208" s="444">
        <f t="shared" ca="1" si="144"/>
        <v>-239918473919.60336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-239918473919.60336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-999660307.99834728</v>
      </c>
      <c r="L3209" s="444">
        <f t="shared" ca="1" si="144"/>
        <v>-240918134227.60172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-240918134227.60172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-1003825559.2816739</v>
      </c>
      <c r="L3210" s="444">
        <f t="shared" ca="1" si="144"/>
        <v>-241921959786.88339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-241921959786.88339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-1008008165.7786808</v>
      </c>
      <c r="L3211" s="444">
        <f t="shared" ca="1" si="144"/>
        <v>-242929967952.66208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-242929967952.66208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-1012208199.8027588</v>
      </c>
      <c r="L3212" s="444">
        <f t="shared" ca="1" si="144"/>
        <v>-243942176152.46484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-243942176152.46484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-1016425733.9686035</v>
      </c>
      <c r="L3213" s="444">
        <f t="shared" ca="1" si="144"/>
        <v>-244958601886.43344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-244958601886.43344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-1020660841.1934726</v>
      </c>
      <c r="L3214" s="444">
        <f t="shared" ca="1" si="144"/>
        <v>-245979262727.62692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-245979262727.62692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-1024913594.6984454</v>
      </c>
      <c r="L3215" s="444">
        <f t="shared" ca="1" si="144"/>
        <v>-247004176322.32538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-247004176322.32538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-1029184068.0096891</v>
      </c>
      <c r="L3216" s="444">
        <f t="shared" ca="1" si="144"/>
        <v>-248033360390.33505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-248033360390.33505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-1033472334.9597293</v>
      </c>
      <c r="L3217" s="444">
        <f t="shared" ca="1" si="144"/>
        <v>-249066832725.29477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-249066832725.29477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-1037778469.6887282</v>
      </c>
      <c r="L3218" s="444">
        <f t="shared" ca="1" si="144"/>
        <v>-250104611194.98349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-250104611194.98349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-1042102546.6457645</v>
      </c>
      <c r="L3219" s="444">
        <f t="shared" ca="1" si="144"/>
        <v>-251146713741.62924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-251146713741.62924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-1046444640.5901219</v>
      </c>
      <c r="L3220" s="444">
        <f t="shared" ca="1" si="144"/>
        <v>-252193158382.21936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-252193158382.21936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-1050804826.5925808</v>
      </c>
      <c r="L3221" s="444">
        <f t="shared" ca="1" si="144"/>
        <v>-253243963208.81195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-253243963208.81195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-1055183180.0367165</v>
      </c>
      <c r="L3222" s="444">
        <f t="shared" ca="1" si="144"/>
        <v>-254299146388.84866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-254299146388.84866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-1059579776.6202028</v>
      </c>
      <c r="L3223" s="444">
        <f t="shared" ca="1" si="144"/>
        <v>-255358726165.46887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-255358726165.46887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-1063994692.3561201</v>
      </c>
      <c r="L3224" s="444">
        <f t="shared" ca="1" si="144"/>
        <v>-256422720857.82498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-256422720857.82498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-1068428003.5742706</v>
      </c>
      <c r="L3225" s="444">
        <f t="shared" ca="1" si="144"/>
        <v>-257491148861.39926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-257491148861.39926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-1072879786.922497</v>
      </c>
      <c r="L3226" s="444">
        <f t="shared" ca="1" si="144"/>
        <v>-258564028648.32175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-258564028648.32175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-1077350119.3680072</v>
      </c>
      <c r="L3227" s="444">
        <f t="shared" ca="1" si="144"/>
        <v>-259641378767.68976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-259641378767.68976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-1081839078.1987073</v>
      </c>
      <c r="L3228" s="444">
        <f t="shared" ca="1" si="144"/>
        <v>-260723217845.88846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-260723217845.88846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-1086346741.0245352</v>
      </c>
      <c r="L3229" s="444">
        <f t="shared" ca="1" si="144"/>
        <v>-261809564586.91299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-261809564586.91299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-1090873185.7788041</v>
      </c>
      <c r="L3230" s="444">
        <f t="shared" ca="1" si="144"/>
        <v>-262900437772.6918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-262900437772.6918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-1095418490.7195492</v>
      </c>
      <c r="L3231" s="444">
        <f t="shared" ca="1" si="144"/>
        <v>-263995856263.41135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-263995856263.41135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-1099982734.4308805</v>
      </c>
      <c r="L3232" s="444">
        <f t="shared" ca="1" si="144"/>
        <v>-265095838997.84222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-265095838997.84222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-1104565995.8243425</v>
      </c>
      <c r="L3233" s="444">
        <f t="shared" ca="1" si="144"/>
        <v>-266200404993.66656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-266200404993.66656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-1109168354.1402774</v>
      </c>
      <c r="L3234" s="444">
        <f t="shared" ca="1" si="144"/>
        <v>-267309573347.80685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-267309573347.80685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-1113789888.9491951</v>
      </c>
      <c r="L3235" s="444">
        <f t="shared" ca="1" si="144"/>
        <v>-268423363236.75604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-268423363236.75604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-1118430680.1531501</v>
      </c>
      <c r="L3236" s="444">
        <f t="shared" ca="1" si="144"/>
        <v>-269541793916.90918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-269541793916.90918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-1123090807.9871216</v>
      </c>
      <c r="L3237" s="444">
        <f t="shared" ca="1" si="144"/>
        <v>-270664884724.8963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-270664884724.8963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-1127770353.0204012</v>
      </c>
      <c r="L3238" s="444">
        <f t="shared" ca="1" si="144"/>
        <v>-271792655077.91672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-271792655077.91672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-1132469396.1579864</v>
      </c>
      <c r="L3239" s="444">
        <f t="shared" ca="1" si="144"/>
        <v>-272925124474.07471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-272925124474.07471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-1137188018.641978</v>
      </c>
      <c r="L3240" s="444">
        <f t="shared" ca="1" si="144"/>
        <v>-274062312492.71667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-274062312492.71667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-1141926302.0529861</v>
      </c>
      <c r="L3241" s="444">
        <f t="shared" ca="1" si="144"/>
        <v>-275204238794.76965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-275204238794.76965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-1146684328.3115401</v>
      </c>
      <c r="L3242" s="444">
        <f t="shared" ca="1" si="144"/>
        <v>-276350923123.08118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-276350923123.08118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-1151462179.6795049</v>
      </c>
      <c r="L3243" s="444">
        <f t="shared" ca="1" si="144"/>
        <v>-277502385302.76068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-277502385302.76068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-1156259938.7615027</v>
      </c>
      <c r="L3244" s="444">
        <f t="shared" ca="1" si="144"/>
        <v>-278658645241.52216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-278658645241.52216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-1161077688.5063424</v>
      </c>
      <c r="L3245" s="444">
        <f t="shared" ca="1" si="144"/>
        <v>-279819722930.0285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-279819722930.0285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-1165915512.208452</v>
      </c>
      <c r="L3246" s="444">
        <f t="shared" ca="1" si="144"/>
        <v>-280985638442.23694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-280985638442.23694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-1170773493.5093205</v>
      </c>
      <c r="L3247" s="444">
        <f t="shared" ca="1" si="144"/>
        <v>-282156411935.74628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-282156411935.74628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-1175651716.3989427</v>
      </c>
      <c r="L3248" s="444">
        <f t="shared" ca="1" si="144"/>
        <v>-283332063652.1452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-283332063652.1452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-1180550265.2172716</v>
      </c>
      <c r="L3249" s="444">
        <f t="shared" ca="1" si="144"/>
        <v>-284512613917.36249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-284512613917.36249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-1185469224.6556771</v>
      </c>
      <c r="L3250" s="444">
        <f t="shared" ca="1" si="144"/>
        <v>-285698083142.01819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-285698083142.01819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-1190408679.758409</v>
      </c>
      <c r="L3251" s="444">
        <f t="shared" ca="1" si="144"/>
        <v>-286888491821.77661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-286888491821.77661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-1195368715.9240692</v>
      </c>
      <c r="L3252" s="444">
        <f t="shared" ca="1" si="144"/>
        <v>-288083860537.70068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-288083860537.70068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-1200349418.9070861</v>
      </c>
      <c r="L3253" s="444">
        <f t="shared" ca="1" si="144"/>
        <v>-289284209956.60779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-289284209956.60779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-1205350874.8191991</v>
      </c>
      <c r="L3254" s="444">
        <f t="shared" ca="1" si="144"/>
        <v>-290489560831.427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-290489560831.427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-1210373170.1309459</v>
      </c>
      <c r="L3255" s="444">
        <f t="shared" ca="1" si="144"/>
        <v>-291699934001.55792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-291699934001.55792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-1215416391.6731579</v>
      </c>
      <c r="L3256" s="444">
        <f t="shared" ca="1" si="144"/>
        <v>-292915350393.23108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-292915350393.23108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-1220480626.6384628</v>
      </c>
      <c r="L3257" s="444">
        <f t="shared" ca="1" si="144"/>
        <v>-294135831019.86957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-294135831019.86957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-1225565962.5827899</v>
      </c>
      <c r="L3258" s="444">
        <f t="shared" ca="1" si="144"/>
        <v>-295361396982.45233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-295361396982.45233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-1230672487.4268847</v>
      </c>
      <c r="L3259" s="444">
        <f t="shared" ca="1" si="144"/>
        <v>-296592069469.87921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-296592069469.87921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-1235800289.45783</v>
      </c>
      <c r="L3260" s="444">
        <f t="shared" ca="1" si="144"/>
        <v>-297827869759.33704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-297827869759.33704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-1240949457.3305709</v>
      </c>
      <c r="L3261" s="444">
        <f t="shared" ca="1" si="144"/>
        <v>-299068819216.6676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-299068819216.6676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-1246120080.0694482</v>
      </c>
      <c r="L3262" s="444">
        <f t="shared" ca="1" si="144"/>
        <v>-300314939296.73706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-300314939296.73706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-1251312247.0697377</v>
      </c>
      <c r="L3263" s="444">
        <f t="shared" ca="1" si="144"/>
        <v>-301566251543.80682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-301566251543.80682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-1256526048.099195</v>
      </c>
      <c r="L3264" s="444">
        <f t="shared" ca="1" si="144"/>
        <v>-302822777591.90601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-302822777591.90601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-1261761573.2996082</v>
      </c>
      <c r="L3265" s="444">
        <f t="shared" ca="1" si="144"/>
        <v>-304084539165.20563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-304084539165.20563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-1267018913.1883569</v>
      </c>
      <c r="L3266" s="444">
        <f t="shared" ca="1" si="144"/>
        <v>-305351558078.39398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-305351558078.39398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-1272298158.6599748</v>
      </c>
      <c r="L3267" s="444">
        <f t="shared" ca="1" si="144"/>
        <v>-306623856237.05396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-306623856237.05396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-1277599400.9877248</v>
      </c>
      <c r="L3268" s="444">
        <f t="shared" ca="1" si="144"/>
        <v>-307901455638.04169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-307901455638.04169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-1282922731.8251736</v>
      </c>
      <c r="L3269" s="444">
        <f t="shared" ca="1" si="144"/>
        <v>-309184378369.86688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-309184378369.86688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-1288268243.2077787</v>
      </c>
      <c r="L3270" s="444">
        <f t="shared" ca="1" si="144"/>
        <v>-310472646613.07465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-310472646613.07465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-1293636027.5544777</v>
      </c>
      <c r="L3271" s="444">
        <f t="shared" ca="1" si="144"/>
        <v>-311766282640.62915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-311766282640.62915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-1299026177.6692882</v>
      </c>
      <c r="L3272" s="444">
        <f t="shared" ca="1" si="144"/>
        <v>-313065308818.29846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-313065308818.29846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-1304438786.7429101</v>
      </c>
      <c r="L3273" s="444">
        <f t="shared" ca="1" si="144"/>
        <v>-314369747605.04138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-314369747605.04138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-1309873948.3543391</v>
      </c>
      <c r="L3274" s="444">
        <f t="shared" ca="1" si="144"/>
        <v>-315679621553.39569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-315679621553.39569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-1315331756.472482</v>
      </c>
      <c r="L3275" s="444">
        <f t="shared" ca="1" si="144"/>
        <v>-316994953309.86816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-316994953309.86816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-1320812305.4577839</v>
      </c>
      <c r="L3276" s="444">
        <f t="shared" ca="1" si="144"/>
        <v>-318315765615.32593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-318315765615.32593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-1326315690.063858</v>
      </c>
      <c r="L3277" s="444">
        <f t="shared" ca="1" si="144"/>
        <v>-319642081305.38977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-319642081305.38977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-1331842005.4391241</v>
      </c>
      <c r="L3278" s="444">
        <f t="shared" ca="1" si="144"/>
        <v>-320973923310.82892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-320973923310.82892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-1337391347.1284537</v>
      </c>
      <c r="L3279" s="444">
        <f t="shared" ca="1" si="144"/>
        <v>-322311314657.9574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-322311314657.9574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-1342963811.0748224</v>
      </c>
      <c r="L3280" s="444">
        <f t="shared" ca="1" si="144"/>
        <v>-323654278469.03223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-323654278469.03223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-1348559493.6209676</v>
      </c>
      <c r="L3281" s="444">
        <f t="shared" ca="1" si="144"/>
        <v>-325002837962.6532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-325002837962.6532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-1354178491.511055</v>
      </c>
      <c r="L3282" s="444">
        <f t="shared" ca="1" si="144"/>
        <v>-326357016454.16425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-326357016454.16425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-1359820901.8923509</v>
      </c>
      <c r="L3283" s="444">
        <f t="shared" ca="1" si="144"/>
        <v>-327716837356.05658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-327716837356.05658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-1365486822.3169024</v>
      </c>
      <c r="L3284" s="444">
        <f t="shared" ca="1" si="144"/>
        <v>-329082324178.37347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-329082324178.37347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-1371176350.7432227</v>
      </c>
      <c r="L3285" s="444">
        <f t="shared" ca="1" si="144"/>
        <v>-330453500529.1167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-330453500529.1167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-1376889585.5379863</v>
      </c>
      <c r="L3286" s="444">
        <f t="shared" ca="1" si="144"/>
        <v>-331830390114.65466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-331830390114.65466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-1382626625.4777277</v>
      </c>
      <c r="L3287" s="444">
        <f t="shared" ca="1" si="144"/>
        <v>-333213016740.13239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-333213016740.13239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-1388387569.7505517</v>
      </c>
      <c r="L3288" s="444">
        <f t="shared" ca="1" si="144"/>
        <v>-334601404309.88293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-334601404309.88293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-1394172517.9578454</v>
      </c>
      <c r="L3289" s="444">
        <f t="shared" ca="1" si="144"/>
        <v>-335995576827.84076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-335995576827.84076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-1399981570.116003</v>
      </c>
      <c r="L3290" s="444">
        <f t="shared" ca="1" si="144"/>
        <v>-337395558397.95679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-337395558397.95679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-1405814826.6581533</v>
      </c>
      <c r="L3291" s="444">
        <f t="shared" ca="1" si="144"/>
        <v>-338801373224.61493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-338801373224.61493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-1411672388.4358954</v>
      </c>
      <c r="L3292" s="444">
        <f t="shared" ca="1" si="144"/>
        <v>-340213045613.05084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-340213045613.05084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-1417554356.7210453</v>
      </c>
      <c r="L3293" s="444">
        <f t="shared" ca="1" si="144"/>
        <v>-341630599969.77191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-341630599969.77191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-1423460833.2073829</v>
      </c>
      <c r="L3294" s="444">
        <f t="shared" ca="1" si="144"/>
        <v>-343054060802.97931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-343054060802.97931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-1429391920.0124137</v>
      </c>
      <c r="L3295" s="444">
        <f t="shared" ca="1" si="144"/>
        <v>-344483452722.9917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-344483452722.9917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-1435347719.679132</v>
      </c>
      <c r="L3296" s="444">
        <f t="shared" ca="1" si="144"/>
        <v>-345918800442.67084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-345918800442.67084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-1441328335.1777952</v>
      </c>
      <c r="L3297" s="444">
        <f t="shared" ca="1" si="144"/>
        <v>-347360128777.84863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-347360128777.84863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-1447333869.9077027</v>
      </c>
      <c r="L3298" s="444">
        <f t="shared" ca="1" si="144"/>
        <v>-348807462647.75635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-348807462647.75635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-1453364427.6989849</v>
      </c>
      <c r="L3299" s="444">
        <f t="shared" ca="1" si="144"/>
        <v>-350260827075.45532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-350260827075.45532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-1459420112.8143971</v>
      </c>
      <c r="L3300" s="444">
        <f t="shared" ca="1" si="144"/>
        <v>-351720247188.26971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-351720247188.26971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-1465501029.9511237</v>
      </c>
      <c r="L3301" s="444">
        <f t="shared" ca="1" si="144"/>
        <v>-353185748218.22083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-353185748218.22083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-1471607284.2425869</v>
      </c>
      <c r="L3302" s="444">
        <f t="shared" ca="1" si="144"/>
        <v>-354657355502.46344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-354657355502.46344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-1477738981.2602644</v>
      </c>
      <c r="L3303" s="444">
        <f t="shared" ca="1" si="144"/>
        <v>-356135094483.72369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-356135094483.72369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-1483896227.0155153</v>
      </c>
      <c r="L3304" s="444">
        <f t="shared" ca="1" si="144"/>
        <v>-357618990710.7392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-357618990710.7392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-1490079127.9614134</v>
      </c>
      <c r="L3305" s="444">
        <f t="shared" ca="1" si="144"/>
        <v>-359109069838.70062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-359109069838.70062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-1496287790.994586</v>
      </c>
      <c r="L3306" s="444">
        <f t="shared" ca="1" si="144"/>
        <v>-360605357629.69519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-360605357629.69519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-1502522323.4570632</v>
      </c>
      <c r="L3307" s="444">
        <f t="shared" ca="1" si="144"/>
        <v>-362107879953.15228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-362107879953.15228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-1508782833.1381345</v>
      </c>
      <c r="L3308" s="444">
        <f t="shared" ca="1" si="144"/>
        <v>-363616662786.29041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-363616662786.29041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-1515069428.2762101</v>
      </c>
      <c r="L3309" s="444">
        <f t="shared" ca="1" si="144"/>
        <v>-365131732214.56659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-365131732214.56659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-1521382217.5606942</v>
      </c>
      <c r="L3310" s="444">
        <f t="shared" ca="1" si="144"/>
        <v>-366653114432.12726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-366653114432.12726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-1527721310.1338634</v>
      </c>
      <c r="L3311" s="444">
        <f t="shared" ca="1" si="144"/>
        <v>-368180835742.26111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-368180835742.26111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-1534086815.5927546</v>
      </c>
      <c r="L3312" s="444">
        <f t="shared" ca="1" si="144"/>
        <v>-369714922557.85388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-369714922557.85388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-1540478843.9910579</v>
      </c>
      <c r="L3313" s="444">
        <f t="shared" ca="1" si="144"/>
        <v>-371255401401.84491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-371255401401.84491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-1546897505.8410203</v>
      </c>
      <c r="L3314" s="444">
        <f t="shared" ca="1" si="144"/>
        <v>-372802298907.68591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-372802298907.68591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-1553342912.1153579</v>
      </c>
      <c r="L3315" s="444">
        <f t="shared" ca="1" si="144"/>
        <v>-374355641819.80127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-374355641819.80127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-1559815174.249172</v>
      </c>
      <c r="L3316" s="444">
        <f t="shared" ca="1" si="144"/>
        <v>-375915456994.05042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-375915456994.05042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-1566314404.1418767</v>
      </c>
      <c r="L3317" s="444">
        <f t="shared" ca="1" si="144"/>
        <v>-377481771398.19232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-377481771398.19232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-1572840714.1591346</v>
      </c>
      <c r="L3318" s="444">
        <f t="shared" ca="1" si="144"/>
        <v>-379054612112.35144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-379054612112.35144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-1579394217.1347976</v>
      </c>
      <c r="L3319" s="444">
        <f t="shared" ca="1" si="144"/>
        <v>-380634006329.48627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-380634006329.48627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-1585975026.3728595</v>
      </c>
      <c r="L3320" s="444">
        <f t="shared" ca="1" si="144"/>
        <v>-382219981355.85913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-382219981355.85913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-1592583255.6494131</v>
      </c>
      <c r="L3321" s="444">
        <f t="shared" ca="1" si="144"/>
        <v>-383812564611.50854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-383812564611.50854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-1599219019.2146189</v>
      </c>
      <c r="L3322" s="444">
        <f t="shared" ca="1" si="144"/>
        <v>-385411783630.72314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-385411783630.72314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-1605882431.7946796</v>
      </c>
      <c r="L3323" s="444">
        <f t="shared" ref="L3323:L3577" ca="1" si="149">I3323-J3323+K3323</f>
        <v>-387017666062.51782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-387017666062.51782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-1612573608.5938241</v>
      </c>
      <c r="L3324" s="444">
        <f t="shared" ca="1" si="149"/>
        <v>-388630239671.11163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-388630239671.11163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-1619292665.2962985</v>
      </c>
      <c r="L3325" s="444">
        <f t="shared" ca="1" si="149"/>
        <v>-390249532336.40796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-390249532336.40796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-1626039718.0683665</v>
      </c>
      <c r="L3326" s="444">
        <f t="shared" ca="1" si="149"/>
        <v>-391875572054.47632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-391875572054.47632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-1632814883.560318</v>
      </c>
      <c r="L3327" s="444">
        <f t="shared" ca="1" si="149"/>
        <v>-393508386938.03662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-393508386938.03662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-1639618278.9084859</v>
      </c>
      <c r="L3328" s="444">
        <f t="shared" ca="1" si="149"/>
        <v>-395148005216.94513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-395148005216.94513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-1646450021.7372713</v>
      </c>
      <c r="L3329" s="444">
        <f t="shared" ca="1" si="149"/>
        <v>-396794455238.68237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-396794455238.68237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-1653310230.1611764</v>
      </c>
      <c r="L3330" s="444">
        <f t="shared" ca="1" si="149"/>
        <v>-398447765468.84357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-398447765468.84357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-1660199022.7868481</v>
      </c>
      <c r="L3331" s="444">
        <f t="shared" ca="1" si="149"/>
        <v>-400107964491.63043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-400107964491.63043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-1667116518.7151268</v>
      </c>
      <c r="L3332" s="444">
        <f t="shared" ca="1" si="149"/>
        <v>-401775081010.34558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-401775081010.34558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-1674062837.5431066</v>
      </c>
      <c r="L3333" s="444">
        <f t="shared" ca="1" si="149"/>
        <v>-403449143847.88867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-403449143847.88867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-1681038099.3662028</v>
      </c>
      <c r="L3334" s="444">
        <f t="shared" ca="1" si="149"/>
        <v>-405130181947.25488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-405130181947.25488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-1688042424.7802286</v>
      </c>
      <c r="L3335" s="444">
        <f t="shared" ca="1" si="149"/>
        <v>-406818224372.0351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-406818224372.0351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-1695075934.8834796</v>
      </c>
      <c r="L3336" s="444">
        <f t="shared" ca="1" si="149"/>
        <v>-408513300306.91858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-408513300306.91858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-1702138751.2788274</v>
      </c>
      <c r="L3337" s="444">
        <f t="shared" ca="1" si="149"/>
        <v>-410215439058.19739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-410215439058.19739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-1709230996.0758224</v>
      </c>
      <c r="L3338" s="444">
        <f t="shared" ca="1" si="149"/>
        <v>-411924670054.27319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-411924670054.27319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-1716352791.8928049</v>
      </c>
      <c r="L3339" s="444">
        <f t="shared" ca="1" si="149"/>
        <v>-413641022846.16602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-413641022846.16602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-1723504261.859025</v>
      </c>
      <c r="L3340" s="444">
        <f t="shared" ca="1" si="149"/>
        <v>-415364527108.02502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-415364527108.02502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-1730685529.616771</v>
      </c>
      <c r="L3341" s="444">
        <f t="shared" ca="1" si="149"/>
        <v>-417095212637.64178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-417095212637.64178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-1737896719.3235073</v>
      </c>
      <c r="L3342" s="444">
        <f t="shared" ca="1" si="149"/>
        <v>-418833109356.96527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-418833109356.96527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-1745137955.654022</v>
      </c>
      <c r="L3343" s="444">
        <f t="shared" ca="1" si="149"/>
        <v>-420578247312.61926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-420578247312.61926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-1752409363.8025801</v>
      </c>
      <c r="L3344" s="444">
        <f t="shared" ca="1" si="149"/>
        <v>-422330656676.42181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-422330656676.42181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-1759711069.485091</v>
      </c>
      <c r="L3345" s="444">
        <f t="shared" ca="1" si="149"/>
        <v>-424090367745.90692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-424090367745.90692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-1767043198.9412787</v>
      </c>
      <c r="L3346" s="444">
        <f t="shared" ca="1" si="149"/>
        <v>-425857410944.84821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-425857410944.84821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-1774405878.9368675</v>
      </c>
      <c r="L3347" s="444">
        <f t="shared" ca="1" si="149"/>
        <v>-427631816823.7851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-427631816823.7851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-1781799236.7657712</v>
      </c>
      <c r="L3348" s="444">
        <f t="shared" ca="1" si="149"/>
        <v>-429413616060.55084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-429413616060.55084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-1789223400.2522953</v>
      </c>
      <c r="L3349" s="444">
        <f t="shared" ca="1" si="149"/>
        <v>-431202839460.80316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-431202839460.80316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-1796678497.7533467</v>
      </c>
      <c r="L3350" s="444">
        <f t="shared" ca="1" si="149"/>
        <v>-432999517958.55652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-432999517958.55652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-1804164658.1606522</v>
      </c>
      <c r="L3351" s="444">
        <f t="shared" ca="1" si="149"/>
        <v>-434803682616.71716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-434803682616.71716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-1811682010.9029884</v>
      </c>
      <c r="L3352" s="444">
        <f t="shared" ca="1" si="149"/>
        <v>-436615364627.62018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-436615364627.62018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-1819230685.9484172</v>
      </c>
      <c r="L3353" s="444">
        <f t="shared" ca="1" si="149"/>
        <v>-438434595313.5686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-438434595313.5686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-1826810813.806536</v>
      </c>
      <c r="L3354" s="444">
        <f t="shared" ca="1" si="149"/>
        <v>-440261406127.37512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-440261406127.37512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-1834422525.5307293</v>
      </c>
      <c r="L3355" s="444">
        <f t="shared" ca="1" si="149"/>
        <v>-442095828652.90582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-442095828652.90582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-1842065952.7204409</v>
      </c>
      <c r="L3356" s="444">
        <f t="shared" ca="1" si="149"/>
        <v>-443937894605.62628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-443937894605.62628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-1849741227.5234425</v>
      </c>
      <c r="L3357" s="444">
        <f t="shared" ca="1" si="149"/>
        <v>-445787635833.14972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-445787635833.14972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-1857448482.6381238</v>
      </c>
      <c r="L3358" s="444">
        <f t="shared" ca="1" si="149"/>
        <v>-447645084315.78784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-447645084315.78784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-1865187851.3157823</v>
      </c>
      <c r="L3359" s="444">
        <f t="shared" ca="1" si="149"/>
        <v>-449510272167.10364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-449510272167.10364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-1872959467.3629317</v>
      </c>
      <c r="L3360" s="444">
        <f t="shared" ca="1" si="149"/>
        <v>-451383231634.46655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-451383231634.46655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-1880763465.1436107</v>
      </c>
      <c r="L3361" s="444">
        <f t="shared" ca="1" si="149"/>
        <v>-453263995099.61017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-453263995099.61017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-1888599979.5817089</v>
      </c>
      <c r="L3362" s="444">
        <f t="shared" ca="1" si="149"/>
        <v>-455152595079.19189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-455152595079.19189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-1896469146.1632993</v>
      </c>
      <c r="L3363" s="444">
        <f t="shared" ca="1" si="149"/>
        <v>-457049064225.35516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-457049064225.35516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-1904371100.9389796</v>
      </c>
      <c r="L3364" s="444">
        <f t="shared" ca="1" si="149"/>
        <v>-458953435326.29413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-458953435326.29413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-1912305980.5262258</v>
      </c>
      <c r="L3365" s="444">
        <f t="shared" ca="1" si="149"/>
        <v>-460865741306.82037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-460865741306.82037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-1920273922.1117516</v>
      </c>
      <c r="L3366" s="444">
        <f t="shared" ca="1" si="149"/>
        <v>-462786015228.93213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-462786015228.93213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-1928275063.4538841</v>
      </c>
      <c r="L3367" s="444">
        <f t="shared" ca="1" si="149"/>
        <v>-464714290292.38599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-464714290292.38599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-1936309542.8849416</v>
      </c>
      <c r="L3368" s="444">
        <f t="shared" ca="1" si="149"/>
        <v>-466650599835.27094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-466650599835.27094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-1944377499.3136289</v>
      </c>
      <c r="L3369" s="444">
        <f t="shared" ca="1" si="149"/>
        <v>-468594977334.58453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-468594977334.58453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-1952479072.2274356</v>
      </c>
      <c r="L3370" s="444">
        <f t="shared" ca="1" si="149"/>
        <v>-470547456406.81195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-470547456406.81195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-1960614401.69505</v>
      </c>
      <c r="L3371" s="444">
        <f t="shared" ca="1" si="149"/>
        <v>-472508070808.50702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-472508070808.50702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-1968783628.3687792</v>
      </c>
      <c r="L3372" s="444">
        <f t="shared" ca="1" si="149"/>
        <v>-474476854436.87579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-474476854436.87579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-1976986893.4869823</v>
      </c>
      <c r="L3373" s="444">
        <f t="shared" ca="1" si="149"/>
        <v>-476453841330.36279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-476453841330.36279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-1985224338.8765113</v>
      </c>
      <c r="L3374" s="444">
        <f t="shared" ca="1" si="149"/>
        <v>-478439065669.23932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-478439065669.23932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-1993496106.955164</v>
      </c>
      <c r="L3375" s="444">
        <f t="shared" ca="1" si="149"/>
        <v>-480432561776.19446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-480432561776.19446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-2001802340.7341437</v>
      </c>
      <c r="L3376" s="444">
        <f t="shared" ca="1" si="149"/>
        <v>-482434364116.92859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-482434364116.92859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-2010143183.8205359</v>
      </c>
      <c r="L3377" s="444">
        <f t="shared" ca="1" si="149"/>
        <v>-484444507300.74915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-484444507300.74915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-2018518780.4197879</v>
      </c>
      <c r="L3378" s="444">
        <f t="shared" ca="1" si="149"/>
        <v>-486463026081.16895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-486463026081.16895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-2026929275.3382039</v>
      </c>
      <c r="L3379" s="444">
        <f t="shared" ca="1" si="149"/>
        <v>-488489955356.50714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-488489955356.50714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-2035374813.9854465</v>
      </c>
      <c r="L3380" s="444">
        <f t="shared" ca="1" si="149"/>
        <v>-490525330170.49261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-490525330170.49261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-2043855542.3770525</v>
      </c>
      <c r="L3381" s="444">
        <f t="shared" ca="1" si="149"/>
        <v>-492569185712.86969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-492569185712.86969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-2052371607.1369569</v>
      </c>
      <c r="L3382" s="444">
        <f t="shared" ca="1" si="149"/>
        <v>-494621557320.00665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-494621557320.00665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-2060923155.5000277</v>
      </c>
      <c r="L3383" s="444">
        <f t="shared" ca="1" si="149"/>
        <v>-496682480475.50665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-496682480475.50665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-2069510335.314611</v>
      </c>
      <c r="L3384" s="444">
        <f t="shared" ca="1" si="149"/>
        <v>-498751990810.82129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-498751990810.82129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-2078133295.0450885</v>
      </c>
      <c r="L3385" s="444">
        <f t="shared" ca="1" si="149"/>
        <v>-500830124105.86639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-500830124105.86639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-2086792183.7744434</v>
      </c>
      <c r="L3386" s="444">
        <f t="shared" ca="1" si="149"/>
        <v>-502916916289.64081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-502916916289.64081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-2095487151.2068367</v>
      </c>
      <c r="L3387" s="444">
        <f t="shared" ca="1" si="149"/>
        <v>-505012403440.84766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-505012403440.84766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-2104218347.6701984</v>
      </c>
      <c r="L3388" s="444">
        <f t="shared" ca="1" si="149"/>
        <v>-507116621788.51788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-507116621788.51788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-2112985924.1188245</v>
      </c>
      <c r="L3389" s="444">
        <f t="shared" ca="1" si="149"/>
        <v>-509229607712.63672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-509229607712.63672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-2121790032.1359861</v>
      </c>
      <c r="L3390" s="444">
        <f t="shared" ca="1" si="149"/>
        <v>-511351397744.77271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-511351397744.77271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-2130630823.936553</v>
      </c>
      <c r="L3391" s="444">
        <f t="shared" ca="1" si="149"/>
        <v>-513482028568.70923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-513482028568.70923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-2139508452.3696218</v>
      </c>
      <c r="L3392" s="444">
        <f t="shared" ca="1" si="149"/>
        <v>-515621537021.07886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-515621537021.07886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-2148423070.9211617</v>
      </c>
      <c r="L3393" s="444">
        <f t="shared" ca="1" si="149"/>
        <v>-517769960092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-517769960092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-2157374833.7166667</v>
      </c>
      <c r="L3394" s="444">
        <f t="shared" ca="1" si="149"/>
        <v>-519927334925.71667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-519927334925.71667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-2166363895.5238194</v>
      </c>
      <c r="L3395" s="444">
        <f t="shared" ca="1" si="149"/>
        <v>-522093698821.24048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-522093698821.24048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-2175390411.7551684</v>
      </c>
      <c r="L3396" s="444">
        <f t="shared" ca="1" si="149"/>
        <v>-524269089232.99567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-524269089232.99567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-2184454538.4708152</v>
      </c>
      <c r="L3397" s="444">
        <f t="shared" ca="1" si="149"/>
        <v>-526453543771.46649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-526453543771.46649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-2193556432.3811102</v>
      </c>
      <c r="L3398" s="444">
        <f t="shared" ca="1" si="149"/>
        <v>-528647100203.8476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-528647100203.8476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-2202696250.8493648</v>
      </c>
      <c r="L3399" s="444">
        <f t="shared" ca="1" si="149"/>
        <v>-530849796454.69696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-530849796454.69696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-2211874151.8945704</v>
      </c>
      <c r="L3400" s="444">
        <f t="shared" ca="1" si="149"/>
        <v>-533061670606.59155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-533061670606.59155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-2221090294.1941314</v>
      </c>
      <c r="L3401" s="444">
        <f t="shared" ca="1" si="149"/>
        <v>-535282760900.78571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-535282760900.78571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-2230344837.086607</v>
      </c>
      <c r="L3402" s="444">
        <f t="shared" ca="1" si="149"/>
        <v>-537513105737.87231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-537513105737.87231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-2239637940.5744681</v>
      </c>
      <c r="L3403" s="444">
        <f t="shared" ca="1" si="149"/>
        <v>-539752743678.44678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-539752743678.44678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-2248969765.3268614</v>
      </c>
      <c r="L3404" s="444">
        <f t="shared" ca="1" si="149"/>
        <v>-542001713443.77362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-542001713443.77362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-2258340472.6823897</v>
      </c>
      <c r="L3405" s="444">
        <f t="shared" ca="1" si="149"/>
        <v>-544260053916.45599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-544260053916.45599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-2267750224.6519003</v>
      </c>
      <c r="L3406" s="444">
        <f t="shared" ca="1" si="149"/>
        <v>-546527804141.10791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-546527804141.10791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-2277199183.9212828</v>
      </c>
      <c r="L3407" s="444">
        <f t="shared" ca="1" si="149"/>
        <v>-548805003325.02917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-548805003325.02917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-2286687513.8542881</v>
      </c>
      <c r="L3408" s="444">
        <f t="shared" ca="1" si="149"/>
        <v>-551091690838.88342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-551091690838.88342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-2296215378.4953475</v>
      </c>
      <c r="L3409" s="444">
        <f t="shared" ca="1" si="149"/>
        <v>-553387906217.37878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-553387906217.37878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-2305782942.5724115</v>
      </c>
      <c r="L3410" s="444">
        <f t="shared" ca="1" si="149"/>
        <v>-555693689159.95117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-555693689159.95117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-2315390371.4997964</v>
      </c>
      <c r="L3411" s="444">
        <f t="shared" ca="1" si="149"/>
        <v>-558009079531.45093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-558009079531.45093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-2325037831.3810453</v>
      </c>
      <c r="L3412" s="444">
        <f t="shared" ca="1" si="149"/>
        <v>-560334117362.83203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-560334117362.83203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-2334725489.0118003</v>
      </c>
      <c r="L3413" s="444">
        <f t="shared" ca="1" si="149"/>
        <v>-562668842851.84387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-562668842851.84387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-2344453511.8826828</v>
      </c>
      <c r="L3414" s="444">
        <f t="shared" ca="1" si="149"/>
        <v>-565013296363.72656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-565013296363.72656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-2354222068.1821938</v>
      </c>
      <c r="L3415" s="444">
        <f t="shared" ca="1" si="149"/>
        <v>-567367518431.90881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-567367518431.90881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-2364031326.7996202</v>
      </c>
      <c r="L3416" s="444">
        <f t="shared" ca="1" si="149"/>
        <v>-569731549758.70837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-569731549758.70837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-2373881457.3279514</v>
      </c>
      <c r="L3417" s="444">
        <f t="shared" ca="1" si="149"/>
        <v>-572105431216.03638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-572105431216.03638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-2383772630.0668182</v>
      </c>
      <c r="L3418" s="444">
        <f t="shared" ca="1" si="149"/>
        <v>-574489203846.10315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-574489203846.10315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-2393705016.0254297</v>
      </c>
      <c r="L3419" s="444">
        <f t="shared" ca="1" si="149"/>
        <v>-576882908862.12854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-576882908862.12854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-2403678786.9255357</v>
      </c>
      <c r="L3420" s="444">
        <f t="shared" ca="1" si="149"/>
        <v>-579286587649.05408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-579286587649.05408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-2413694115.204392</v>
      </c>
      <c r="L3421" s="444">
        <f t="shared" ca="1" si="149"/>
        <v>-581700281764.25842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-581700281764.25842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-2423751174.0177436</v>
      </c>
      <c r="L3422" s="444">
        <f t="shared" ca="1" si="149"/>
        <v>-584124032938.27612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-584124032938.27612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-2433850137.2428169</v>
      </c>
      <c r="L3423" s="444">
        <f t="shared" ca="1" si="149"/>
        <v>-586557883075.51892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-586557883075.51892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-2443991179.481329</v>
      </c>
      <c r="L3424" s="444">
        <f t="shared" ca="1" si="149"/>
        <v>-589001874255.00024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-589001874255.00024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-2454174476.062501</v>
      </c>
      <c r="L3425" s="444">
        <f t="shared" ca="1" si="149"/>
        <v>-591456048731.06274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-591456048731.06274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-2464400203.0460949</v>
      </c>
      <c r="L3426" s="444">
        <f t="shared" ca="1" si="149"/>
        <v>-593920448934.10889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-593920448934.10889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-2474668537.2254539</v>
      </c>
      <c r="L3427" s="444">
        <f t="shared" ca="1" si="149"/>
        <v>-596395117471.33435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-596395117471.33435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-2484979656.1305599</v>
      </c>
      <c r="L3428" s="444">
        <f t="shared" ca="1" si="149"/>
        <v>-598880097127.46497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-598880097127.46497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-2495333738.0311041</v>
      </c>
      <c r="L3429" s="444">
        <f t="shared" ca="1" si="149"/>
        <v>-601375430865.49609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-601375430865.49609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-2505730961.9395671</v>
      </c>
      <c r="L3430" s="444">
        <f t="shared" ca="1" si="149"/>
        <v>-603881161827.43567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-603881161827.43567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-2516171507.614315</v>
      </c>
      <c r="L3431" s="444">
        <f t="shared" ca="1" si="149"/>
        <v>-606397333335.04993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-606397333335.04993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-2526655555.5627079</v>
      </c>
      <c r="L3432" s="444">
        <f t="shared" ca="1" si="149"/>
        <v>-608923988890.61267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-608923988890.61267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-2537183287.0442195</v>
      </c>
      <c r="L3433" s="444">
        <f t="shared" ca="1" si="149"/>
        <v>-611461172177.65686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-611461172177.65686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-2547754884.0735703</v>
      </c>
      <c r="L3434" s="444">
        <f t="shared" ca="1" si="149"/>
        <v>-614008927061.73047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-614008927061.73047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-2558370529.4238768</v>
      </c>
      <c r="L3435" s="444">
        <f t="shared" ca="1" si="149"/>
        <v>-616567297591.1543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-616567297591.1543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-2569030406.6298094</v>
      </c>
      <c r="L3436" s="444">
        <f t="shared" ca="1" si="149"/>
        <v>-619136327997.78406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-619136327997.78406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-2579734699.990767</v>
      </c>
      <c r="L3437" s="444">
        <f t="shared" ca="1" si="149"/>
        <v>-621716062697.77478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-621716062697.77478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-2590483594.5740614</v>
      </c>
      <c r="L3438" s="444">
        <f t="shared" ca="1" si="149"/>
        <v>-624306546292.34888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-624306546292.34888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-2601277276.2181201</v>
      </c>
      <c r="L3439" s="444">
        <f t="shared" ca="1" si="149"/>
        <v>-626907823568.56702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-626907823568.56702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-2612115931.535696</v>
      </c>
      <c r="L3440" s="444">
        <f t="shared" ca="1" si="149"/>
        <v>-629519939500.10266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-629519939500.10266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-2622999747.9170942</v>
      </c>
      <c r="L3441" s="444">
        <f t="shared" ca="1" si="149"/>
        <v>-632142939248.01978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-632142939248.01978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-2633928913.5334158</v>
      </c>
      <c r="L3442" s="444">
        <f t="shared" ca="1" si="149"/>
        <v>-634776868161.55322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-634776868161.55322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-2644903617.3398051</v>
      </c>
      <c r="L3443" s="444">
        <f t="shared" ca="1" si="149"/>
        <v>-637421771778.89307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-637421771778.89307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-2655924049.078721</v>
      </c>
      <c r="L3444" s="444">
        <f t="shared" ca="1" si="149"/>
        <v>-640077695827.9718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-640077695827.9718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-2666990399.283216</v>
      </c>
      <c r="L3445" s="444">
        <f t="shared" ca="1" si="149"/>
        <v>-642744686227.255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-642744686227.255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-2678102859.2802291</v>
      </c>
      <c r="L3446" s="444">
        <f t="shared" ca="1" si="149"/>
        <v>-645422789086.53528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-645422789086.53528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-2689261621.1938968</v>
      </c>
      <c r="L3447" s="444">
        <f t="shared" ca="1" si="149"/>
        <v>-648112050707.72913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-648112050707.72913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-2700466877.9488711</v>
      </c>
      <c r="L3448" s="444">
        <f t="shared" ca="1" si="149"/>
        <v>-650812517585.67798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-650812517585.67798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-2711718823.2736583</v>
      </c>
      <c r="L3449" s="444">
        <f t="shared" ca="1" si="149"/>
        <v>-653524236408.95166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-653524236408.95166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-2723017651.7039652</v>
      </c>
      <c r="L3450" s="444">
        <f t="shared" ca="1" si="149"/>
        <v>-656247254060.65564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-656247254060.65564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-2734363558.5860653</v>
      </c>
      <c r="L3451" s="444">
        <f t="shared" ca="1" si="149"/>
        <v>-658981617619.2417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-658981617619.2417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-2745756740.0801735</v>
      </c>
      <c r="L3452" s="444">
        <f t="shared" ca="1" si="149"/>
        <v>-661727374359.3219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-661727374359.3219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-2757197393.1638412</v>
      </c>
      <c r="L3453" s="444">
        <f t="shared" ca="1" si="149"/>
        <v>-664484571752.48572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-664484571752.48572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-2768685715.6353569</v>
      </c>
      <c r="L3454" s="444">
        <f t="shared" ca="1" si="149"/>
        <v>-667253257468.12109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-667253257468.12109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-2780221906.1171713</v>
      </c>
      <c r="L3455" s="444">
        <f t="shared" ca="1" si="149"/>
        <v>-670033479374.23828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-670033479374.23828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-2791806164.0593262</v>
      </c>
      <c r="L3456" s="444">
        <f t="shared" ca="1" si="149"/>
        <v>-672825285538.29761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-672825285538.29761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-2803438689.7429066</v>
      </c>
      <c r="L3457" s="444">
        <f t="shared" ca="1" si="149"/>
        <v>-675628724228.04053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-675628724228.04053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-2815119684.2835021</v>
      </c>
      <c r="L3458" s="444">
        <f t="shared" ca="1" si="149"/>
        <v>-678443843912.32397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-678443843912.32397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-2826849349.6346831</v>
      </c>
      <c r="L3459" s="444">
        <f t="shared" ca="1" si="149"/>
        <v>-681270693261.95862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-681270693261.95862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-2838627888.5914941</v>
      </c>
      <c r="L3460" s="444">
        <f t="shared" ca="1" si="149"/>
        <v>-684109321150.55017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-684109321150.55017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-2850455504.7939591</v>
      </c>
      <c r="L3461" s="444">
        <f t="shared" ca="1" si="149"/>
        <v>-686959776655.34412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-686959776655.34412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-2862332402.7306004</v>
      </c>
      <c r="L3462" s="444">
        <f t="shared" ca="1" si="149"/>
        <v>-689822109058.07471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-689822109058.07471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-2874258787.7419777</v>
      </c>
      <c r="L3463" s="444">
        <f t="shared" ca="1" si="149"/>
        <v>-692696367845.81665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-692696367845.81665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-2886234866.0242362</v>
      </c>
      <c r="L3464" s="444">
        <f t="shared" ca="1" si="149"/>
        <v>-695582602711.84094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-695582602711.84094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-2898260844.6326704</v>
      </c>
      <c r="L3465" s="444">
        <f t="shared" ca="1" si="149"/>
        <v>-698480863556.47363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-698480863556.47363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-2910336931.4853067</v>
      </c>
      <c r="L3466" s="444">
        <f t="shared" ca="1" si="149"/>
        <v>-701391200487.95898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-701391200487.95898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-2922463335.3664956</v>
      </c>
      <c r="L3467" s="444">
        <f t="shared" ca="1" si="149"/>
        <v>-704313663823.32544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-704313663823.32544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-2934640265.9305224</v>
      </c>
      <c r="L3468" s="444">
        <f t="shared" ca="1" si="149"/>
        <v>-707248304089.25598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-707248304089.25598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-2946867933.7052331</v>
      </c>
      <c r="L3469" s="444">
        <f t="shared" ca="1" si="149"/>
        <v>-710195172022.96118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-710195172022.96118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-2959146550.0956717</v>
      </c>
      <c r="L3470" s="444">
        <f t="shared" ca="1" si="149"/>
        <v>-713154318573.05688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-713154318573.05688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-2971476327.3877368</v>
      </c>
      <c r="L3471" s="444">
        <f t="shared" ca="1" si="149"/>
        <v>-716125794900.44458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-716125794900.44458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-2983857478.7518525</v>
      </c>
      <c r="L3472" s="444">
        <f t="shared" ca="1" si="149"/>
        <v>-719109652379.19641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-719109652379.19641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-2996290218.2466516</v>
      </c>
      <c r="L3473" s="444">
        <f t="shared" ca="1" si="149"/>
        <v>-722105942597.44312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-722105942597.44312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-3008774760.8226795</v>
      </c>
      <c r="L3474" s="444">
        <f t="shared" ca="1" si="149"/>
        <v>-725114717358.26575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-725114717358.26575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-3021311322.326107</v>
      </c>
      <c r="L3475" s="444">
        <f t="shared" ca="1" si="149"/>
        <v>-728136028680.5918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-728136028680.5918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-3033900119.5024657</v>
      </c>
      <c r="L3476" s="444">
        <f t="shared" ca="1" si="149"/>
        <v>-731169928800.09424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-731169928800.09424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-3046541370.0003924</v>
      </c>
      <c r="L3477" s="444">
        <f t="shared" ca="1" si="149"/>
        <v>-734216470170.0946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-734216470170.0946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-3059235292.3753943</v>
      </c>
      <c r="L3478" s="444">
        <f t="shared" ca="1" si="149"/>
        <v>-737275705462.46997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-737275705462.46997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-3071982106.0936251</v>
      </c>
      <c r="L3479" s="444">
        <f t="shared" ca="1" si="149"/>
        <v>-740347687568.5636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-740347687568.5636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-3084782031.5356817</v>
      </c>
      <c r="L3480" s="444">
        <f t="shared" ca="1" si="149"/>
        <v>-743432469600.09924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-743432469600.09924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-3097635290.0004134</v>
      </c>
      <c r="L3481" s="444">
        <f t="shared" ca="1" si="149"/>
        <v>-746530104890.09961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-746530104890.09961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-3110542103.7087483</v>
      </c>
      <c r="L3482" s="444">
        <f t="shared" ca="1" si="149"/>
        <v>-749640646993.80835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-749640646993.80835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-3123502695.8075347</v>
      </c>
      <c r="L3483" s="444">
        <f t="shared" ca="1" si="149"/>
        <v>-752764149689.61584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-752764149689.61584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-3136517290.3733993</v>
      </c>
      <c r="L3484" s="444">
        <f t="shared" ca="1" si="149"/>
        <v>-755900666979.98926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-755900666979.98926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-3149586112.4166217</v>
      </c>
      <c r="L3485" s="444">
        <f t="shared" ca="1" si="149"/>
        <v>-759050253092.40588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-759050253092.40588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-3162709387.8850245</v>
      </c>
      <c r="L3486" s="444">
        <f t="shared" ca="1" si="149"/>
        <v>-762212962480.29089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-762212962480.29089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-3175887343.6678786</v>
      </c>
      <c r="L3487" s="444">
        <f t="shared" ca="1" si="149"/>
        <v>-765388849823.95874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-765388849823.95874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-3189120207.5998282</v>
      </c>
      <c r="L3488" s="444">
        <f t="shared" ca="1" si="149"/>
        <v>-768577970031.55859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-768577970031.55859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-3202408208.4648275</v>
      </c>
      <c r="L3489" s="444">
        <f t="shared" ca="1" si="149"/>
        <v>-771780378240.02344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-771780378240.02344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-3215751576.0000978</v>
      </c>
      <c r="L3490" s="444">
        <f t="shared" ca="1" si="149"/>
        <v>-774996129816.02356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-774996129816.02356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-3229150540.9000983</v>
      </c>
      <c r="L3491" s="444">
        <f t="shared" ca="1" si="149"/>
        <v>-778225280356.92371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-778225280356.92371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-3242605334.8205156</v>
      </c>
      <c r="L3492" s="444">
        <f t="shared" ca="1" si="149"/>
        <v>-781467885691.74426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-781467885691.74426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-3256116190.382268</v>
      </c>
      <c r="L3493" s="444">
        <f t="shared" ca="1" si="149"/>
        <v>-784724001882.12659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-784724001882.12659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-3269683341.1755276</v>
      </c>
      <c r="L3494" s="444">
        <f t="shared" ca="1" si="149"/>
        <v>-787993685223.30212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-787993685223.30212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-3283307021.7637587</v>
      </c>
      <c r="L3495" s="444">
        <f t="shared" ca="1" si="149"/>
        <v>-791276992245.06592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-791276992245.06592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-3296987467.6877747</v>
      </c>
      <c r="L3496" s="444">
        <f t="shared" ca="1" si="149"/>
        <v>-794573979712.75366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-794573979712.75366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-3310724915.4698067</v>
      </c>
      <c r="L3497" s="444">
        <f t="shared" ca="1" si="149"/>
        <v>-797884704628.22351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-797884704628.22351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-3324519602.6175981</v>
      </c>
      <c r="L3498" s="444">
        <f t="shared" ca="1" si="149"/>
        <v>-801209224230.84106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-801209224230.84106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-3338371767.6285043</v>
      </c>
      <c r="L3499" s="444">
        <f t="shared" ca="1" si="149"/>
        <v>-804547595998.4696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-804547595998.4696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-3352281649.9936233</v>
      </c>
      <c r="L3500" s="444">
        <f t="shared" ca="1" si="149"/>
        <v>-807899877648.46326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-807899877648.46326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-3366249490.20193</v>
      </c>
      <c r="L3501" s="444">
        <f t="shared" ca="1" si="149"/>
        <v>-811266127138.66516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-811266127138.66516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-3380275529.7444382</v>
      </c>
      <c r="L3502" s="444">
        <f t="shared" ca="1" si="149"/>
        <v>-814646402668.40955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-814646402668.40955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-3394360011.1183729</v>
      </c>
      <c r="L3503" s="444">
        <f t="shared" ca="1" si="149"/>
        <v>-818040762679.52795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-818040762679.52795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-3408503177.8313665</v>
      </c>
      <c r="L3504" s="444">
        <f t="shared" ca="1" si="149"/>
        <v>-821449265857.35938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-821449265857.35938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-3422705274.405664</v>
      </c>
      <c r="L3505" s="444">
        <f t="shared" ca="1" si="149"/>
        <v>-824871971131.76501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-824871971131.76501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-3436966546.3823543</v>
      </c>
      <c r="L3506" s="444">
        <f t="shared" ca="1" si="149"/>
        <v>-828308937678.14734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-828308937678.14734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-3451287240.325614</v>
      </c>
      <c r="L3507" s="444">
        <f t="shared" ca="1" si="149"/>
        <v>-831760224918.4729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-831760224918.4729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-3465667603.8269706</v>
      </c>
      <c r="L3508" s="444">
        <f t="shared" ca="1" si="149"/>
        <v>-835225892522.29993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-835225892522.29993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-3480107885.509583</v>
      </c>
      <c r="L3509" s="444">
        <f t="shared" ca="1" si="149"/>
        <v>-838706000407.80957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-838706000407.80957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-3494608335.0325398</v>
      </c>
      <c r="L3510" s="444">
        <f t="shared" ca="1" si="149"/>
        <v>-842200608742.84216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-842200608742.84216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-3509169203.0951757</v>
      </c>
      <c r="L3511" s="444">
        <f t="shared" ca="1" si="149"/>
        <v>-845709777945.93738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-845709777945.93738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-3523790741.4414058</v>
      </c>
      <c r="L3512" s="444">
        <f t="shared" ca="1" si="149"/>
        <v>-849233568687.37878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-849233568687.37878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-3538473202.864078</v>
      </c>
      <c r="L3513" s="444">
        <f t="shared" ca="1" si="149"/>
        <v>-852772041890.24292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-852772041890.24292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-3553216841.2093453</v>
      </c>
      <c r="L3514" s="444">
        <f t="shared" ca="1" si="149"/>
        <v>-856325258731.45227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-856325258731.45227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-3568021911.3810515</v>
      </c>
      <c r="L3515" s="444">
        <f t="shared" ca="1" si="149"/>
        <v>-859893280642.83337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-859893280642.83337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-3582888669.345139</v>
      </c>
      <c r="L3516" s="444">
        <f t="shared" ca="1" si="149"/>
        <v>-863476169312.17847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-863476169312.17847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-3597817372.1340771</v>
      </c>
      <c r="L3517" s="444">
        <f t="shared" ca="1" si="149"/>
        <v>-867073986684.3125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-867073986684.3125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-3612808277.8513021</v>
      </c>
      <c r="L3518" s="444">
        <f t="shared" ca="1" si="149"/>
        <v>-870686794962.16382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-870686794962.16382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-3627861645.675683</v>
      </c>
      <c r="L3519" s="444">
        <f t="shared" ca="1" si="149"/>
        <v>-874314656607.83948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-874314656607.83948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-3642977735.8659978</v>
      </c>
      <c r="L3520" s="444">
        <f t="shared" ca="1" si="149"/>
        <v>-877957634343.70544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-877957634343.70544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-3658156809.7654395</v>
      </c>
      <c r="L3521" s="444">
        <f t="shared" ca="1" si="149"/>
        <v>-881615791153.47083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-881615791153.47083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-3673399129.806129</v>
      </c>
      <c r="L3522" s="444">
        <f t="shared" ca="1" si="149"/>
        <v>-885289190283.27698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-885289190283.27698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-3688704959.5136542</v>
      </c>
      <c r="L3523" s="444">
        <f t="shared" ca="1" si="149"/>
        <v>-888977895242.79065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-888977895242.79065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-3704074563.5116277</v>
      </c>
      <c r="L3524" s="444">
        <f t="shared" ca="1" si="149"/>
        <v>-892681969806.30225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-892681969806.30225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-3719508207.5262594</v>
      </c>
      <c r="L3525" s="444">
        <f t="shared" ca="1" si="149"/>
        <v>-896401478013.82849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-896401478013.82849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-3735006158.3909521</v>
      </c>
      <c r="L3526" s="444">
        <f t="shared" ca="1" si="149"/>
        <v>-900136484172.21948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-900136484172.21948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-3750568684.0509143</v>
      </c>
      <c r="L3527" s="444">
        <f t="shared" ca="1" si="149"/>
        <v>-903887052856.27039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-903887052856.27039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-3766196053.5677934</v>
      </c>
      <c r="L3528" s="444">
        <f t="shared" ca="1" si="149"/>
        <v>-907653248909.83813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-907653248909.83813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-3781888537.1243253</v>
      </c>
      <c r="L3529" s="444">
        <f t="shared" ca="1" si="149"/>
        <v>-911435137446.9624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-911435137446.9624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-3797646406.0290093</v>
      </c>
      <c r="L3530" s="444">
        <f t="shared" ca="1" si="149"/>
        <v>-915232783852.99146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-915232783852.99146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-3813469932.7207975</v>
      </c>
      <c r="L3531" s="444">
        <f t="shared" ca="1" si="149"/>
        <v>-919046253785.71228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-919046253785.71228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-3829359390.7738013</v>
      </c>
      <c r="L3532" s="444">
        <f t="shared" ca="1" si="149"/>
        <v>-922875613176.48608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-922875613176.48608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-3845315054.9020252</v>
      </c>
      <c r="L3533" s="444">
        <f t="shared" ca="1" si="149"/>
        <v>-926720928231.38806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-926720928231.38806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-3861337200.9641171</v>
      </c>
      <c r="L3534" s="444">
        <f t="shared" ca="1" si="149"/>
        <v>-930582265432.35217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-930582265432.35217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-3877426105.9681339</v>
      </c>
      <c r="L3535" s="444">
        <f t="shared" ca="1" si="149"/>
        <v>-934459691538.32031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-934459691538.32031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-3893582048.0763345</v>
      </c>
      <c r="L3536" s="444">
        <f t="shared" ca="1" si="149"/>
        <v>-938353273586.39661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-938353273586.39661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-3909805306.6099858</v>
      </c>
      <c r="L3537" s="444">
        <f t="shared" ca="1" si="149"/>
        <v>-942263078893.00659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-942263078893.00659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-3926096162.054194</v>
      </c>
      <c r="L3538" s="444">
        <f t="shared" ca="1" si="149"/>
        <v>-946189175055.06079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-946189175055.06079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-3942454896.0627532</v>
      </c>
      <c r="L3539" s="444">
        <f t="shared" ca="1" si="149"/>
        <v>-950131629951.12354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-950131629951.12354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-3958881791.4630146</v>
      </c>
      <c r="L3540" s="444">
        <f t="shared" ca="1" si="149"/>
        <v>-954090511742.58655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-954090511742.58655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-3975377132.260777</v>
      </c>
      <c r="L3541" s="444">
        <f t="shared" ca="1" si="149"/>
        <v>-958065888874.84729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-958065888874.84729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-3991941203.6451969</v>
      </c>
      <c r="L3542" s="444">
        <f t="shared" ca="1" si="149"/>
        <v>-962057830078.49243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-962057830078.49243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-4008574291.9937186</v>
      </c>
      <c r="L3543" s="444">
        <f t="shared" ca="1" si="149"/>
        <v>-966066404370.48621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-966066404370.48621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-4025276684.8770256</v>
      </c>
      <c r="L3544" s="444">
        <f t="shared" ca="1" si="149"/>
        <v>-970091681055.36328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-970091681055.36328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-4042048671.0640135</v>
      </c>
      <c r="L3545" s="444">
        <f t="shared" ca="1" si="149"/>
        <v>-974133729726.42725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-974133729726.42725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-4058890540.5267801</v>
      </c>
      <c r="L3546" s="444">
        <f t="shared" ca="1" si="149"/>
        <v>-978192620266.95398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-978192620266.95398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-4075802584.445642</v>
      </c>
      <c r="L3547" s="444">
        <f t="shared" ca="1" si="149"/>
        <v>-982268422851.39966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-982268422851.39966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-4092785095.2141657</v>
      </c>
      <c r="L3548" s="444">
        <f t="shared" ca="1" si="149"/>
        <v>-986361207946.61377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-986361207946.61377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-4109838366.4442244</v>
      </c>
      <c r="L3549" s="444">
        <f t="shared" ca="1" si="149"/>
        <v>-990471046313.05798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-990471046313.05798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-4126962692.9710746</v>
      </c>
      <c r="L3550" s="444">
        <f t="shared" ca="1" si="149"/>
        <v>-994598009006.02905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-994598009006.02905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-4144158370.8584542</v>
      </c>
      <c r="L3551" s="444">
        <f t="shared" ca="1" si="149"/>
        <v>-998742167376.88745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-998742167376.88745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-4161425697.4036975</v>
      </c>
      <c r="L3552" s="444">
        <f t="shared" ca="1" si="149"/>
        <v>-1002903593074.2911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-1002903593074.2911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-4178764971.142879</v>
      </c>
      <c r="L3553" s="444">
        <f t="shared" ca="1" si="149"/>
        <v>-1007082358045.434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-1007082358045.434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-4196176491.8559747</v>
      </c>
      <c r="L3554" s="444">
        <f t="shared" ca="1" si="149"/>
        <v>-1011278534537.2899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-1011278534537.2899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-4213660560.5720406</v>
      </c>
      <c r="L3555" s="444">
        <f t="shared" ca="1" si="149"/>
        <v>-1015492195097.8619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-1015492195097.8619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-4231217479.5744243</v>
      </c>
      <c r="L3556" s="444">
        <f t="shared" ca="1" si="149"/>
        <v>-1019723412577.4364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-1019723412577.4364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-4248847552.4059849</v>
      </c>
      <c r="L3557" s="444">
        <f t="shared" ca="1" si="149"/>
        <v>-1023972260129.8424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-1023972260129.8424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-4266551083.8743429</v>
      </c>
      <c r="L3558" s="444">
        <f t="shared" ca="1" si="149"/>
        <v>-1028238811213.7168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-1028238811213.7168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-4284328380.0571532</v>
      </c>
      <c r="L3559" s="444">
        <f t="shared" ca="1" si="149"/>
        <v>-1032523139593.7739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-1032523139593.7739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-4302179748.3073912</v>
      </c>
      <c r="L3560" s="444">
        <f t="shared" ca="1" si="149"/>
        <v>-1036825319342.0813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-1036825319342.0813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-4320105497.2586718</v>
      </c>
      <c r="L3561" s="444">
        <f t="shared" ca="1" si="149"/>
        <v>-1041145424839.34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-1041145424839.34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-4338105936.8305836</v>
      </c>
      <c r="L3562" s="444">
        <f t="shared" ca="1" si="149"/>
        <v>-1045483530776.1705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-1045483530776.1705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-4356181378.2340441</v>
      </c>
      <c r="L3563" s="444">
        <f t="shared" ca="1" si="149"/>
        <v>-1049839712154.4045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-1049839712154.4045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-4374332133.9766855</v>
      </c>
      <c r="L3564" s="444">
        <f t="shared" ca="1" si="149"/>
        <v>-1054214044288.3812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-1054214044288.3812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-4392558517.8682556</v>
      </c>
      <c r="L3565" s="444">
        <f t="shared" ca="1" si="149"/>
        <v>-1058606602806.2495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-1058606602806.2495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-4410860845.0260391</v>
      </c>
      <c r="L3566" s="444">
        <f t="shared" ca="1" si="149"/>
        <v>-1063017463651.2755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-1063017463651.2755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-4429239431.8803148</v>
      </c>
      <c r="L3567" s="444">
        <f t="shared" ca="1" si="149"/>
        <v>-1067446703083.1559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-1067446703083.1559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-4447694596.1798162</v>
      </c>
      <c r="L3568" s="444">
        <f t="shared" ca="1" si="149"/>
        <v>-1071894397679.3357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-1071894397679.3357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-4466226656.9972324</v>
      </c>
      <c r="L3569" s="444">
        <f t="shared" ca="1" si="149"/>
        <v>-1076360624336.3329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-1076360624336.3329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-4484835934.7347202</v>
      </c>
      <c r="L3570" s="444">
        <f t="shared" ca="1" si="149"/>
        <v>-1080845460271.0676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-1080845460271.0676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-4503522751.1294489</v>
      </c>
      <c r="L3571" s="444">
        <f t="shared" ca="1" si="149"/>
        <v>-1085348983022.197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-1085348983022.197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-4522287429.2591543</v>
      </c>
      <c r="L3572" s="444">
        <f t="shared" ca="1" si="149"/>
        <v>-1089871270451.4562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-1089871270451.4562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-4541130293.5477343</v>
      </c>
      <c r="L3573" s="444">
        <f t="shared" ca="1" si="149"/>
        <v>-1094412400745.0039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-1094412400745.0039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-4560051669.7708492</v>
      </c>
      <c r="L3574" s="444">
        <f t="shared" ca="1" si="149"/>
        <v>-1098972452414.7748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-1098972452414.7748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-4579051885.0615616</v>
      </c>
      <c r="L3575" s="444">
        <f t="shared" ca="1" si="149"/>
        <v>-1103551504299.8364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-1103551504299.8364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-4598131267.9159851</v>
      </c>
      <c r="L3576" s="444">
        <f t="shared" ca="1" si="149"/>
        <v>-1108149635567.7524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-1108149635567.7524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-4617290148.1989689</v>
      </c>
      <c r="L3577" s="444">
        <f t="shared" ca="1" si="149"/>
        <v>-1112766925715.9514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-1112766925715.9514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-4636528857.1497974</v>
      </c>
      <c r="L3578" s="444">
        <f t="shared" ref="L3578:L3832" ca="1" si="154">I3578-J3578+K3578</f>
        <v>-1117403454573.1013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-1117403454573.1013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-4655847727.3879223</v>
      </c>
      <c r="L3579" s="444">
        <f t="shared" ca="1" si="154"/>
        <v>-1122059302300.4893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-1122059302300.4893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-4675247092.918705</v>
      </c>
      <c r="L3580" s="444">
        <f t="shared" ca="1" si="154"/>
        <v>-1126734549393.408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-1126734549393.408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-4694727289.1392002</v>
      </c>
      <c r="L3581" s="444">
        <f t="shared" ca="1" si="154"/>
        <v>-1131429276682.5471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-1131429276682.5471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-4714288652.8439465</v>
      </c>
      <c r="L3582" s="444">
        <f t="shared" ca="1" si="154"/>
        <v>-1136143565335.3911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-1136143565335.3911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-4733931522.2307959</v>
      </c>
      <c r="L3583" s="444">
        <f t="shared" ca="1" si="154"/>
        <v>-1140877496857.6218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-1140877496857.6218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-4753656236.9067574</v>
      </c>
      <c r="L3584" s="444">
        <f t="shared" ca="1" si="154"/>
        <v>-1145631153094.5286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-1145631153094.5286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-4773463137.8938694</v>
      </c>
      <c r="L3585" s="444">
        <f t="shared" ca="1" si="154"/>
        <v>-1150404616232.4224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-1150404616232.4224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-4793352567.6350927</v>
      </c>
      <c r="L3586" s="444">
        <f t="shared" ca="1" si="154"/>
        <v>-1155197968800.0574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-1155197968800.0574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-4813324870.0002394</v>
      </c>
      <c r="L3587" s="444">
        <f t="shared" ca="1" si="154"/>
        <v>-1160011293670.0576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-1160011293670.0576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-4833380390.2919064</v>
      </c>
      <c r="L3588" s="444">
        <f t="shared" ca="1" si="154"/>
        <v>-1164844674060.3496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-1164844674060.3496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-4853519475.2514563</v>
      </c>
      <c r="L3589" s="444">
        <f t="shared" ca="1" si="154"/>
        <v>-1169698193535.6011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-1169698193535.6011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-4873742473.0650043</v>
      </c>
      <c r="L3590" s="444">
        <f t="shared" ca="1" si="154"/>
        <v>-1174571936008.666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-1174571936008.666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-4894049733.369442</v>
      </c>
      <c r="L3591" s="444">
        <f t="shared" ca="1" si="154"/>
        <v>-1179465985742.0354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-1179465985742.0354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-4914441607.258481</v>
      </c>
      <c r="L3592" s="444">
        <f t="shared" ca="1" si="154"/>
        <v>-1184380427349.2939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-1184380427349.2939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-4934918447.2887249</v>
      </c>
      <c r="L3593" s="444">
        <f t="shared" ca="1" si="154"/>
        <v>-1189315345796.5828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-1189315345796.5828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-4955480607.4857616</v>
      </c>
      <c r="L3594" s="444">
        <f t="shared" ca="1" si="154"/>
        <v>-1194270826404.0686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-1194270826404.0686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-4976128443.3502855</v>
      </c>
      <c r="L3595" s="444">
        <f t="shared" ca="1" si="154"/>
        <v>-1199246954847.4189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-1199246954847.4189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-4996862311.8642454</v>
      </c>
      <c r="L3596" s="444">
        <f t="shared" ca="1" si="154"/>
        <v>-1204243817159.2832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-1204243817159.2832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-5017682571.4970131</v>
      </c>
      <c r="L3597" s="444">
        <f t="shared" ca="1" si="154"/>
        <v>-1209261499730.7803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-1209261499730.7803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-5038589582.2115841</v>
      </c>
      <c r="L3598" s="444">
        <f t="shared" ca="1" si="154"/>
        <v>-1214300089312.9919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-1214300089312.9919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-5059583705.4707994</v>
      </c>
      <c r="L3599" s="444">
        <f t="shared" ca="1" si="154"/>
        <v>-1219359673018.4626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-1219359673018.4626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-5080665304.2435942</v>
      </c>
      <c r="L3600" s="444">
        <f t="shared" ca="1" si="154"/>
        <v>-1224440338322.7063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-1224440338322.7063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-5101834743.0112762</v>
      </c>
      <c r="L3601" s="444">
        <f t="shared" ca="1" si="154"/>
        <v>-1229542173065.7175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-1229542173065.7175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-5123092387.7738228</v>
      </c>
      <c r="L3602" s="444">
        <f t="shared" ca="1" si="154"/>
        <v>-1234665265453.4915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-1234665265453.4915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-5144438606.0562143</v>
      </c>
      <c r="L3603" s="444">
        <f t="shared" ca="1" si="154"/>
        <v>-1239809704059.5476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-1239809704059.5476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-5165873766.9147816</v>
      </c>
      <c r="L3604" s="444">
        <f t="shared" ca="1" si="154"/>
        <v>-1244975577826.4624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-1244975577826.4624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-5187398240.943593</v>
      </c>
      <c r="L3605" s="444">
        <f t="shared" ca="1" si="154"/>
        <v>-1250162976067.406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-1250162976067.406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-5209012400.280858</v>
      </c>
      <c r="L3606" s="444">
        <f t="shared" ca="1" si="154"/>
        <v>-1255371988467.6868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-1255371988467.6868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-5230716618.6153612</v>
      </c>
      <c r="L3607" s="444">
        <f t="shared" ca="1" si="154"/>
        <v>-1260602705086.3022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-1260602705086.3022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-5252511271.1929264</v>
      </c>
      <c r="L3608" s="444">
        <f t="shared" ca="1" si="154"/>
        <v>-1265855216357.4951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-1265855216357.4951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-5274396734.822896</v>
      </c>
      <c r="L3609" s="444">
        <f t="shared" ca="1" si="154"/>
        <v>-1271129613092.3181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-1271129613092.3181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-5296373387.8846588</v>
      </c>
      <c r="L3610" s="444">
        <f t="shared" ca="1" si="154"/>
        <v>-1276425986480.2029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-1276425986480.2029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-5318441610.3341789</v>
      </c>
      <c r="L3611" s="444">
        <f t="shared" ca="1" si="154"/>
        <v>-1281744428090.5371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-1281744428090.5371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-5340601783.7105713</v>
      </c>
      <c r="L3612" s="444">
        <f t="shared" ca="1" si="154"/>
        <v>-1287085029874.2476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-1287085029874.2476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-5362854291.1426983</v>
      </c>
      <c r="L3613" s="444">
        <f t="shared" ca="1" si="154"/>
        <v>-1292447884165.3901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-1292447884165.3901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-5385199517.355792</v>
      </c>
      <c r="L3614" s="444">
        <f t="shared" ca="1" si="154"/>
        <v>-1297833083682.7458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-1297833083682.7458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-5407637848.6781073</v>
      </c>
      <c r="L3615" s="444">
        <f t="shared" ca="1" si="154"/>
        <v>-1303240721531.4241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-1303240721531.4241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-5430169673.0475998</v>
      </c>
      <c r="L3616" s="444">
        <f t="shared" ca="1" si="154"/>
        <v>-1308670891204.4717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-1308670891204.4717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-5452795380.0186319</v>
      </c>
      <c r="L3617" s="444">
        <f t="shared" ca="1" si="154"/>
        <v>-1314123686584.4902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-1314123686584.4902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-5475515360.7687092</v>
      </c>
      <c r="L3618" s="444">
        <f t="shared" ca="1" si="154"/>
        <v>-1319599201945.259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-1319599201945.259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-5498330008.1052456</v>
      </c>
      <c r="L3619" s="444">
        <f t="shared" ca="1" si="154"/>
        <v>-1325097531953.3643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-1325097531953.3643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-5521239716.4723511</v>
      </c>
      <c r="L3620" s="444">
        <f t="shared" ca="1" si="154"/>
        <v>-1330618771669.8367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-1330618771669.8367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-5544244881.957653</v>
      </c>
      <c r="L3621" s="444">
        <f t="shared" ca="1" si="154"/>
        <v>-1336163016551.7944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-1336163016551.7944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-5567345902.2991438</v>
      </c>
      <c r="L3622" s="444">
        <f t="shared" ca="1" si="154"/>
        <v>-1341730362454.0935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-1341730362454.0935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-5590543176.8920565</v>
      </c>
      <c r="L3623" s="444">
        <f t="shared" ca="1" si="154"/>
        <v>-1347320905630.9856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-1347320905630.9856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-5613837106.7957735</v>
      </c>
      <c r="L3624" s="444">
        <f t="shared" ca="1" si="154"/>
        <v>-1352934742737.7813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-1352934742737.7813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-5637228094.7407551</v>
      </c>
      <c r="L3625" s="444">
        <f t="shared" ca="1" si="154"/>
        <v>-1358571970832.522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-1358571970832.522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-5660716545.1355085</v>
      </c>
      <c r="L3626" s="444">
        <f t="shared" ca="1" si="154"/>
        <v>-1364232687377.6575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-1364232687377.6575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-5684302864.0735731</v>
      </c>
      <c r="L3627" s="444">
        <f t="shared" ca="1" si="154"/>
        <v>-1369916990241.731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-1369916990241.731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-5707987459.3405457</v>
      </c>
      <c r="L3628" s="444">
        <f t="shared" ca="1" si="154"/>
        <v>-1375624977701.0715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-1375624977701.0715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-5731770740.4211311</v>
      </c>
      <c r="L3629" s="444">
        <f t="shared" ca="1" si="154"/>
        <v>-1381356748441.4927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-1381356748441.4927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-5755653118.5062199</v>
      </c>
      <c r="L3630" s="444">
        <f t="shared" ca="1" si="154"/>
        <v>-1387112401559.9988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-1387112401559.9988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-5779635006.4999952</v>
      </c>
      <c r="L3631" s="444">
        <f t="shared" ca="1" si="154"/>
        <v>-1392892036566.4988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-1392892036566.4988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-5803716819.0270786</v>
      </c>
      <c r="L3632" s="444">
        <f t="shared" ca="1" si="154"/>
        <v>-1398695753385.5259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-1398695753385.5259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-5827898972.4396915</v>
      </c>
      <c r="L3633" s="444">
        <f t="shared" ca="1" si="154"/>
        <v>-1404523652357.9656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-1404523652357.9656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-5852181884.8248568</v>
      </c>
      <c r="L3634" s="444">
        <f t="shared" ca="1" si="154"/>
        <v>-1410375834242.7905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-1410375834242.7905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-5876565976.0116272</v>
      </c>
      <c r="L3635" s="444">
        <f t="shared" ca="1" si="154"/>
        <v>-1416252400218.8022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-1416252400218.8022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-5901051667.5783424</v>
      </c>
      <c r="L3636" s="444">
        <f t="shared" ca="1" si="154"/>
        <v>-1422153451886.3806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-1422153451886.3806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-5925639382.8599195</v>
      </c>
      <c r="L3637" s="444">
        <f t="shared" ca="1" si="154"/>
        <v>-1428079091269.2405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-1428079091269.2405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-5950329546.9551687</v>
      </c>
      <c r="L3638" s="444">
        <f t="shared" ca="1" si="154"/>
        <v>-1434029420816.1956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-1434029420816.1956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-5975122586.734148</v>
      </c>
      <c r="L3639" s="444">
        <f t="shared" ca="1" si="154"/>
        <v>-1440004543402.9297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-1440004543402.9297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-6000018930.84554</v>
      </c>
      <c r="L3640" s="444">
        <f t="shared" ca="1" si="154"/>
        <v>-1446004562333.7751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-1446004562333.7751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-6025019009.7240629</v>
      </c>
      <c r="L3641" s="444">
        <f t="shared" ca="1" si="154"/>
        <v>-1452029581343.4993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-1452029581343.4993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-6050123255.5979137</v>
      </c>
      <c r="L3642" s="444">
        <f t="shared" ca="1" si="154"/>
        <v>-1458079704599.0972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-1458079704599.0972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-6075332102.4962378</v>
      </c>
      <c r="L3643" s="444">
        <f t="shared" ca="1" si="154"/>
        <v>-1464155036701.5935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-1464155036701.5935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-6100645986.2566395</v>
      </c>
      <c r="L3644" s="444">
        <f t="shared" ca="1" si="154"/>
        <v>-1470255682687.8501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-1470255682687.8501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-6126065344.5327091</v>
      </c>
      <c r="L3645" s="444">
        <f t="shared" ca="1" si="154"/>
        <v>-1476381748032.3828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-1476381748032.3828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-6151590616.8015947</v>
      </c>
      <c r="L3646" s="444">
        <f t="shared" ca="1" si="154"/>
        <v>-1482533338649.1843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-1482533338649.1843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-6177222244.3716011</v>
      </c>
      <c r="L3647" s="444">
        <f t="shared" ca="1" si="154"/>
        <v>-1488710560893.5559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-1488710560893.5559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-6202960670.3898163</v>
      </c>
      <c r="L3648" s="444">
        <f t="shared" ca="1" si="154"/>
        <v>-1494913521563.9458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-1494913521563.9458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-6228806339.8497744</v>
      </c>
      <c r="L3649" s="444">
        <f t="shared" ca="1" si="154"/>
        <v>-1501142327903.7957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-1501142327903.7957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-6254759699.5991488</v>
      </c>
      <c r="L3650" s="444">
        <f t="shared" ca="1" si="154"/>
        <v>-1507397087603.3948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-1507397087603.3948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-6280821198.3474779</v>
      </c>
      <c r="L3651" s="444">
        <f t="shared" ca="1" si="154"/>
        <v>-1513677908801.7422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-1513677908801.7422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-6306991286.6739254</v>
      </c>
      <c r="L3652" s="444">
        <f t="shared" ca="1" si="154"/>
        <v>-1519984900088.416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-1519984900088.416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-6333270417.0350666</v>
      </c>
      <c r="L3653" s="444">
        <f t="shared" ca="1" si="154"/>
        <v>-1526318170505.4512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-1526318170505.4512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-6359659043.7727127</v>
      </c>
      <c r="L3654" s="444">
        <f t="shared" ca="1" si="154"/>
        <v>-1532677829549.2239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-1532677829549.2239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-6386157623.1217661</v>
      </c>
      <c r="L3655" s="444">
        <f t="shared" ca="1" si="154"/>
        <v>-1539063987172.3457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-1539063987172.3457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-6412766613.2181072</v>
      </c>
      <c r="L3656" s="444">
        <f t="shared" ca="1" si="154"/>
        <v>-1545476753785.5637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-1545476753785.5637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-6439486474.1065159</v>
      </c>
      <c r="L3657" s="444">
        <f t="shared" ca="1" si="154"/>
        <v>-1551916240259.6702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-1551916240259.6702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-6466317667.7486258</v>
      </c>
      <c r="L3658" s="444">
        <f t="shared" ca="1" si="154"/>
        <v>-1558382557927.4187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-1558382557927.4187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-6493260658.0309114</v>
      </c>
      <c r="L3659" s="444">
        <f t="shared" ca="1" si="154"/>
        <v>-1564875818585.4497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-1564875818585.4497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-6520315910.772707</v>
      </c>
      <c r="L3660" s="444">
        <f t="shared" ca="1" si="154"/>
        <v>-1571396134496.2224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-1571396134496.2224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-6547483893.7342596</v>
      </c>
      <c r="L3661" s="444">
        <f t="shared" ca="1" si="154"/>
        <v>-1577943618389.9568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-1577943618389.9568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-6574765076.6248198</v>
      </c>
      <c r="L3662" s="444">
        <f t="shared" ca="1" si="154"/>
        <v>-1584518383466.5815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-1584518383466.5815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-6602159931.1107559</v>
      </c>
      <c r="L3663" s="444">
        <f t="shared" ca="1" si="154"/>
        <v>-1591120543397.6924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-1591120543397.6924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-6629668930.8237181</v>
      </c>
      <c r="L3664" s="444">
        <f t="shared" ca="1" si="154"/>
        <v>-1597750212328.5161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-1597750212328.5161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-6657292551.3688173</v>
      </c>
      <c r="L3665" s="444">
        <f t="shared" ca="1" si="154"/>
        <v>-1604407504879.885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-1604407504879.885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-6685031270.3328543</v>
      </c>
      <c r="L3666" s="444">
        <f t="shared" ca="1" si="154"/>
        <v>-1611092536150.2178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-1611092536150.2178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-6712885567.2925739</v>
      </c>
      <c r="L3667" s="444">
        <f t="shared" ca="1" si="154"/>
        <v>-1617805421717.5103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-1617805421717.5103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-6740855923.8229589</v>
      </c>
      <c r="L3668" s="444">
        <f t="shared" ca="1" si="154"/>
        <v>-1624546277641.3333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-1624546277641.3333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-6768942823.5055552</v>
      </c>
      <c r="L3669" s="444">
        <f t="shared" ca="1" si="154"/>
        <v>-1631315220464.8389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-1631315220464.8389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-6797146751.9368286</v>
      </c>
      <c r="L3670" s="444">
        <f t="shared" ca="1" si="154"/>
        <v>-1638112367216.7756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-1638112367216.7756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-6825468196.7365646</v>
      </c>
      <c r="L3671" s="444">
        <f t="shared" ca="1" si="154"/>
        <v>-1644937835413.5122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-1644937835413.5122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-6853907647.5563011</v>
      </c>
      <c r="L3672" s="444">
        <f t="shared" ca="1" si="154"/>
        <v>-1651791743061.0686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-1651791743061.0686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-6882465596.0877857</v>
      </c>
      <c r="L3673" s="444">
        <f t="shared" ca="1" si="154"/>
        <v>-1658674208657.1565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-1658674208657.1565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-6911142536.0714855</v>
      </c>
      <c r="L3674" s="444">
        <f t="shared" ca="1" si="154"/>
        <v>-1665585351193.228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-1665585351193.228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-6939938963.3051167</v>
      </c>
      <c r="L3675" s="444">
        <f t="shared" ca="1" si="154"/>
        <v>-1672525290156.5332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-1672525290156.5332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-6968855375.6522217</v>
      </c>
      <c r="L3676" s="444">
        <f t="shared" ca="1" si="154"/>
        <v>-1679494145532.1855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-1679494145532.1855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-6997892273.0507727</v>
      </c>
      <c r="L3677" s="444">
        <f t="shared" ca="1" si="154"/>
        <v>-1686492037805.2363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-1686492037805.2363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-7027050157.5218182</v>
      </c>
      <c r="L3678" s="444">
        <f t="shared" ca="1" si="154"/>
        <v>-1693519087962.7581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-1693519087962.7581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-7056329533.1781588</v>
      </c>
      <c r="L3679" s="444">
        <f t="shared" ca="1" si="154"/>
        <v>-1700575417495.9363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-1700575417495.9363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-7085730906.2330675</v>
      </c>
      <c r="L3680" s="444">
        <f t="shared" ca="1" si="154"/>
        <v>-1707661148402.1694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-1707661148402.1694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-7115254785.0090389</v>
      </c>
      <c r="L3681" s="444">
        <f t="shared" ca="1" si="154"/>
        <v>-1714776403187.1785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-1714776403187.1785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-7144901679.9465771</v>
      </c>
      <c r="L3682" s="444">
        <f t="shared" ca="1" si="154"/>
        <v>-1721921304867.125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-1721921304867.125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-7174672103.6130219</v>
      </c>
      <c r="L3683" s="444">
        <f t="shared" ca="1" si="154"/>
        <v>-1729095976970.738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-1729095976970.738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-7204566570.7114086</v>
      </c>
      <c r="L3684" s="444">
        <f t="shared" ca="1" si="154"/>
        <v>-1736300543541.4495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-1736300543541.4495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-7234585598.0893726</v>
      </c>
      <c r="L3685" s="444">
        <f t="shared" ca="1" si="154"/>
        <v>-1743535129139.5388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-1743535129139.5388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-7264729704.7480783</v>
      </c>
      <c r="L3686" s="444">
        <f t="shared" ca="1" si="154"/>
        <v>-1750799858844.2869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-1750799858844.2869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-7294999411.8511953</v>
      </c>
      <c r="L3687" s="444">
        <f t="shared" ca="1" si="154"/>
        <v>-1758094858256.1379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-1758094858256.1379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-7325395242.7339077</v>
      </c>
      <c r="L3688" s="444">
        <f t="shared" ca="1" si="154"/>
        <v>-1765420253498.8718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-1765420253498.8718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-7355917722.9119654</v>
      </c>
      <c r="L3689" s="444">
        <f t="shared" ca="1" si="154"/>
        <v>-1772776171221.7837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-1772776171221.7837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-7386567380.090765</v>
      </c>
      <c r="L3690" s="444">
        <f t="shared" ca="1" si="154"/>
        <v>-1780162738601.8745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-1780162738601.8745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-7417344744.1744766</v>
      </c>
      <c r="L3691" s="444">
        <f t="shared" ca="1" si="154"/>
        <v>-1787580083346.0491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-1787580083346.0491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-7448250347.2752037</v>
      </c>
      <c r="L3692" s="444">
        <f t="shared" ca="1" si="154"/>
        <v>-1795028333693.3242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-1795028333693.3242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-7479284723.7221842</v>
      </c>
      <c r="L3693" s="444">
        <f t="shared" ca="1" si="154"/>
        <v>-1802507618417.0464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-1802507618417.0464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-7510448410.0710268</v>
      </c>
      <c r="L3694" s="444">
        <f t="shared" ca="1" si="154"/>
        <v>-1810018066827.1174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-1810018066827.1174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-7541741945.1129894</v>
      </c>
      <c r="L3695" s="444">
        <f t="shared" ca="1" si="154"/>
        <v>-1817559808772.2305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-1817559808772.2305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-7573165869.8842936</v>
      </c>
      <c r="L3696" s="444">
        <f t="shared" ca="1" si="154"/>
        <v>-1825132974642.1147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-1825132974642.1147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-7604720727.675477</v>
      </c>
      <c r="L3697" s="444">
        <f t="shared" ca="1" si="154"/>
        <v>-1832737695369.7903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-1832737695369.7903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-7636407064.0407925</v>
      </c>
      <c r="L3698" s="444">
        <f t="shared" ca="1" si="154"/>
        <v>-1840374102433.8311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-1840374102433.8311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-7668225426.8076296</v>
      </c>
      <c r="L3699" s="444">
        <f t="shared" ca="1" si="154"/>
        <v>-1848042327860.6387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-1848042327860.6387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-7700176366.0859947</v>
      </c>
      <c r="L3700" s="444">
        <f t="shared" ca="1" si="154"/>
        <v>-1855742504226.7246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-1855742504226.7246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-7732260434.278018</v>
      </c>
      <c r="L3701" s="444">
        <f t="shared" ca="1" si="154"/>
        <v>-1863474764661.0027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-1863474764661.0027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-7764478186.0875111</v>
      </c>
      <c r="L3702" s="444">
        <f t="shared" ca="1" si="154"/>
        <v>-1871239242847.0901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-1871239242847.0901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-7796830178.5295429</v>
      </c>
      <c r="L3703" s="444">
        <f t="shared" ca="1" si="154"/>
        <v>-1879036073025.6196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-1879036073025.6196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-7829316970.9400806</v>
      </c>
      <c r="L3704" s="444">
        <f t="shared" ca="1" si="154"/>
        <v>-1886865389996.5598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-1886865389996.5598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-7861939124.9856672</v>
      </c>
      <c r="L3705" s="444">
        <f t="shared" ca="1" si="154"/>
        <v>-1894727329121.5454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-1894727329121.5454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-7894697204.6731062</v>
      </c>
      <c r="L3706" s="444">
        <f t="shared" ca="1" si="154"/>
        <v>-1902622026326.2185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-1902622026326.2185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-7927591776.3592434</v>
      </c>
      <c r="L3707" s="444">
        <f t="shared" ca="1" si="154"/>
        <v>-1910549618102.5776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-1910549618102.5776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-7960623408.7607393</v>
      </c>
      <c r="L3708" s="444">
        <f t="shared" ca="1" si="154"/>
        <v>-1918510241511.3384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-1918510241511.3384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-7993792672.9639091</v>
      </c>
      <c r="L3709" s="444">
        <f t="shared" ca="1" si="154"/>
        <v>-1926504034184.3022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-1926504034184.3022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-8027100142.4345922</v>
      </c>
      <c r="L3710" s="444">
        <f t="shared" ca="1" si="154"/>
        <v>-1934531134326.7368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-1934531134326.7368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-8060546393.0280714</v>
      </c>
      <c r="L3711" s="444">
        <f t="shared" ca="1" si="154"/>
        <v>-1942591680719.7649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-1942591680719.7649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-8094132002.9990206</v>
      </c>
      <c r="L3712" s="444">
        <f t="shared" ca="1" si="154"/>
        <v>-1950685812722.7639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-1950685812722.7639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-8127857553.0115166</v>
      </c>
      <c r="L3713" s="444">
        <f t="shared" ca="1" si="154"/>
        <v>-1958813670275.7754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-1958813670275.7754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-8161723626.1490631</v>
      </c>
      <c r="L3714" s="444">
        <f t="shared" ca="1" si="154"/>
        <v>-1966975393901.9246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-1966975393901.9246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-8195730807.9246855</v>
      </c>
      <c r="L3715" s="444">
        <f t="shared" ca="1" si="154"/>
        <v>-1975171124709.8494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-1975171124709.8494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-8229879686.2910385</v>
      </c>
      <c r="L3716" s="444">
        <f t="shared" ca="1" si="154"/>
        <v>-1983401004396.1404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-1983401004396.1404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-8264170851.6505842</v>
      </c>
      <c r="L3717" s="444">
        <f t="shared" ca="1" si="154"/>
        <v>-1991665175247.791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-1991665175247.791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-8298604896.865797</v>
      </c>
      <c r="L3718" s="444">
        <f t="shared" ca="1" si="154"/>
        <v>-1999963780144.6567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-1999963780144.6567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-8333182417.2694025</v>
      </c>
      <c r="L3719" s="444">
        <f t="shared" ca="1" si="154"/>
        <v>-2008296962561.926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-2008296962561.926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-8367904010.6746912</v>
      </c>
      <c r="L3720" s="444">
        <f t="shared" ca="1" si="154"/>
        <v>-2016664866572.6008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-2016664866572.6008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-8402770277.3858356</v>
      </c>
      <c r="L3721" s="444">
        <f t="shared" ca="1" si="154"/>
        <v>-2025067636849.9866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-2025067636849.9866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-8437781820.2082777</v>
      </c>
      <c r="L3722" s="444">
        <f t="shared" ca="1" si="154"/>
        <v>-2033505418670.1948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-2033505418670.1948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-8472939244.4591455</v>
      </c>
      <c r="L3723" s="444">
        <f t="shared" ca="1" si="154"/>
        <v>-2041978357914.6541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-2041978357914.6541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-8508243157.977725</v>
      </c>
      <c r="L3724" s="444">
        <f t="shared" ca="1" si="154"/>
        <v>-2050486601072.6318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-2050486601072.6318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-8543694171.1359663</v>
      </c>
      <c r="L3725" s="444">
        <f t="shared" ca="1" si="154"/>
        <v>-2059030295243.7678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-2059030295243.7678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-8579292896.8490324</v>
      </c>
      <c r="L3726" s="444">
        <f t="shared" ca="1" si="154"/>
        <v>-2067609588140.6169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-2067609588140.6169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-8615039950.5859032</v>
      </c>
      <c r="L3727" s="444">
        <f t="shared" ca="1" si="154"/>
        <v>-2076224628091.2029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-2076224628091.2029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-8650935950.3800125</v>
      </c>
      <c r="L3728" s="444">
        <f t="shared" ca="1" si="154"/>
        <v>-2084875564041.583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-2084875564041.583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-8686981516.8399296</v>
      </c>
      <c r="L3729" s="444">
        <f t="shared" ca="1" si="154"/>
        <v>-2093562545558.4229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-2093562545558.4229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-8723177273.1600952</v>
      </c>
      <c r="L3730" s="444">
        <f t="shared" ca="1" si="154"/>
        <v>-2102285722831.583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-2102285722831.583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-8759523845.1315975</v>
      </c>
      <c r="L3731" s="444">
        <f t="shared" ca="1" si="154"/>
        <v>-2111045246676.7146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-2111045246676.7146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-8796021861.152977</v>
      </c>
      <c r="L3732" s="444">
        <f t="shared" ca="1" si="154"/>
        <v>-2119841268537.8677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-2119841268537.8677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-8832671952.2411137</v>
      </c>
      <c r="L3733" s="444">
        <f t="shared" ca="1" si="154"/>
        <v>-2128673940490.1089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-2128673940490.1089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-8869474752.04212</v>
      </c>
      <c r="L3734" s="444">
        <f t="shared" ca="1" si="154"/>
        <v>-2137543415242.1511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-2137543415242.1511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-8906430896.8422966</v>
      </c>
      <c r="L3735" s="444">
        <f t="shared" ca="1" si="154"/>
        <v>-2146449846138.9934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-2146449846138.9934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-8943541025.5791397</v>
      </c>
      <c r="L3736" s="444">
        <f t="shared" ca="1" si="154"/>
        <v>-2155393387164.5725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-2155393387164.5725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-8980805779.8523865</v>
      </c>
      <c r="L3737" s="444">
        <f t="shared" ca="1" si="154"/>
        <v>-2164374192944.4248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-2164374192944.4248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-9018225803.9351044</v>
      </c>
      <c r="L3738" s="444">
        <f t="shared" ca="1" si="154"/>
        <v>-2173392418748.3599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-2173392418748.3599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-9055801744.784832</v>
      </c>
      <c r="L3739" s="444">
        <f t="shared" ca="1" si="154"/>
        <v>-2182448220493.1448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-2182448220493.1448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-9093534252.0547695</v>
      </c>
      <c r="L3740" s="444">
        <f t="shared" ca="1" si="154"/>
        <v>-2191541754745.1995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-2191541754745.1995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-9131423978.1049995</v>
      </c>
      <c r="L3741" s="444">
        <f t="shared" ca="1" si="154"/>
        <v>-2200673178723.3047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-2200673178723.3047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-9169471578.0137691</v>
      </c>
      <c r="L3742" s="444">
        <f t="shared" ca="1" si="154"/>
        <v>-2209842650301.3184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-2209842650301.3184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-9207677709.5888271</v>
      </c>
      <c r="L3743" s="444">
        <f t="shared" ca="1" si="154"/>
        <v>-2219050328010.9072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-2219050328010.9072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-9246043033.3787804</v>
      </c>
      <c r="L3744" s="444">
        <f t="shared" ca="1" si="154"/>
        <v>-2228296371044.2861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-2228296371044.2861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-9284568212.6845245</v>
      </c>
      <c r="L3745" s="444">
        <f t="shared" ca="1" si="154"/>
        <v>-2237580939256.9707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-2237580939256.9707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-9323253913.5707111</v>
      </c>
      <c r="L3746" s="444">
        <f t="shared" ca="1" si="154"/>
        <v>-2246904193170.5415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-2246904193170.5415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-9362100804.8772564</v>
      </c>
      <c r="L3747" s="444">
        <f t="shared" ca="1" si="154"/>
        <v>-2256266293975.4189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-2256266293975.4189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-9401109558.2309113</v>
      </c>
      <c r="L3748" s="444">
        <f t="shared" ca="1" si="154"/>
        <v>-2265667403533.6499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-2265667403533.6499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-9440280848.0568752</v>
      </c>
      <c r="L3749" s="444">
        <f t="shared" ca="1" si="154"/>
        <v>-2275107684381.7065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-2275107684381.7065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-9479615351.5904446</v>
      </c>
      <c r="L3750" s="444">
        <f t="shared" ca="1" si="154"/>
        <v>-2284587299733.2969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-2284587299733.2969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-9519113748.8887367</v>
      </c>
      <c r="L3751" s="444">
        <f t="shared" ca="1" si="154"/>
        <v>-2294106413482.1855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-2294106413482.1855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-9558776722.8424397</v>
      </c>
      <c r="L3752" s="444">
        <f t="shared" ca="1" si="154"/>
        <v>-2303665190205.0278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-2303665190205.0278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-9598604959.1876163</v>
      </c>
      <c r="L3753" s="444">
        <f t="shared" ca="1" si="154"/>
        <v>-2313263795164.2153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-2313263795164.2153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-9638599146.5175629</v>
      </c>
      <c r="L3754" s="444">
        <f t="shared" ca="1" si="154"/>
        <v>-2322902394310.7329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-2322902394310.7329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-9678759976.2947197</v>
      </c>
      <c r="L3755" s="444">
        <f t="shared" ca="1" si="154"/>
        <v>-2332581154287.0278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-2332581154287.0278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-9719088142.8626156</v>
      </c>
      <c r="L3756" s="444">
        <f t="shared" ca="1" si="154"/>
        <v>-2342300242429.8906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-2342300242429.8906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-9759584343.4578781</v>
      </c>
      <c r="L3757" s="444">
        <f t="shared" ca="1" si="154"/>
        <v>-2352059826773.3486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-2352059826773.3486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-9800249278.2222862</v>
      </c>
      <c r="L3758" s="444">
        <f t="shared" ca="1" si="154"/>
        <v>-2361860076051.5708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-2361860076051.5708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-9841083650.2148781</v>
      </c>
      <c r="L3759" s="444">
        <f t="shared" ca="1" si="154"/>
        <v>-2371701159701.7856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-2371701159701.7856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-9882088165.4241066</v>
      </c>
      <c r="L3760" s="444">
        <f t="shared" ca="1" si="154"/>
        <v>-2381583247867.21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-2381583247867.21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-9923263532.7800407</v>
      </c>
      <c r="L3761" s="444">
        <f t="shared" ca="1" si="154"/>
        <v>-2391506511399.9902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-2391506511399.9902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-9964610464.166626</v>
      </c>
      <c r="L3762" s="444">
        <f t="shared" ca="1" si="154"/>
        <v>-2401471121864.1567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-2401471121864.1567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-10006129674.433987</v>
      </c>
      <c r="L3763" s="444">
        <f t="shared" ca="1" si="154"/>
        <v>-2411477251538.5908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-2411477251538.5908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-10047821881.410795</v>
      </c>
      <c r="L3764" s="444">
        <f t="shared" ca="1" si="154"/>
        <v>-2421525073420.0015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-2421525073420.0015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-10089687805.916672</v>
      </c>
      <c r="L3765" s="444">
        <f t="shared" ca="1" si="154"/>
        <v>-2431614761225.918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-2431614761225.918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-10131728171.774658</v>
      </c>
      <c r="L3766" s="444">
        <f t="shared" ca="1" si="154"/>
        <v>-2441746489397.6924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-2441746489397.6924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-10173943705.823719</v>
      </c>
      <c r="L3767" s="444">
        <f t="shared" ca="1" si="154"/>
        <v>-2451920433103.5161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-2451920433103.5161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-10216335137.931316</v>
      </c>
      <c r="L3768" s="444">
        <f t="shared" ca="1" si="154"/>
        <v>-2462136768241.4473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-2462136768241.4473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-10258903201.006031</v>
      </c>
      <c r="L3769" s="444">
        <f t="shared" ca="1" si="154"/>
        <v>-2472395671442.4531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-2472395671442.4531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-10301648631.010221</v>
      </c>
      <c r="L3770" s="444">
        <f t="shared" ca="1" si="154"/>
        <v>-2482697320073.4634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-2482697320073.4634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-10344572166.972763</v>
      </c>
      <c r="L3771" s="444">
        <f t="shared" ca="1" si="154"/>
        <v>-2493041892240.436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-2493041892240.436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-10387674551.001816</v>
      </c>
      <c r="L3772" s="444">
        <f t="shared" ca="1" si="154"/>
        <v>-2503429566791.438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-2503429566791.438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-10430956528.297659</v>
      </c>
      <c r="L3773" s="444">
        <f t="shared" ca="1" si="154"/>
        <v>-2513860523319.7358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-2513860523319.7358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-10474418847.165565</v>
      </c>
      <c r="L3774" s="444">
        <f t="shared" ca="1" si="154"/>
        <v>-2524334942166.9014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-2524334942166.9014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-10518062259.028755</v>
      </c>
      <c r="L3775" s="444">
        <f t="shared" ca="1" si="154"/>
        <v>-2534853004425.9302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-2534853004425.9302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-10561887518.441376</v>
      </c>
      <c r="L3776" s="444">
        <f t="shared" ca="1" si="154"/>
        <v>-2545414891944.3716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-2545414891944.3716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-10605895383.101547</v>
      </c>
      <c r="L3777" s="444">
        <f t="shared" ca="1" si="154"/>
        <v>-2556020787327.4731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-2556020787327.4731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-10650086613.864471</v>
      </c>
      <c r="L3778" s="444">
        <f t="shared" ca="1" si="154"/>
        <v>-2566670873941.3374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-2566670873941.3374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-10694461974.755573</v>
      </c>
      <c r="L3779" s="444">
        <f t="shared" ca="1" si="154"/>
        <v>-2577365335916.0928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-2577365335916.0928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-10739022232.983719</v>
      </c>
      <c r="L3780" s="444">
        <f t="shared" ca="1" si="154"/>
        <v>-2588104358149.0767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-2588104358149.0767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-10783768158.954487</v>
      </c>
      <c r="L3781" s="444">
        <f t="shared" ca="1" si="154"/>
        <v>-2598888126308.0313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-2598888126308.0313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-10828700526.283463</v>
      </c>
      <c r="L3782" s="444">
        <f t="shared" ca="1" si="154"/>
        <v>-2609716826834.3149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-2609716826834.3149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-10873820111.809645</v>
      </c>
      <c r="L3783" s="444">
        <f t="shared" ca="1" si="154"/>
        <v>-2620590646946.1245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-2620590646946.1245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-10919127695.608852</v>
      </c>
      <c r="L3784" s="444">
        <f t="shared" ca="1" si="154"/>
        <v>-2631509774641.7334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-2631509774641.7334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-10964624061.007223</v>
      </c>
      <c r="L3785" s="444">
        <f t="shared" ca="1" si="154"/>
        <v>-2642474398702.7407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-2642474398702.7407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-11010309994.594753</v>
      </c>
      <c r="L3786" s="444">
        <f t="shared" ca="1" si="154"/>
        <v>-2653484708697.3354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-2653484708697.3354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-11056186286.238897</v>
      </c>
      <c r="L3787" s="444">
        <f t="shared" ca="1" si="154"/>
        <v>-2664540894983.5742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-2664540894983.5742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-11102253729.098227</v>
      </c>
      <c r="L3788" s="444">
        <f t="shared" ca="1" si="154"/>
        <v>-2675643148712.6724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-2675643148712.6724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-11148513119.636135</v>
      </c>
      <c r="L3789" s="444">
        <f t="shared" ca="1" si="154"/>
        <v>-2686791661832.3086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-2686791661832.3086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-11194965257.634619</v>
      </c>
      <c r="L3790" s="444">
        <f t="shared" ca="1" si="154"/>
        <v>-2697986627089.9434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-2697986627089.9434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-11241610946.208097</v>
      </c>
      <c r="L3791" s="444">
        <f t="shared" ca="1" si="154"/>
        <v>-2709228238036.1514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-2709228238036.1514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-11288450991.817297</v>
      </c>
      <c r="L3792" s="444">
        <f t="shared" ca="1" si="154"/>
        <v>-2720516689027.9688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-2720516689027.9688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-11335486204.283203</v>
      </c>
      <c r="L3793" s="444">
        <f t="shared" ca="1" si="154"/>
        <v>-2731852175232.252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-2731852175232.252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-11382717396.80105</v>
      </c>
      <c r="L3794" s="444">
        <f t="shared" ca="1" si="154"/>
        <v>-2743234892629.0532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-2743234892629.0532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-11430145385.954388</v>
      </c>
      <c r="L3795" s="444">
        <f t="shared" ca="1" si="154"/>
        <v>-2754665038015.0078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-2754665038015.0078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-11477770991.729198</v>
      </c>
      <c r="L3796" s="444">
        <f t="shared" ca="1" si="154"/>
        <v>-2766142809006.7368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-2766142809006.7368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-11525595037.52807</v>
      </c>
      <c r="L3797" s="444">
        <f t="shared" ca="1" si="154"/>
        <v>-2777668404044.2646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-2777668404044.2646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-11573618350.184437</v>
      </c>
      <c r="L3798" s="444">
        <f t="shared" ca="1" si="154"/>
        <v>-2789242022394.4492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-2789242022394.4492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-11621841759.976871</v>
      </c>
      <c r="L3799" s="444">
        <f t="shared" ca="1" si="154"/>
        <v>-2800863864154.4263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-2800863864154.4263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-11670266100.643442</v>
      </c>
      <c r="L3800" s="444">
        <f t="shared" ca="1" si="154"/>
        <v>-2812534130255.0698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-2812534130255.0698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-11718892209.396124</v>
      </c>
      <c r="L3801" s="444">
        <f t="shared" ca="1" si="154"/>
        <v>-2824253022464.4658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-2824253022464.4658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-11767720926.935274</v>
      </c>
      <c r="L3802" s="444">
        <f t="shared" ca="1" si="154"/>
        <v>-2836020743391.4009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-2836020743391.4009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-11816753097.46417</v>
      </c>
      <c r="L3803" s="444">
        <f t="shared" ca="1" si="154"/>
        <v>-2847837496488.8652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-2847837496488.8652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-11865989568.703606</v>
      </c>
      <c r="L3804" s="444">
        <f t="shared" ca="1" si="154"/>
        <v>-2859703486057.5688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-2859703486057.5688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-11915431191.906536</v>
      </c>
      <c r="L3805" s="444">
        <f t="shared" ca="1" si="154"/>
        <v>-2871618917249.4756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-2871618917249.4756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-11965078821.872814</v>
      </c>
      <c r="L3806" s="444">
        <f t="shared" ca="1" si="154"/>
        <v>-2883583996071.3486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-2883583996071.3486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-12014933316.963953</v>
      </c>
      <c r="L3807" s="444">
        <f t="shared" ca="1" si="154"/>
        <v>-2895598929388.3125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-2895598929388.3125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-12064995539.11797</v>
      </c>
      <c r="L3808" s="444">
        <f t="shared" ca="1" si="154"/>
        <v>-2907663924927.4307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-2907663924927.4307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-12115266353.864294</v>
      </c>
      <c r="L3809" s="444">
        <f t="shared" ca="1" si="154"/>
        <v>-2919779191281.2949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-2919779191281.2949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-12165746630.338728</v>
      </c>
      <c r="L3810" s="444">
        <f t="shared" ca="1" si="154"/>
        <v>-2931944937911.6338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-2931944937911.6338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-12216437241.298473</v>
      </c>
      <c r="L3811" s="444">
        <f t="shared" ca="1" si="154"/>
        <v>-2944161375152.9321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-2944161375152.9321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-12267339063.137217</v>
      </c>
      <c r="L3812" s="444">
        <f t="shared" ca="1" si="154"/>
        <v>-2956428714216.0693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-2956428714216.0693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-12318452975.90029</v>
      </c>
      <c r="L3813" s="444">
        <f t="shared" ca="1" si="154"/>
        <v>-2968747167191.9697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-2968747167191.9697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-12369779863.299873</v>
      </c>
      <c r="L3814" s="444">
        <f t="shared" ca="1" si="154"/>
        <v>-2981116947055.2695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-2981116947055.2695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-12421320612.730289</v>
      </c>
      <c r="L3815" s="444">
        <f t="shared" ca="1" si="154"/>
        <v>-2993538267668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-2993538267668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-12473076115.283333</v>
      </c>
      <c r="L3816" s="444">
        <f t="shared" ca="1" si="154"/>
        <v>-3006011343783.2832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-3006011343783.2832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-12525047265.76368</v>
      </c>
      <c r="L3817" s="444">
        <f t="shared" ca="1" si="154"/>
        <v>-3018536391049.0469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-3018536391049.0469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-12577234962.704361</v>
      </c>
      <c r="L3818" s="444">
        <f t="shared" ca="1" si="154"/>
        <v>-3031113626011.7515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-3031113626011.7515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-12629640108.382298</v>
      </c>
      <c r="L3819" s="444">
        <f t="shared" ca="1" si="154"/>
        <v>-3043743266120.1338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-3043743266120.1338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-12682263608.833891</v>
      </c>
      <c r="L3820" s="444">
        <f t="shared" ca="1" si="154"/>
        <v>-3056425529728.9678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-3056425529728.9678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-12735106373.870699</v>
      </c>
      <c r="L3821" s="444">
        <f t="shared" ca="1" si="154"/>
        <v>-3069160636102.8384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-3069160636102.8384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-12788169317.09516</v>
      </c>
      <c r="L3822" s="444">
        <f t="shared" ca="1" si="154"/>
        <v>-3081948805419.9336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-3081948805419.9336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-12841453355.916389</v>
      </c>
      <c r="L3823" s="444">
        <f t="shared" ca="1" si="154"/>
        <v>-3094790258775.8501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-3094790258775.8501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-12894959411.566042</v>
      </c>
      <c r="L3824" s="444">
        <f t="shared" ca="1" si="154"/>
        <v>-3107685218187.416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-3107685218187.416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-12948688409.114233</v>
      </c>
      <c r="L3825" s="444">
        <f t="shared" ca="1" si="154"/>
        <v>-3120633906596.5303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-3120633906596.5303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-13002641277.485542</v>
      </c>
      <c r="L3826" s="444">
        <f t="shared" ca="1" si="154"/>
        <v>-3133636547874.0156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-3133636547874.0156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-13056818949.475065</v>
      </c>
      <c r="L3827" s="444">
        <f t="shared" ca="1" si="154"/>
        <v>-3146693366823.4907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-3146693366823.4907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-13111222361.764545</v>
      </c>
      <c r="L3828" s="444">
        <f t="shared" ca="1" si="154"/>
        <v>-3159804589185.2554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-3159804589185.2554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-13165852454.938564</v>
      </c>
      <c r="L3829" s="444">
        <f t="shared" ca="1" si="154"/>
        <v>-3172970441640.1938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-3172970441640.1938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-13220710173.500807</v>
      </c>
      <c r="L3830" s="444">
        <f t="shared" ca="1" si="154"/>
        <v>-3186191151813.6948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-3186191151813.6948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-13275796465.890394</v>
      </c>
      <c r="L3831" s="444">
        <f t="shared" ca="1" si="154"/>
        <v>-3199466948279.5854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-3199466948279.5854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-13331112284.498272</v>
      </c>
      <c r="L3832" s="444">
        <f t="shared" ca="1" si="154"/>
        <v>-3212798060564.0835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-3212798060564.0835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-13386658585.683681</v>
      </c>
      <c r="L3833" s="444">
        <f t="shared" ref="L3833:L4087" ca="1" si="159">I3833-J3833+K3833</f>
        <v>-3226184719149.7671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-3226184719149.7671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-13442436329.790695</v>
      </c>
      <c r="L3834" s="444">
        <f t="shared" ca="1" si="159"/>
        <v>-3239627155479.5576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-3239627155479.5576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-13498446481.164824</v>
      </c>
      <c r="L3835" s="444">
        <f t="shared" ca="1" si="159"/>
        <v>-3253125601960.7227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-3253125601960.7227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-13554690008.169678</v>
      </c>
      <c r="L3836" s="444">
        <f t="shared" ca="1" si="159"/>
        <v>-3266680291968.8926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-3266680291968.8926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-13611167883.203718</v>
      </c>
      <c r="L3837" s="444">
        <f t="shared" ca="1" si="159"/>
        <v>-3280291459852.0962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-3280291459852.0962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-13667881082.717068</v>
      </c>
      <c r="L3838" s="444">
        <f t="shared" ca="1" si="159"/>
        <v>-3293959340934.8135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-3293959340934.8135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-13724830587.22839</v>
      </c>
      <c r="L3839" s="444">
        <f t="shared" ca="1" si="159"/>
        <v>-3307684171522.042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-3307684171522.042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-13782017381.341841</v>
      </c>
      <c r="L3840" s="444">
        <f t="shared" ca="1" si="159"/>
        <v>-3321466188903.3838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-3321466188903.3838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-13839442453.764099</v>
      </c>
      <c r="L3841" s="444">
        <f t="shared" ca="1" si="159"/>
        <v>-3335305631357.1479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-3335305631357.1479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-13897106797.321449</v>
      </c>
      <c r="L3842" s="444">
        <f t="shared" ca="1" si="159"/>
        <v>-3349202738154.4692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-3349202738154.4692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-13955011408.976955</v>
      </c>
      <c r="L3843" s="444">
        <f t="shared" ca="1" si="159"/>
        <v>-3363157749563.4463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-3363157749563.4463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-14013157289.847692</v>
      </c>
      <c r="L3844" s="444">
        <f t="shared" ca="1" si="159"/>
        <v>-3377170906853.2939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-3377170906853.2939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-14071545445.222057</v>
      </c>
      <c r="L3845" s="444">
        <f t="shared" ca="1" si="159"/>
        <v>-3391242452298.5161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-3391242452298.5161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-14130176884.57715</v>
      </c>
      <c r="L3846" s="444">
        <f t="shared" ca="1" si="159"/>
        <v>-3405372629183.0933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-3405372629183.0933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-14189052621.596222</v>
      </c>
      <c r="L3847" s="444">
        <f t="shared" ca="1" si="159"/>
        <v>-3419561681804.6895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-3419561681804.6895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-14248173674.186205</v>
      </c>
      <c r="L3848" s="444">
        <f t="shared" ca="1" si="159"/>
        <v>-3433809855478.8755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-3433809855478.8755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-14307541064.495314</v>
      </c>
      <c r="L3849" s="444">
        <f t="shared" ca="1" si="159"/>
        <v>-3448117396543.3706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-3448117396543.3706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-14367155818.930708</v>
      </c>
      <c r="L3850" s="444">
        <f t="shared" ca="1" si="159"/>
        <v>-3462484552362.3013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-3462484552362.3013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-14427018968.176256</v>
      </c>
      <c r="L3851" s="444">
        <f t="shared" ca="1" si="159"/>
        <v>-3476911571330.4775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-3476911571330.4775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-14487131547.210323</v>
      </c>
      <c r="L3852" s="444">
        <f t="shared" ca="1" si="159"/>
        <v>-3491398702877.688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-3491398702877.688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-14547494595.3237</v>
      </c>
      <c r="L3853" s="444">
        <f t="shared" ca="1" si="159"/>
        <v>-3505946197473.0117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-3505946197473.0117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-14608109156.137547</v>
      </c>
      <c r="L3854" s="444">
        <f t="shared" ca="1" si="159"/>
        <v>-3520554306629.1494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-3520554306629.1494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-14668976277.621458</v>
      </c>
      <c r="L3855" s="444">
        <f t="shared" ca="1" si="159"/>
        <v>-3535223282906.771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-3535223282906.771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-14730097012.111546</v>
      </c>
      <c r="L3856" s="444">
        <f t="shared" ca="1" si="159"/>
        <v>-3549953379918.8823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-3549953379918.8823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-14791472416.328674</v>
      </c>
      <c r="L3857" s="444">
        <f t="shared" ca="1" si="159"/>
        <v>-3564744852335.2109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-3564744852335.2109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-14853103551.396709</v>
      </c>
      <c r="L3858" s="444">
        <f t="shared" ca="1" si="159"/>
        <v>-3579597955886.6074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-3579597955886.6074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-14914991482.860867</v>
      </c>
      <c r="L3859" s="444">
        <f t="shared" ca="1" si="159"/>
        <v>-3594512947369.4683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-3594512947369.4683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-14977137280.70612</v>
      </c>
      <c r="L3860" s="444">
        <f t="shared" ca="1" si="159"/>
        <v>-3609490084650.1743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-3609490084650.1743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-15039542019.375725</v>
      </c>
      <c r="L3861" s="444">
        <f t="shared" ca="1" si="159"/>
        <v>-3624529626669.5498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-3624529626669.5498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-15102206777.789791</v>
      </c>
      <c r="L3862" s="444">
        <f t="shared" ca="1" si="159"/>
        <v>-3639631833447.3394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-3639631833447.3394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-15165132639.363916</v>
      </c>
      <c r="L3863" s="444">
        <f t="shared" ca="1" si="159"/>
        <v>-3654796966086.7031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-3654796966086.7031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-15228320692.027929</v>
      </c>
      <c r="L3864" s="444">
        <f t="shared" ca="1" si="159"/>
        <v>-3670025286778.731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-3670025286778.731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-15291772028.244715</v>
      </c>
      <c r="L3865" s="444">
        <f t="shared" ca="1" si="159"/>
        <v>-3685317058806.9756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-3685317058806.9756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-15355487745.029062</v>
      </c>
      <c r="L3866" s="444">
        <f t="shared" ca="1" si="159"/>
        <v>-3700672546552.0049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-3700672546552.0049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-15419468943.966688</v>
      </c>
      <c r="L3867" s="444">
        <f t="shared" ca="1" si="159"/>
        <v>-3716092015495.9717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-3716092015495.9717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-15483716731.233215</v>
      </c>
      <c r="L3868" s="444">
        <f t="shared" ca="1" si="159"/>
        <v>-3731575732227.2051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-3731575732227.2051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-15548232217.613354</v>
      </c>
      <c r="L3869" s="444">
        <f t="shared" ca="1" si="159"/>
        <v>-3747123964444.8184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-3747123964444.8184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-15613016518.520077</v>
      </c>
      <c r="L3870" s="444">
        <f t="shared" ca="1" si="159"/>
        <v>-3762736980963.3384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-3762736980963.3384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-15678070754.013912</v>
      </c>
      <c r="L3871" s="444">
        <f t="shared" ca="1" si="159"/>
        <v>-3778415051717.3521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-3778415051717.3521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-15743396048.822298</v>
      </c>
      <c r="L3872" s="444">
        <f t="shared" ca="1" si="159"/>
        <v>-3794158447766.1743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-3794158447766.1743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-15808993532.35906</v>
      </c>
      <c r="L3873" s="444">
        <f t="shared" ca="1" si="159"/>
        <v>-3809967441298.5332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-3809967441298.5332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-15874864338.743887</v>
      </c>
      <c r="L3874" s="444">
        <f t="shared" ca="1" si="159"/>
        <v>-3825842305637.2769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-3825842305637.2769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-15941009606.821989</v>
      </c>
      <c r="L3875" s="444">
        <f t="shared" ca="1" si="159"/>
        <v>-3841783315244.0986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-3841783315244.0986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-16007430480.183744</v>
      </c>
      <c r="L3876" s="444">
        <f t="shared" ca="1" si="159"/>
        <v>-3857790745724.2822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-3857790745724.2822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-16074128107.184509</v>
      </c>
      <c r="L3877" s="444">
        <f t="shared" ca="1" si="159"/>
        <v>-3873864873831.4668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-3873864873831.4668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-16141103640.964447</v>
      </c>
      <c r="L3878" s="444">
        <f t="shared" ca="1" si="159"/>
        <v>-3890005977472.4312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-3890005977472.4312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-16208358239.468462</v>
      </c>
      <c r="L3879" s="444">
        <f t="shared" ca="1" si="159"/>
        <v>-3906214335711.8994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-3906214335711.8994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-16275893065.466248</v>
      </c>
      <c r="L3880" s="444">
        <f t="shared" ca="1" si="159"/>
        <v>-3922490228777.3657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-3922490228777.3657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-16343709286.572355</v>
      </c>
      <c r="L3881" s="444">
        <f t="shared" ca="1" si="159"/>
        <v>-3938833938063.938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-3938833938063.938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-16411808075.266409</v>
      </c>
      <c r="L3882" s="444">
        <f t="shared" ca="1" si="159"/>
        <v>-3955245746139.2046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-3955245746139.2046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-16480190608.913353</v>
      </c>
      <c r="L3883" s="444">
        <f t="shared" ca="1" si="159"/>
        <v>-3971725936748.1182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-3971725936748.1182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-16548858069.783825</v>
      </c>
      <c r="L3884" s="444">
        <f t="shared" ca="1" si="159"/>
        <v>-3988274794817.9019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-3988274794817.9019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-16617811645.074593</v>
      </c>
      <c r="L3885" s="444">
        <f t="shared" ca="1" si="159"/>
        <v>-4004892606462.9766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-4004892606462.9766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-16687052526.929068</v>
      </c>
      <c r="L3886" s="444">
        <f t="shared" ca="1" si="159"/>
        <v>-4021579658989.9058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-4021579658989.9058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-16756581912.457939</v>
      </c>
      <c r="L3887" s="444">
        <f t="shared" ca="1" si="159"/>
        <v>-4038336240902.3638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-4038336240902.3638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-16826401003.75985</v>
      </c>
      <c r="L3888" s="444">
        <f t="shared" ca="1" si="159"/>
        <v>-4055162641906.1235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-4055162641906.1235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-16896511007.942181</v>
      </c>
      <c r="L3889" s="444">
        <f t="shared" ca="1" si="159"/>
        <v>-4072059152914.0659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-4072059152914.0659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-16966913137.141939</v>
      </c>
      <c r="L3890" s="444">
        <f t="shared" ca="1" si="159"/>
        <v>-4089026066051.208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-4089026066051.208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-17037608608.5467</v>
      </c>
      <c r="L3891" s="444">
        <f t="shared" ca="1" si="159"/>
        <v>-4106063674659.7549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-4106063674659.7549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-17108598644.415644</v>
      </c>
      <c r="L3892" s="444">
        <f t="shared" ca="1" si="159"/>
        <v>-4123172273304.1704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-4123172273304.1704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-17179884472.100712</v>
      </c>
      <c r="L3893" s="444">
        <f t="shared" ca="1" si="159"/>
        <v>-4140352157776.271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-4140352157776.271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-17251467324.067795</v>
      </c>
      <c r="L3894" s="444">
        <f t="shared" ca="1" si="159"/>
        <v>-4157603625100.3389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-4157603625100.3389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-17323348437.918079</v>
      </c>
      <c r="L3895" s="444">
        <f t="shared" ca="1" si="159"/>
        <v>-4174926973538.2568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-4174926973538.2568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-17395529056.409405</v>
      </c>
      <c r="L3896" s="444">
        <f t="shared" ca="1" si="159"/>
        <v>-4192322502594.666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-4192322502594.666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-17468010427.477776</v>
      </c>
      <c r="L3897" s="444">
        <f t="shared" ca="1" si="159"/>
        <v>-4209790513022.1436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-4209790513022.1436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-17540793804.25893</v>
      </c>
      <c r="L3898" s="444">
        <f t="shared" ca="1" si="159"/>
        <v>-4227331306826.4023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-4227331306826.4023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-17613880445.110008</v>
      </c>
      <c r="L3899" s="444">
        <f t="shared" ca="1" si="159"/>
        <v>-4244945187271.5122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-4244945187271.5122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-17687271613.631302</v>
      </c>
      <c r="L3900" s="444">
        <f t="shared" ca="1" si="159"/>
        <v>-4262632458885.1436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-4262632458885.1436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-17760968578.688099</v>
      </c>
      <c r="L3901" s="444">
        <f t="shared" ca="1" si="159"/>
        <v>-4280393427463.8315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-4280393427463.8315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-17834972614.432632</v>
      </c>
      <c r="L3902" s="444">
        <f t="shared" ca="1" si="159"/>
        <v>-4298228400078.2642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-4298228400078.2642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-17909285000.326099</v>
      </c>
      <c r="L3903" s="444">
        <f t="shared" ca="1" si="159"/>
        <v>-4316137685078.5903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-4316137685078.5903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-17983907021.160793</v>
      </c>
      <c r="L3904" s="444">
        <f t="shared" ca="1" si="159"/>
        <v>-4334121592099.751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-4334121592099.751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-18058839967.082294</v>
      </c>
      <c r="L3905" s="444">
        <f t="shared" ca="1" si="159"/>
        <v>-4352180432066.8335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-4352180432066.8335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-18134085133.611805</v>
      </c>
      <c r="L3906" s="444">
        <f t="shared" ca="1" si="159"/>
        <v>-4370314517200.4453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-4370314517200.4453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-18209643821.668518</v>
      </c>
      <c r="L3907" s="444">
        <f t="shared" ca="1" si="159"/>
        <v>-4388524161022.1138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-4388524161022.1138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-18285517337.59214</v>
      </c>
      <c r="L3908" s="444">
        <f t="shared" ca="1" si="159"/>
        <v>-4406809678359.7061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-4406809678359.7061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-18361706993.165443</v>
      </c>
      <c r="L3909" s="444">
        <f t="shared" ca="1" si="159"/>
        <v>-4425171385352.8711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-4425171385352.8711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-18438214105.636963</v>
      </c>
      <c r="L3910" s="444">
        <f t="shared" ca="1" si="159"/>
        <v>-4443609599458.5078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-4443609599458.5078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-18515039997.743782</v>
      </c>
      <c r="L3911" s="444">
        <f t="shared" ca="1" si="159"/>
        <v>-4462124639456.252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-4462124639456.252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-18592185997.734383</v>
      </c>
      <c r="L3912" s="444">
        <f t="shared" ca="1" si="159"/>
        <v>-4480716825453.9863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-4480716825453.9863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-18669653439.391609</v>
      </c>
      <c r="L3913" s="444">
        <f t="shared" ca="1" si="159"/>
        <v>-4499386478893.3779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-4499386478893.3779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-18747443662.05574</v>
      </c>
      <c r="L3914" s="444">
        <f t="shared" ca="1" si="159"/>
        <v>-4518133922555.4336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-4518133922555.4336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-18825558010.64764</v>
      </c>
      <c r="L3915" s="444">
        <f t="shared" ca="1" si="159"/>
        <v>-4536959480566.0811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-4536959480566.0811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-18903997835.692005</v>
      </c>
      <c r="L3916" s="444">
        <f t="shared" ca="1" si="159"/>
        <v>-4555863478401.7734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-4555863478401.7734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-18982764493.340721</v>
      </c>
      <c r="L3917" s="444">
        <f t="shared" ca="1" si="159"/>
        <v>-4574846242895.1143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-4574846242895.1143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-19061859345.396309</v>
      </c>
      <c r="L3918" s="444">
        <f t="shared" ca="1" si="159"/>
        <v>-4593908102240.5107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-4593908102240.5107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-19141283759.335461</v>
      </c>
      <c r="L3919" s="444">
        <f t="shared" ca="1" si="159"/>
        <v>-4613049385999.8467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-4613049385999.8467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-19221039108.332695</v>
      </c>
      <c r="L3920" s="444">
        <f t="shared" ca="1" si="159"/>
        <v>-4632270425108.1797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-4632270425108.1797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-19301126771.284081</v>
      </c>
      <c r="L3921" s="444">
        <f t="shared" ca="1" si="159"/>
        <v>-4651571551879.4639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-4651571551879.4639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-19381548132.8311</v>
      </c>
      <c r="L3922" s="444">
        <f t="shared" ca="1" si="159"/>
        <v>-4670953100012.2949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-4670953100012.2949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-19462304583.384563</v>
      </c>
      <c r="L3923" s="444">
        <f t="shared" ca="1" si="159"/>
        <v>-4690415404595.6797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-4690415404595.6797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-19543397519.148666</v>
      </c>
      <c r="L3924" s="444">
        <f t="shared" ca="1" si="159"/>
        <v>-4709958802114.8281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-4709958802114.8281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-19624828342.145119</v>
      </c>
      <c r="L3925" s="444">
        <f t="shared" ca="1" si="159"/>
        <v>-4729583630456.9736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-4729583630456.9736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-19706598460.237389</v>
      </c>
      <c r="L3926" s="444">
        <f t="shared" ca="1" si="159"/>
        <v>-4749290228917.2109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-4749290228917.2109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-19788709287.155045</v>
      </c>
      <c r="L3927" s="444">
        <f t="shared" ca="1" si="159"/>
        <v>-4769078938204.3662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-4769078938204.3662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-19871162242.518192</v>
      </c>
      <c r="L3928" s="444">
        <f t="shared" ca="1" si="159"/>
        <v>-4788950100446.8848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-4788950100446.8848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-19953958751.862019</v>
      </c>
      <c r="L3929" s="444">
        <f t="shared" ca="1" si="159"/>
        <v>-4808904059198.7471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-4808904059198.7471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-20037100246.661446</v>
      </c>
      <c r="L3930" s="444">
        <f t="shared" ca="1" si="159"/>
        <v>-4828941159445.4082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-4828941159445.4082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-20120588164.355865</v>
      </c>
      <c r="L3931" s="444">
        <f t="shared" ca="1" si="159"/>
        <v>-4849061747609.7637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-4849061747609.7637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-20204423948.374016</v>
      </c>
      <c r="L3932" s="444">
        <f t="shared" ca="1" si="159"/>
        <v>-4869266171558.1377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-4869266171558.1377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-20288609048.158905</v>
      </c>
      <c r="L3933" s="444">
        <f t="shared" ca="1" si="159"/>
        <v>-4889554780606.2969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-4889554780606.2969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-20373144919.192902</v>
      </c>
      <c r="L3934" s="444">
        <f t="shared" ca="1" si="159"/>
        <v>-4909927925525.4902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-4909927925525.4902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-20458033023.022877</v>
      </c>
      <c r="L3935" s="444">
        <f t="shared" ca="1" si="159"/>
        <v>-4930385958548.5127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-4930385958548.5127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-20543274827.285469</v>
      </c>
      <c r="L3936" s="444">
        <f t="shared" ca="1" si="159"/>
        <v>-4950929233375.7979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-4950929233375.7979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-20628871805.732491</v>
      </c>
      <c r="L3937" s="444">
        <f t="shared" ca="1" si="159"/>
        <v>-4971558105181.5303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-4971558105181.5303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-20714825438.256374</v>
      </c>
      <c r="L3938" s="444">
        <f t="shared" ca="1" si="159"/>
        <v>-4992272930619.7871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-4992272930619.7871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-20801137210.915779</v>
      </c>
      <c r="L3939" s="444">
        <f t="shared" ca="1" si="159"/>
        <v>-5013074067830.7031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-5013074067830.7031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-20887808615.961262</v>
      </c>
      <c r="L3940" s="444">
        <f t="shared" ca="1" si="159"/>
        <v>-5033961876446.6641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-5033961876446.6641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-20974841151.861099</v>
      </c>
      <c r="L3941" s="444">
        <f t="shared" ca="1" si="159"/>
        <v>-5054936717598.5254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-5054936717598.5254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-21062236323.32719</v>
      </c>
      <c r="L3942" s="444">
        <f t="shared" ca="1" si="159"/>
        <v>-5075998953921.8525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-5075998953921.8525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-21149995641.341053</v>
      </c>
      <c r="L3943" s="444">
        <f t="shared" ca="1" si="159"/>
        <v>-5097148949563.1934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-5097148949563.1934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-21238120623.179974</v>
      </c>
      <c r="L3944" s="444">
        <f t="shared" ca="1" si="159"/>
        <v>-5118387070186.373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-5118387070186.373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-21326612792.443222</v>
      </c>
      <c r="L3945" s="444">
        <f t="shared" ca="1" si="159"/>
        <v>-5139713682978.8164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-5139713682978.8164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-21415473679.0784</v>
      </c>
      <c r="L3946" s="444">
        <f t="shared" ca="1" si="159"/>
        <v>-5161129156657.8945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-5161129156657.8945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-21504704819.407894</v>
      </c>
      <c r="L3947" s="444">
        <f t="shared" ca="1" si="159"/>
        <v>-5182633861477.3027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-5182633861477.3027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-21594307756.155426</v>
      </c>
      <c r="L3948" s="444">
        <f t="shared" ca="1" si="159"/>
        <v>-5204228169233.458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-5204228169233.458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-21684284038.47274</v>
      </c>
      <c r="L3949" s="444">
        <f t="shared" ca="1" si="159"/>
        <v>-5225912453271.9307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-5225912453271.9307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-21774635221.966377</v>
      </c>
      <c r="L3950" s="444">
        <f t="shared" ca="1" si="159"/>
        <v>-5247687088493.8975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-5247687088493.8975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-21865362868.724571</v>
      </c>
      <c r="L3951" s="444">
        <f t="shared" ca="1" si="159"/>
        <v>-5269552451362.6221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-5269552451362.6221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-21956468547.344257</v>
      </c>
      <c r="L3952" s="444">
        <f t="shared" ca="1" si="159"/>
        <v>-5291508919909.9668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-5291508919909.9668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-22047953832.958195</v>
      </c>
      <c r="L3953" s="444">
        <f t="shared" ca="1" si="159"/>
        <v>-5313556873742.9248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-5313556873742.9248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-22139820307.262188</v>
      </c>
      <c r="L3954" s="444">
        <f t="shared" ca="1" si="159"/>
        <v>-5335696694050.1865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-5335696694050.1865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-22232069558.542442</v>
      </c>
      <c r="L3955" s="444">
        <f t="shared" ca="1" si="159"/>
        <v>-5357928763608.7285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-5357928763608.7285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-22324703181.703033</v>
      </c>
      <c r="L3956" s="444">
        <f t="shared" ca="1" si="159"/>
        <v>-5380253466790.4316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-5380253466790.4316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-22417722778.293465</v>
      </c>
      <c r="L3957" s="444">
        <f t="shared" ca="1" si="159"/>
        <v>-5402671189568.7256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-5402671189568.7256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-22511129956.536358</v>
      </c>
      <c r="L3958" s="444">
        <f t="shared" ca="1" si="159"/>
        <v>-5425182319525.2617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-5425182319525.2617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-22604926331.355255</v>
      </c>
      <c r="L3959" s="444">
        <f t="shared" ca="1" si="159"/>
        <v>-5447787245856.6172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-5447787245856.6172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-22699113524.402573</v>
      </c>
      <c r="L3960" s="444">
        <f t="shared" ca="1" si="159"/>
        <v>-5470486359381.0195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-5470486359381.0195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-22793693164.087582</v>
      </c>
      <c r="L3961" s="444">
        <f t="shared" ca="1" si="159"/>
        <v>-5493280052545.1074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-5493280052545.1074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-22888666885.604614</v>
      </c>
      <c r="L3962" s="444">
        <f t="shared" ca="1" si="159"/>
        <v>-5516168719430.7119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-5516168719430.7119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-22984036330.9613</v>
      </c>
      <c r="L3963" s="444">
        <f t="shared" ca="1" si="159"/>
        <v>-5539152755761.6729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-5539152755761.6729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-23079803149.006969</v>
      </c>
      <c r="L3964" s="444">
        <f t="shared" ca="1" si="159"/>
        <v>-5562232558910.6797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-5562232558910.6797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-23175968995.461166</v>
      </c>
      <c r="L3965" s="444">
        <f t="shared" ca="1" si="159"/>
        <v>-5585408527906.1406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-5585408527906.1406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-23272535532.942253</v>
      </c>
      <c r="L3966" s="444">
        <f t="shared" ca="1" si="159"/>
        <v>-5608681063439.083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-5608681063439.083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-23369504430.996178</v>
      </c>
      <c r="L3967" s="444">
        <f t="shared" ca="1" si="159"/>
        <v>-5632050567870.0791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-5632050567870.0791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-23466877366.125328</v>
      </c>
      <c r="L3968" s="444">
        <f t="shared" ca="1" si="159"/>
        <v>-5655517445236.2041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-5655517445236.2041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-23564656021.817516</v>
      </c>
      <c r="L3969" s="444">
        <f t="shared" ca="1" si="159"/>
        <v>-5679082101258.0215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-5679082101258.0215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-23662842088.575089</v>
      </c>
      <c r="L3970" s="444">
        <f t="shared" ca="1" si="159"/>
        <v>-5702744943346.5967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-5702744943346.5967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-23761437263.944153</v>
      </c>
      <c r="L3971" s="444">
        <f t="shared" ca="1" si="159"/>
        <v>-5726506380610.541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-5726506380610.541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-23860443252.543922</v>
      </c>
      <c r="L3972" s="444">
        <f t="shared" ca="1" si="159"/>
        <v>-5750366823863.085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-5750366823863.085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-23959861766.096188</v>
      </c>
      <c r="L3973" s="444">
        <f t="shared" ca="1" si="159"/>
        <v>-5774326685629.1807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-5774326685629.1807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-24059694523.454918</v>
      </c>
      <c r="L3974" s="444">
        <f t="shared" ca="1" si="159"/>
        <v>-5798386380152.6357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-5798386380152.6357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-24159943250.635983</v>
      </c>
      <c r="L3975" s="444">
        <f t="shared" ca="1" si="159"/>
        <v>-5822546323403.2715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-5822546323403.2715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-24260609680.846966</v>
      </c>
      <c r="L3976" s="444">
        <f t="shared" ca="1" si="159"/>
        <v>-5846806933084.1182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-5846806933084.1182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-24361695554.517159</v>
      </c>
      <c r="L3977" s="444">
        <f t="shared" ca="1" si="159"/>
        <v>-5871168628638.6357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-5871168628638.6357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-24463202619.327648</v>
      </c>
      <c r="L3978" s="444">
        <f t="shared" ca="1" si="159"/>
        <v>-5895631831257.9639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-5895631831257.9639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-24565132630.241516</v>
      </c>
      <c r="L3979" s="444">
        <f t="shared" ca="1" si="159"/>
        <v>-5920196963888.2051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-5920196963888.2051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-24667487349.534187</v>
      </c>
      <c r="L3980" s="444">
        <f t="shared" ca="1" si="159"/>
        <v>-5944864451237.7393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-5944864451237.7393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-24770268546.823914</v>
      </c>
      <c r="L3981" s="444">
        <f t="shared" ca="1" si="159"/>
        <v>-5969634719784.5635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-5969634719784.5635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-24873477999.102348</v>
      </c>
      <c r="L3982" s="444">
        <f t="shared" ca="1" si="159"/>
        <v>-5994508197783.666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-5994508197783.666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-24977117490.765274</v>
      </c>
      <c r="L3983" s="444">
        <f t="shared" ca="1" si="159"/>
        <v>-6019485315274.4316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-6019485315274.4316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-25081188813.643463</v>
      </c>
      <c r="L3984" s="444">
        <f t="shared" ca="1" si="159"/>
        <v>-6044566504088.0752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-6044566504088.0752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-25185693767.033646</v>
      </c>
      <c r="L3985" s="444">
        <f t="shared" ca="1" si="159"/>
        <v>-6069752197855.1084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-6069752197855.1084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-25290634157.729618</v>
      </c>
      <c r="L3986" s="444">
        <f t="shared" ca="1" si="159"/>
        <v>-6095042832012.8379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-6095042832012.8379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-25396011800.05349</v>
      </c>
      <c r="L3987" s="444">
        <f t="shared" ca="1" si="159"/>
        <v>-6120438843812.8916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-6120438843812.8916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-25501828515.887047</v>
      </c>
      <c r="L3988" s="444">
        <f t="shared" ca="1" si="159"/>
        <v>-6145940672328.7783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-6145940672328.7783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-25608086134.703243</v>
      </c>
      <c r="L3989" s="444">
        <f t="shared" ca="1" si="159"/>
        <v>-6171548758463.4814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-6171548758463.4814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-25714786493.597839</v>
      </c>
      <c r="L3990" s="444">
        <f t="shared" ca="1" si="159"/>
        <v>-6197263544957.0791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-6197263544957.0791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-25821931437.321163</v>
      </c>
      <c r="L3991" s="444">
        <f t="shared" ca="1" si="159"/>
        <v>-6223085476394.4004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-6223085476394.4004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-25929522818.310001</v>
      </c>
      <c r="L3992" s="444">
        <f t="shared" ca="1" si="159"/>
        <v>-6249014999212.71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-6249014999212.71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-26037562496.719624</v>
      </c>
      <c r="L3993" s="444">
        <f t="shared" ca="1" si="159"/>
        <v>-6275052561709.4297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-6275052561709.4297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-26146052340.455956</v>
      </c>
      <c r="L3994" s="444">
        <f t="shared" ca="1" si="159"/>
        <v>-6301198614049.8857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-6301198614049.8857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-26254994225.207855</v>
      </c>
      <c r="L3995" s="444">
        <f t="shared" ca="1" si="159"/>
        <v>-6327453608275.0938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-6327453608275.0938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-26364390034.479557</v>
      </c>
      <c r="L3996" s="444">
        <f t="shared" ca="1" si="159"/>
        <v>-6353817998309.5732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-6353817998309.5732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-26474241659.623222</v>
      </c>
      <c r="L3997" s="444">
        <f t="shared" ca="1" si="159"/>
        <v>-6380292239969.1963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-6380292239969.1963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-26584550999.871651</v>
      </c>
      <c r="L3998" s="444">
        <f t="shared" ca="1" si="159"/>
        <v>-6406876790969.0684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-6406876790969.0684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-26695319962.371117</v>
      </c>
      <c r="L3999" s="444">
        <f t="shared" ca="1" si="159"/>
        <v>-6433572110931.4395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-6433572110931.4395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-26806550462.214333</v>
      </c>
      <c r="L4000" s="444">
        <f t="shared" ca="1" si="159"/>
        <v>-6460378661393.6533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-6460378661393.6533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-26918244422.473557</v>
      </c>
      <c r="L4001" s="444">
        <f t="shared" ca="1" si="159"/>
        <v>-6487296905816.127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-6487296905816.127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-27030403774.233864</v>
      </c>
      <c r="L4002" s="444">
        <f t="shared" ca="1" si="159"/>
        <v>-6514327309590.3604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-6514327309590.3604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-27143030456.626503</v>
      </c>
      <c r="L4003" s="444">
        <f t="shared" ca="1" si="159"/>
        <v>-6541470340046.9873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-6541470340046.9873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-27256126416.862446</v>
      </c>
      <c r="L4004" s="444">
        <f t="shared" ca="1" si="159"/>
        <v>-6568726466463.8496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-6568726466463.8496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-27369693610.266041</v>
      </c>
      <c r="L4005" s="444">
        <f t="shared" ca="1" si="159"/>
        <v>-6596096160074.1152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-6596096160074.1152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-27483734000.308815</v>
      </c>
      <c r="L4006" s="444">
        <f t="shared" ca="1" si="159"/>
        <v>-6623579894074.4238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-6623579894074.4238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-27598249558.643433</v>
      </c>
      <c r="L4007" s="444">
        <f t="shared" ca="1" si="159"/>
        <v>-6651178143633.0674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-6651178143633.0674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-27713242265.137779</v>
      </c>
      <c r="L4008" s="444">
        <f t="shared" ca="1" si="159"/>
        <v>-6678891385898.2051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-6678891385898.2051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-27828714107.909187</v>
      </c>
      <c r="L4009" s="444">
        <f t="shared" ca="1" si="159"/>
        <v>-6706720100006.1143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-6706720100006.1143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-27944667083.35881</v>
      </c>
      <c r="L4010" s="444">
        <f t="shared" ca="1" si="159"/>
        <v>-6734664767089.4727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-6734664767089.4727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-28061103196.206135</v>
      </c>
      <c r="L4011" s="444">
        <f t="shared" ca="1" si="159"/>
        <v>-6762725870285.6787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-6762725870285.6787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-28178024459.523663</v>
      </c>
      <c r="L4012" s="444">
        <f t="shared" ca="1" si="159"/>
        <v>-6790903894745.2021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-6790903894745.2021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-28295432894.771675</v>
      </c>
      <c r="L4013" s="444">
        <f t="shared" ca="1" si="159"/>
        <v>-6819199327639.9736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-6819199327639.9736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-28413330531.833221</v>
      </c>
      <c r="L4014" s="444">
        <f t="shared" ca="1" si="159"/>
        <v>-6847612658171.8066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-6847612658171.8066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-28531719409.049194</v>
      </c>
      <c r="L4015" s="444">
        <f t="shared" ca="1" si="159"/>
        <v>-6876144377580.8555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-6876144377580.8555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-28650601573.253563</v>
      </c>
      <c r="L4016" s="444">
        <f t="shared" ca="1" si="159"/>
        <v>-6904794979154.1094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-6904794979154.1094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-28769979079.808784</v>
      </c>
      <c r="L4017" s="444">
        <f t="shared" ca="1" si="159"/>
        <v>-6933564958233.918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-6933564958233.918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-28889853992.641319</v>
      </c>
      <c r="L4018" s="444">
        <f t="shared" ca="1" si="159"/>
        <v>-6962454812226.5596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-6962454812226.5596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-29010228384.277332</v>
      </c>
      <c r="L4019" s="444">
        <f t="shared" ca="1" si="159"/>
        <v>-6991465040610.8369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-6991465040610.8369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-29131104335.87849</v>
      </c>
      <c r="L4020" s="444">
        <f t="shared" ca="1" si="159"/>
        <v>-7020596144946.7158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-7020596144946.7158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-29252483937.277977</v>
      </c>
      <c r="L4021" s="444">
        <f t="shared" ca="1" si="159"/>
        <v>-7049848628883.9941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-7049848628883.9941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-29374369287.016644</v>
      </c>
      <c r="L4022" s="444">
        <f t="shared" ca="1" si="159"/>
        <v>-7079222998171.0107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-7079222998171.0107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-29496762492.379215</v>
      </c>
      <c r="L4023" s="444">
        <f t="shared" ca="1" si="159"/>
        <v>-7108719760663.3896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-7108719760663.3896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-29619665669.43079</v>
      </c>
      <c r="L4024" s="444">
        <f t="shared" ca="1" si="159"/>
        <v>-7138339426332.8203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-7138339426332.8203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-29743080943.053421</v>
      </c>
      <c r="L4025" s="444">
        <f t="shared" ca="1" si="159"/>
        <v>-7168082507275.874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-7168082507275.874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-29867010446.982807</v>
      </c>
      <c r="L4026" s="444">
        <f t="shared" ca="1" si="159"/>
        <v>-7197949517722.8564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-7197949517722.8564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-29991456323.845238</v>
      </c>
      <c r="L4027" s="444">
        <f t="shared" ca="1" si="159"/>
        <v>-7227940974046.7021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-7227940974046.7021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-30116420725.194588</v>
      </c>
      <c r="L4028" s="444">
        <f t="shared" ca="1" si="159"/>
        <v>-7258057394771.8965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-7258057394771.8965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-30241905811.549564</v>
      </c>
      <c r="L4029" s="444">
        <f t="shared" ca="1" si="159"/>
        <v>-7288299300583.4463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-7288299300583.4463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-30367913752.431023</v>
      </c>
      <c r="L4030" s="444">
        <f t="shared" ca="1" si="159"/>
        <v>-7318667214335.877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-7318667214335.877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-30494446726.399487</v>
      </c>
      <c r="L4031" s="444">
        <f t="shared" ca="1" si="159"/>
        <v>-7349161661062.2764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-7349161661062.2764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-30621506921.092823</v>
      </c>
      <c r="L4032" s="444">
        <f t="shared" ca="1" si="159"/>
        <v>-7379783167983.3691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-7379783167983.3691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-30749096533.264038</v>
      </c>
      <c r="L4033" s="444">
        <f t="shared" ca="1" si="159"/>
        <v>-7410532264516.6328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-7410532264516.6328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-30877217768.819302</v>
      </c>
      <c r="L4034" s="444">
        <f t="shared" ca="1" si="159"/>
        <v>-7441409482285.4521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-7441409482285.4521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-31005872842.856052</v>
      </c>
      <c r="L4035" s="444">
        <f t="shared" ca="1" si="159"/>
        <v>-7472415355128.3086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-7472415355128.3086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-31135063979.701286</v>
      </c>
      <c r="L4036" s="444">
        <f t="shared" ca="1" si="159"/>
        <v>-7503550419108.0098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-7503550419108.0098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-31264793412.950039</v>
      </c>
      <c r="L4037" s="444">
        <f t="shared" ca="1" si="159"/>
        <v>-7534815212520.96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-7534815212520.96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-31395063385.503998</v>
      </c>
      <c r="L4038" s="444">
        <f t="shared" ca="1" si="159"/>
        <v>-7566210275906.4639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-7566210275906.4639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-31525876149.610271</v>
      </c>
      <c r="L4039" s="444">
        <f t="shared" ca="1" si="159"/>
        <v>-7597736152056.0742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-7597736152056.0742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-31657233966.900314</v>
      </c>
      <c r="L4040" s="444">
        <f t="shared" ca="1" si="159"/>
        <v>-7629393386022.9746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-7629393386022.9746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-31789139108.429066</v>
      </c>
      <c r="L4041" s="444">
        <f t="shared" ca="1" si="159"/>
        <v>-7661182525131.4033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-7661182525131.4033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-31921593854.71418</v>
      </c>
      <c r="L4042" s="444">
        <f t="shared" ca="1" si="159"/>
        <v>-7693104118986.1172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-7693104118986.1172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-32054600495.775494</v>
      </c>
      <c r="L4043" s="444">
        <f t="shared" ca="1" si="159"/>
        <v>-7725158719481.8926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-7725158719481.8926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-32188161331.174553</v>
      </c>
      <c r="L4044" s="444">
        <f t="shared" ca="1" si="159"/>
        <v>-7757346880813.0674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-7757346880813.0674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-32322278670.054447</v>
      </c>
      <c r="L4045" s="444">
        <f t="shared" ca="1" si="159"/>
        <v>-7789669159483.1221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-7789669159483.1221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-32456954831.179676</v>
      </c>
      <c r="L4046" s="444">
        <f t="shared" ca="1" si="159"/>
        <v>-7822126114314.3018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-7822126114314.3018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-32592192142.976254</v>
      </c>
      <c r="L4047" s="444">
        <f t="shared" ca="1" si="159"/>
        <v>-7854718306457.2783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-7854718306457.2783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-32727992943.571991</v>
      </c>
      <c r="L4048" s="444">
        <f t="shared" ca="1" si="159"/>
        <v>-7887446299400.8506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-7887446299400.8506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-32864359580.83688</v>
      </c>
      <c r="L4049" s="444">
        <f t="shared" ca="1" si="159"/>
        <v>-7920310658981.6875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-7920310658981.6875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-33001294412.423702</v>
      </c>
      <c r="L4050" s="444">
        <f t="shared" ca="1" si="159"/>
        <v>-7953311953394.1113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-7953311953394.1113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-33138799805.8088</v>
      </c>
      <c r="L4051" s="444">
        <f t="shared" ca="1" si="159"/>
        <v>-7986450753199.9199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-7986450753199.9199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-33276878138.333</v>
      </c>
      <c r="L4052" s="444">
        <f t="shared" ca="1" si="159"/>
        <v>-8019727631338.2529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-8019727631338.2529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-33415531797.242722</v>
      </c>
      <c r="L4053" s="444">
        <f t="shared" ca="1" si="159"/>
        <v>-8053143163135.4961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-8053143163135.4961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-33554763179.731228</v>
      </c>
      <c r="L4054" s="444">
        <f t="shared" ca="1" si="159"/>
        <v>-8086697926315.2275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-8086697926315.2275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-33694574692.980114</v>
      </c>
      <c r="L4055" s="444">
        <f t="shared" ca="1" si="159"/>
        <v>-8120392501008.208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-8120392501008.208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-33834968754.200867</v>
      </c>
      <c r="L4056" s="444">
        <f t="shared" ca="1" si="159"/>
        <v>-8154227469762.4092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-8154227469762.4092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-33975947790.676708</v>
      </c>
      <c r="L4057" s="444">
        <f t="shared" ca="1" si="159"/>
        <v>-8188203417553.0859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-8188203417553.0859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-34117514239.804523</v>
      </c>
      <c r="L4058" s="444">
        <f t="shared" ca="1" si="159"/>
        <v>-8222320931792.8906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-8222320931792.8906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-34259670549.137043</v>
      </c>
      <c r="L4059" s="444">
        <f t="shared" ca="1" si="159"/>
        <v>-8256580602342.0273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-8256580602342.0273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-34402419176.425117</v>
      </c>
      <c r="L4060" s="444">
        <f t="shared" ca="1" si="159"/>
        <v>-8290983021518.4521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-8290983021518.4521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-34545762589.660217</v>
      </c>
      <c r="L4061" s="444">
        <f t="shared" ca="1" si="159"/>
        <v>-8325528784108.1123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-8325528784108.1123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-34689703267.117134</v>
      </c>
      <c r="L4062" s="444">
        <f t="shared" ca="1" si="159"/>
        <v>-8360218487375.2295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-8360218487375.2295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-34834243697.396782</v>
      </c>
      <c r="L4063" s="444">
        <f t="shared" ca="1" si="159"/>
        <v>-8395052731072.626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-8395052731072.626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-34979386379.469276</v>
      </c>
      <c r="L4064" s="444">
        <f t="shared" ca="1" si="159"/>
        <v>-8430032117452.0957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-8430032117452.0957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-35125133822.717064</v>
      </c>
      <c r="L4065" s="444">
        <f t="shared" ca="1" si="159"/>
        <v>-8465157251274.8125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-8465157251274.8125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-35271488546.978386</v>
      </c>
      <c r="L4066" s="444">
        <f t="shared" ca="1" si="159"/>
        <v>-8500428739821.791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-8500428739821.791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-35418453082.59079</v>
      </c>
      <c r="L4067" s="444">
        <f t="shared" ca="1" si="159"/>
        <v>-8535847192904.3818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-8535847192904.3818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-35566029970.434921</v>
      </c>
      <c r="L4068" s="444">
        <f t="shared" ca="1" si="159"/>
        <v>-8571413222874.8164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-8571413222874.8164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-35714221761.978401</v>
      </c>
      <c r="L4069" s="444">
        <f t="shared" ca="1" si="159"/>
        <v>-8607127444636.7949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-8607127444636.7949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-35863031019.319977</v>
      </c>
      <c r="L4070" s="444">
        <f t="shared" ca="1" si="159"/>
        <v>-8642990475656.1152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-8642990475656.1152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-36012460315.233818</v>
      </c>
      <c r="L4071" s="444">
        <f t="shared" ca="1" si="159"/>
        <v>-8679002935971.3486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-8679002935971.3486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-36162512233.213951</v>
      </c>
      <c r="L4072" s="444">
        <f t="shared" ca="1" si="159"/>
        <v>-8715165448204.5625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-8715165448204.5625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-36313189367.519005</v>
      </c>
      <c r="L4073" s="444">
        <f t="shared" ca="1" si="159"/>
        <v>-8751478637572.0811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-8751478637572.0811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-36464494323.217003</v>
      </c>
      <c r="L4074" s="444">
        <f t="shared" ca="1" si="159"/>
        <v>-8787943131895.2979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-8787943131895.2979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-36616429716.230408</v>
      </c>
      <c r="L4075" s="444">
        <f t="shared" ca="1" si="159"/>
        <v>-8824559561611.5273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-8824559561611.5273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-36768998173.381363</v>
      </c>
      <c r="L4076" s="444">
        <f t="shared" ca="1" si="159"/>
        <v>-8861328559784.9082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-8861328559784.9082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-36922202332.437119</v>
      </c>
      <c r="L4077" s="444">
        <f t="shared" ca="1" si="159"/>
        <v>-8898250762117.3457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-8898250762117.3457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-37076044842.155609</v>
      </c>
      <c r="L4078" s="444">
        <f t="shared" ca="1" si="159"/>
        <v>-8935326806959.502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-8935326806959.502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-37230528362.331261</v>
      </c>
      <c r="L4079" s="444">
        <f t="shared" ca="1" si="159"/>
        <v>-8972557335321.834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-8972557335321.834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-37385655563.840973</v>
      </c>
      <c r="L4080" s="444">
        <f t="shared" ca="1" si="159"/>
        <v>-9009942990885.6758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-9009942990885.6758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-37541429128.690315</v>
      </c>
      <c r="L4081" s="444">
        <f t="shared" ca="1" si="159"/>
        <v>-9047484420014.3652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-9047484420014.3652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-37697851750.059853</v>
      </c>
      <c r="L4082" s="444">
        <f t="shared" ca="1" si="159"/>
        <v>-9085182271764.4258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-9085182271764.4258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-37854926132.351776</v>
      </c>
      <c r="L4083" s="444">
        <f t="shared" ca="1" si="159"/>
        <v>-9123037197896.7773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-9123037197896.7773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-38012654991.236572</v>
      </c>
      <c r="L4084" s="444">
        <f t="shared" ca="1" si="159"/>
        <v>-9161049852888.0137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-9161049852888.0137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-38171041053.700058</v>
      </c>
      <c r="L4085" s="444">
        <f t="shared" ca="1" si="159"/>
        <v>-9199220893941.7129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-9199220893941.7129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-38330087058.090469</v>
      </c>
      <c r="L4086" s="444">
        <f t="shared" ca="1" si="159"/>
        <v>-9237550980999.8027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-9237550980999.8027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-38489795754.165848</v>
      </c>
      <c r="L4087" s="444">
        <f t="shared" ca="1" si="159"/>
        <v>-9276040776753.9688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-9276040776753.9688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-38650169903.141533</v>
      </c>
      <c r="L4088" s="444">
        <f t="shared" ref="L4088:L4342" ca="1" si="164">I4088-J4088+K4088</f>
        <v>-9314690946657.1094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-9314690946657.1094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-38811212277.737953</v>
      </c>
      <c r="L4089" s="444">
        <f t="shared" ca="1" si="164"/>
        <v>-9353502158934.8477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-9353502158934.8477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-38972925662.228531</v>
      </c>
      <c r="L4090" s="444">
        <f t="shared" ca="1" si="164"/>
        <v>-9392475084597.0762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-9392475084597.0762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-39135312852.487816</v>
      </c>
      <c r="L4091" s="444">
        <f t="shared" ca="1" si="164"/>
        <v>-9431610397449.5645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-9431610397449.5645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-39298376656.039848</v>
      </c>
      <c r="L4092" s="444">
        <f t="shared" ca="1" si="164"/>
        <v>-9470908774105.6035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-9470908774105.6035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-39462119892.106682</v>
      </c>
      <c r="L4093" s="444">
        <f t="shared" ca="1" si="164"/>
        <v>-9510370893997.7109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-9510370893997.7109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-39626545391.657127</v>
      </c>
      <c r="L4094" s="444">
        <f t="shared" ca="1" si="164"/>
        <v>-9549997439389.3672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-9549997439389.3672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-39791655997.455696</v>
      </c>
      <c r="L4095" s="444">
        <f t="shared" ca="1" si="164"/>
        <v>-9589789095386.8223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-9589789095386.8223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-39957454564.111755</v>
      </c>
      <c r="L4096" s="444">
        <f t="shared" ca="1" si="164"/>
        <v>-9629746549950.9336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-9629746549950.9336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-40123943958.128891</v>
      </c>
      <c r="L4097" s="444">
        <f t="shared" ca="1" si="164"/>
        <v>-9669870493909.0625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-9669870493909.0625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-40291127057.95443</v>
      </c>
      <c r="L4098" s="444">
        <f t="shared" ca="1" si="164"/>
        <v>-9710161620967.0176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-9710161620967.0176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-40459006754.029236</v>
      </c>
      <c r="L4099" s="444">
        <f t="shared" ca="1" si="164"/>
        <v>-9750620627721.0469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-9750620627721.0469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-40627585948.837692</v>
      </c>
      <c r="L4100" s="444">
        <f t="shared" ca="1" si="164"/>
        <v>-9791248213669.8848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-9791248213669.8848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-40796867556.957855</v>
      </c>
      <c r="L4101" s="444">
        <f t="shared" ca="1" si="164"/>
        <v>-9832045081226.8418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-9832045081226.8418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-40966854505.111839</v>
      </c>
      <c r="L4102" s="444">
        <f t="shared" ca="1" si="164"/>
        <v>-9873011935731.9531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-9873011935731.9531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-41137549732.216469</v>
      </c>
      <c r="L4103" s="444">
        <f t="shared" ca="1" si="164"/>
        <v>-9914149485464.1699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-9914149485464.1699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-41308956189.434044</v>
      </c>
      <c r="L4104" s="444">
        <f t="shared" ca="1" si="164"/>
        <v>-9955458441653.6035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-9955458441653.6035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-41481076840.223351</v>
      </c>
      <c r="L4105" s="444">
        <f t="shared" ca="1" si="164"/>
        <v>-9996939518493.8262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-9996939518493.8262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-41653914660.390945</v>
      </c>
      <c r="L4106" s="444">
        <f t="shared" ca="1" si="164"/>
        <v>-10038593433154.217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-10038593433154.217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-41827472638.14257</v>
      </c>
      <c r="L4107" s="444">
        <f t="shared" ca="1" si="164"/>
        <v>-10080420905792.359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-10080420905792.359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-42001753774.134827</v>
      </c>
      <c r="L4108" s="444">
        <f t="shared" ca="1" si="164"/>
        <v>-10122422659566.494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-10122422659566.494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-42176761081.527061</v>
      </c>
      <c r="L4109" s="444">
        <f t="shared" ca="1" si="164"/>
        <v>-10164599420648.021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-10164599420648.021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-42352497586.033424</v>
      </c>
      <c r="L4110" s="444">
        <f t="shared" ca="1" si="164"/>
        <v>-10206951918234.055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-10206951918234.055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-42528966325.975227</v>
      </c>
      <c r="L4111" s="444">
        <f t="shared" ca="1" si="164"/>
        <v>-10249480884560.029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-10249480884560.029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-42706170352.333458</v>
      </c>
      <c r="L4112" s="444">
        <f t="shared" ca="1" si="164"/>
        <v>-10292187054912.363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-10292187054912.363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-42884112728.801514</v>
      </c>
      <c r="L4113" s="444">
        <f t="shared" ca="1" si="164"/>
        <v>-10335071167641.164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-10335071167641.164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-43062796531.838181</v>
      </c>
      <c r="L4114" s="444">
        <f t="shared" ca="1" si="164"/>
        <v>-10378133964173.002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-10378133964173.002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-43242224850.72084</v>
      </c>
      <c r="L4115" s="444">
        <f t="shared" ca="1" si="164"/>
        <v>-10421376189023.723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-10421376189023.723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-43422400787.598846</v>
      </c>
      <c r="L4116" s="444">
        <f t="shared" ca="1" si="164"/>
        <v>-10464798589811.322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-10464798589811.322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-43603327457.547173</v>
      </c>
      <c r="L4117" s="444">
        <f t="shared" ca="1" si="164"/>
        <v>-10508401917268.869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-10508401917268.869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-43785007988.620285</v>
      </c>
      <c r="L4118" s="444">
        <f t="shared" ca="1" si="164"/>
        <v>-10552186925257.49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-10552186925257.49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-43967445521.906212</v>
      </c>
      <c r="L4119" s="444">
        <f t="shared" ca="1" si="164"/>
        <v>-10596154370779.396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-10596154370779.396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-44150643211.580818</v>
      </c>
      <c r="L4120" s="444">
        <f t="shared" ca="1" si="164"/>
        <v>-10640305013990.977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-10640305013990.977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-44334604224.962402</v>
      </c>
      <c r="L4121" s="444">
        <f t="shared" ca="1" si="164"/>
        <v>-10684639618215.939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-10684639618215.939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-44519331742.566414</v>
      </c>
      <c r="L4122" s="444">
        <f t="shared" ca="1" si="164"/>
        <v>-10729158949958.506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-10729158949958.506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-44704828958.160439</v>
      </c>
      <c r="L4123" s="444">
        <f t="shared" ca="1" si="164"/>
        <v>-10773863778916.666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-10773863778916.666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-44891099078.819443</v>
      </c>
      <c r="L4124" s="444">
        <f t="shared" ca="1" si="164"/>
        <v>-10818754877995.486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-10818754877995.486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-45078145324.981194</v>
      </c>
      <c r="L4125" s="444">
        <f t="shared" ca="1" si="164"/>
        <v>-10863833023320.467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-10863833023320.467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-45265970930.501945</v>
      </c>
      <c r="L4126" s="444">
        <f t="shared" ca="1" si="164"/>
        <v>-10909098994250.969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-10909098994250.969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-45454579142.712372</v>
      </c>
      <c r="L4127" s="444">
        <f t="shared" ca="1" si="164"/>
        <v>-10954553573393.682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-10954553573393.682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-45643973222.473671</v>
      </c>
      <c r="L4128" s="444">
        <f t="shared" ca="1" si="164"/>
        <v>-11000197546616.156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-11000197546616.156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-45834156444.233986</v>
      </c>
      <c r="L4129" s="444">
        <f t="shared" ca="1" si="164"/>
        <v>-11046031703060.391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-11046031703060.391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-46025132096.084961</v>
      </c>
      <c r="L4130" s="444">
        <f t="shared" ca="1" si="164"/>
        <v>-11092056835156.477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-11092056835156.477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-46216903479.818649</v>
      </c>
      <c r="L4131" s="444">
        <f t="shared" ca="1" si="164"/>
        <v>-11138273738636.295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-11138273738636.295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-46409473910.984558</v>
      </c>
      <c r="L4132" s="444">
        <f t="shared" ca="1" si="164"/>
        <v>-11184683212547.279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-11184683212547.279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-46602846718.946999</v>
      </c>
      <c r="L4133" s="444">
        <f t="shared" ca="1" si="164"/>
        <v>-11231286059266.227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-11231286059266.227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-46797025246.942612</v>
      </c>
      <c r="L4134" s="444">
        <f t="shared" ca="1" si="164"/>
        <v>-11278083084513.17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-11278083084513.17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-46992012852.138206</v>
      </c>
      <c r="L4135" s="444">
        <f t="shared" ca="1" si="164"/>
        <v>-11325075097365.309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-11325075097365.309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-47187812905.688782</v>
      </c>
      <c r="L4136" s="444">
        <f t="shared" ca="1" si="164"/>
        <v>-11372262910270.998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-11372262910270.998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-47384428792.795822</v>
      </c>
      <c r="L4137" s="444">
        <f t="shared" ca="1" si="164"/>
        <v>-11419647339063.793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-11419647339063.793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-47581863912.7658</v>
      </c>
      <c r="L4138" s="444">
        <f t="shared" ca="1" si="164"/>
        <v>-11467229202976.559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-11467229202976.559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-47780121679.068993</v>
      </c>
      <c r="L4139" s="444">
        <f t="shared" ca="1" si="164"/>
        <v>-11515009324655.627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-11515009324655.627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-47979205519.398445</v>
      </c>
      <c r="L4140" s="444">
        <f t="shared" ca="1" si="164"/>
        <v>-11562988530175.025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-11562988530175.025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-48179118875.729271</v>
      </c>
      <c r="L4141" s="444">
        <f t="shared" ca="1" si="164"/>
        <v>-11611167649050.754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-11611167649050.754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-48379865204.378143</v>
      </c>
      <c r="L4142" s="444">
        <f t="shared" ca="1" si="164"/>
        <v>-11659547514255.133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-11659547514255.133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-48581447976.063049</v>
      </c>
      <c r="L4143" s="444">
        <f t="shared" ca="1" si="164"/>
        <v>-11708128962231.195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-11708128962231.195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-48783870675.96331</v>
      </c>
      <c r="L4144" s="444">
        <f t="shared" ca="1" si="164"/>
        <v>-11756912832907.158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-11756912832907.158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-48987136803.779823</v>
      </c>
      <c r="L4145" s="444">
        <f t="shared" ca="1" si="164"/>
        <v>-11805899969710.938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-11805899969710.938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-49191249873.79557</v>
      </c>
      <c r="L4146" s="444">
        <f t="shared" ca="1" si="164"/>
        <v>-11855091219584.732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-11855091219584.732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-49396213414.936386</v>
      </c>
      <c r="L4147" s="444">
        <f t="shared" ca="1" si="164"/>
        <v>-11904487432999.668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-11904487432999.668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-49602030970.831947</v>
      </c>
      <c r="L4148" s="444">
        <f t="shared" ca="1" si="164"/>
        <v>-11954089463970.5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-11954089463970.5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-49808706099.877083</v>
      </c>
      <c r="L4149" s="444">
        <f t="shared" ca="1" si="164"/>
        <v>-12003898170070.377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-12003898170070.377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-50016242375.293236</v>
      </c>
      <c r="L4150" s="444">
        <f t="shared" ca="1" si="164"/>
        <v>-12053914412445.67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-12053914412445.67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-50224643385.190292</v>
      </c>
      <c r="L4151" s="444">
        <f t="shared" ca="1" si="164"/>
        <v>-12104139055830.859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-12104139055830.859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-50433912732.628578</v>
      </c>
      <c r="L4152" s="444">
        <f t="shared" ca="1" si="164"/>
        <v>-12154572968563.488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-12154572968563.488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-50644054035.681198</v>
      </c>
      <c r="L4153" s="444">
        <f t="shared" ca="1" si="164"/>
        <v>-12205217022599.17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-12205217022599.17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-50855070927.496544</v>
      </c>
      <c r="L4154" s="444">
        <f t="shared" ca="1" si="164"/>
        <v>-12256072093526.666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-12256072093526.666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-51066967056.361107</v>
      </c>
      <c r="L4155" s="444">
        <f t="shared" ca="1" si="164"/>
        <v>-12307139060583.027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-12307139060583.027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-51279746085.762611</v>
      </c>
      <c r="L4156" s="444">
        <f t="shared" ca="1" si="164"/>
        <v>-12358418806668.789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-12358418806668.789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-51493411694.453285</v>
      </c>
      <c r="L4157" s="444">
        <f t="shared" ca="1" si="164"/>
        <v>-12409912218363.242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-12409912218363.242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-51707967576.513512</v>
      </c>
      <c r="L4158" s="444">
        <f t="shared" ca="1" si="164"/>
        <v>-12461620185939.756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-12461620185939.756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-51923417441.415649</v>
      </c>
      <c r="L4159" s="444">
        <f t="shared" ca="1" si="164"/>
        <v>-12513543603381.172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-12513543603381.172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-52139765014.088219</v>
      </c>
      <c r="L4160" s="444">
        <f t="shared" ca="1" si="164"/>
        <v>-12565683368395.26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-12565683368395.26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-52357014034.980247</v>
      </c>
      <c r="L4161" s="444">
        <f t="shared" ca="1" si="164"/>
        <v>-12618040382430.24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-12618040382430.24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-52575168260.125999</v>
      </c>
      <c r="L4162" s="444">
        <f t="shared" ca="1" si="164"/>
        <v>-12670615550690.367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-12670615550690.367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-52794231461.209862</v>
      </c>
      <c r="L4163" s="444">
        <f t="shared" ca="1" si="164"/>
        <v>-12723409782151.576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-12723409782151.576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-53014207425.631569</v>
      </c>
      <c r="L4164" s="444">
        <f t="shared" ca="1" si="164"/>
        <v>-12776423989577.207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-12776423989577.207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-53235099956.571693</v>
      </c>
      <c r="L4165" s="444">
        <f t="shared" ca="1" si="164"/>
        <v>-12829659089533.779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-12829659089533.779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-53456912873.057411</v>
      </c>
      <c r="L4166" s="444">
        <f t="shared" ca="1" si="164"/>
        <v>-12883116002406.836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-12883116002406.836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-53679650010.028481</v>
      </c>
      <c r="L4167" s="444">
        <f t="shared" ca="1" si="164"/>
        <v>-12936795652416.865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-12936795652416.865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-53903315218.403603</v>
      </c>
      <c r="L4168" s="444">
        <f t="shared" ca="1" si="164"/>
        <v>-12990698967635.27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-12990698967635.27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-54127912365.146957</v>
      </c>
      <c r="L4169" s="444">
        <f t="shared" ca="1" si="164"/>
        <v>-13044826880000.416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-13044826880000.416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-54353445333.335068</v>
      </c>
      <c r="L4170" s="444">
        <f t="shared" ca="1" si="164"/>
        <v>-13099180325333.752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-13099180325333.752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-54579918022.223969</v>
      </c>
      <c r="L4171" s="444">
        <f t="shared" ca="1" si="164"/>
        <v>-13153760243355.977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-13153760243355.977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-54807334347.316566</v>
      </c>
      <c r="L4172" s="444">
        <f t="shared" ca="1" si="164"/>
        <v>-13208567577703.293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-13208567577703.293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-55035698240.430389</v>
      </c>
      <c r="L4173" s="444">
        <f t="shared" ca="1" si="164"/>
        <v>-13263603275943.723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-13263603275943.723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-55265013649.765511</v>
      </c>
      <c r="L4174" s="444">
        <f t="shared" ca="1" si="164"/>
        <v>-13318868289593.488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-13318868289593.488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-55495284539.97287</v>
      </c>
      <c r="L4175" s="444">
        <f t="shared" ca="1" si="164"/>
        <v>-13374363574133.461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-13374363574133.461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-55726514892.222755</v>
      </c>
      <c r="L4176" s="444">
        <f t="shared" ca="1" si="164"/>
        <v>-13430090089025.684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-13430090089025.684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-55958708704.273682</v>
      </c>
      <c r="L4177" s="444">
        <f t="shared" ca="1" si="164"/>
        <v>-13486048797729.957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-13486048797729.957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-56191869990.541489</v>
      </c>
      <c r="L4178" s="444">
        <f t="shared" ca="1" si="164"/>
        <v>-13542240667720.498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-13542240667720.498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-56426002782.168739</v>
      </c>
      <c r="L4179" s="444">
        <f t="shared" ca="1" si="164"/>
        <v>-13598666670502.666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-13598666670502.666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-56661111127.094444</v>
      </c>
      <c r="L4180" s="444">
        <f t="shared" ca="1" si="164"/>
        <v>-13655327781629.76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-13655327781629.76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-56897199090.124001</v>
      </c>
      <c r="L4181" s="444">
        <f t="shared" ca="1" si="164"/>
        <v>-13712224980719.883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-13712224980719.883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-57134270752.999512</v>
      </c>
      <c r="L4182" s="444">
        <f t="shared" ca="1" si="164"/>
        <v>-13769359251472.883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-13769359251472.883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-57372330214.470352</v>
      </c>
      <c r="L4183" s="444">
        <f t="shared" ca="1" si="164"/>
        <v>-13826731581687.354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-13826731581687.354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-57611381590.363976</v>
      </c>
      <c r="L4184" s="444">
        <f t="shared" ca="1" si="164"/>
        <v>-13884342963277.717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-13884342963277.717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-57851429013.65715</v>
      </c>
      <c r="L4185" s="444">
        <f t="shared" ca="1" si="164"/>
        <v>-13942194392291.373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-13942194392291.373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-58092476634.547394</v>
      </c>
      <c r="L4186" s="444">
        <f t="shared" ca="1" si="164"/>
        <v>-14000286868925.92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-14000286868925.92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-58334528620.524666</v>
      </c>
      <c r="L4187" s="444">
        <f t="shared" ca="1" si="164"/>
        <v>-14058621397546.445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-14058621397546.445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-58577589156.443527</v>
      </c>
      <c r="L4188" s="444">
        <f t="shared" ca="1" si="164"/>
        <v>-14117198986702.889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-14117198986702.889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-58821662444.595367</v>
      </c>
      <c r="L4189" s="444">
        <f t="shared" ca="1" si="164"/>
        <v>-14176020649147.484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-14176020649147.484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-59066752704.781189</v>
      </c>
      <c r="L4190" s="444">
        <f t="shared" ca="1" si="164"/>
        <v>-14235087401852.266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-14235087401852.266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-59312864174.384438</v>
      </c>
      <c r="L4191" s="444">
        <f t="shared" ca="1" si="164"/>
        <v>-14294400266026.65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-14294400266026.65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-59560001108.444374</v>
      </c>
      <c r="L4192" s="444">
        <f t="shared" ca="1" si="164"/>
        <v>-14353960267135.096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-14353960267135.096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-59808167779.729561</v>
      </c>
      <c r="L4193" s="444">
        <f t="shared" ca="1" si="164"/>
        <v>-14413768434914.826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-14413768434914.826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-60057368478.811775</v>
      </c>
      <c r="L4194" s="444">
        <f t="shared" ca="1" si="164"/>
        <v>-14473825803393.639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-14473825803393.639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-60307607514.140167</v>
      </c>
      <c r="L4195" s="444">
        <f t="shared" ca="1" si="164"/>
        <v>-14534133410907.779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-14534133410907.779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-60558889212.115746</v>
      </c>
      <c r="L4196" s="444">
        <f t="shared" ca="1" si="164"/>
        <v>-14594692300119.895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-14594692300119.895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-60811217917.166229</v>
      </c>
      <c r="L4197" s="444">
        <f t="shared" ca="1" si="164"/>
        <v>-14655503518037.061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-14655503518037.061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-61064597991.821091</v>
      </c>
      <c r="L4198" s="444">
        <f t="shared" ca="1" si="164"/>
        <v>-14716568116028.881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-14716568116028.881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-61319033816.787003</v>
      </c>
      <c r="L4199" s="444">
        <f t="shared" ca="1" si="164"/>
        <v>-14777887149845.668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-14777887149845.668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-61574529791.023613</v>
      </c>
      <c r="L4200" s="444">
        <f t="shared" ca="1" si="164"/>
        <v>-14839461679636.691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-14839461679636.691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-61831090331.81955</v>
      </c>
      <c r="L4201" s="444">
        <f t="shared" ca="1" si="164"/>
        <v>-14901292769968.512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-14901292769968.512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-62088719874.868797</v>
      </c>
      <c r="L4202" s="444">
        <f t="shared" ca="1" si="164"/>
        <v>-14963381489843.381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-14963381489843.381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-62347422874.34742</v>
      </c>
      <c r="L4203" s="444">
        <f t="shared" ca="1" si="164"/>
        <v>-15025728912717.729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-15025728912717.729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-62607203802.990524</v>
      </c>
      <c r="L4204" s="444">
        <f t="shared" ca="1" si="164"/>
        <v>-15088336116520.719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-15088336116520.719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-62868067152.169662</v>
      </c>
      <c r="L4205" s="444">
        <f t="shared" ca="1" si="164"/>
        <v>-15151204183672.889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-15151204183672.889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-63130017431.97036</v>
      </c>
      <c r="L4206" s="444">
        <f t="shared" ca="1" si="164"/>
        <v>-15214334201104.859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-15214334201104.859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-63393059171.270241</v>
      </c>
      <c r="L4207" s="444">
        <f t="shared" ca="1" si="164"/>
        <v>-15277727260276.129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-15277727260276.129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-63657196917.8172</v>
      </c>
      <c r="L4208" s="444">
        <f t="shared" ca="1" si="164"/>
        <v>-15341384457193.945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-15341384457193.945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-63922435238.308105</v>
      </c>
      <c r="L4209" s="444">
        <f t="shared" ca="1" si="164"/>
        <v>-15405306892432.254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-15405306892432.254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-64188778718.46772</v>
      </c>
      <c r="L4210" s="444">
        <f t="shared" ca="1" si="164"/>
        <v>-15469495671150.721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-15469495671150.721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-64456231963.128014</v>
      </c>
      <c r="L4211" s="444">
        <f t="shared" ca="1" si="164"/>
        <v>-15533951903113.85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-15533951903113.85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-64724799596.307709</v>
      </c>
      <c r="L4212" s="444">
        <f t="shared" ca="1" si="164"/>
        <v>-15598676702710.158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-15598676702710.158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-64994486261.292328</v>
      </c>
      <c r="L4213" s="444">
        <f t="shared" ca="1" si="164"/>
        <v>-15663671188971.451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-15663671188971.451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-65265296620.714371</v>
      </c>
      <c r="L4214" s="444">
        <f t="shared" ca="1" si="164"/>
        <v>-15728936485592.166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-15728936485592.166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-65537235356.634026</v>
      </c>
      <c r="L4215" s="444">
        <f t="shared" ca="1" si="164"/>
        <v>-15794473720948.801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-15794473720948.801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-65810307170.620003</v>
      </c>
      <c r="L4216" s="444">
        <f t="shared" ca="1" si="164"/>
        <v>-15860284028119.42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-15860284028119.42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-66084516783.83091</v>
      </c>
      <c r="L4217" s="444">
        <f t="shared" ca="1" si="164"/>
        <v>-15926368544903.25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-15926368544903.25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-66359868937.096886</v>
      </c>
      <c r="L4218" s="444">
        <f t="shared" ca="1" si="164"/>
        <v>-15992728413840.348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-15992728413840.348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-66636368391.00145</v>
      </c>
      <c r="L4219" s="444">
        <f t="shared" ca="1" si="164"/>
        <v>-16059364782231.35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-16059364782231.35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-66914019925.963959</v>
      </c>
      <c r="L4220" s="444">
        <f t="shared" ca="1" si="164"/>
        <v>-16126278802157.314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-16126278802157.314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-67192828342.322144</v>
      </c>
      <c r="L4221" s="444">
        <f t="shared" ca="1" si="164"/>
        <v>-16193471630499.637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-16193471630499.637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-67472798460.415154</v>
      </c>
      <c r="L4222" s="444">
        <f t="shared" ca="1" si="164"/>
        <v>-16260944428960.053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-16260944428960.053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-67753935120.666885</v>
      </c>
      <c r="L4223" s="444">
        <f t="shared" ca="1" si="164"/>
        <v>-16328698364080.719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-16328698364080.719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-68036243183.669655</v>
      </c>
      <c r="L4224" s="444">
        <f t="shared" ca="1" si="164"/>
        <v>-16396734607264.389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-16396734607264.389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-68319727530.268288</v>
      </c>
      <c r="L4225" s="444">
        <f t="shared" ca="1" si="164"/>
        <v>-16465054334794.656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-16465054334794.656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-68604393061.644394</v>
      </c>
      <c r="L4226" s="444">
        <f t="shared" ca="1" si="164"/>
        <v>-16533658727856.301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-16533658727856.301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-68890244699.401245</v>
      </c>
      <c r="L4227" s="444">
        <f t="shared" ca="1" si="164"/>
        <v>-16602548972555.701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-16602548972555.701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-69177287385.648758</v>
      </c>
      <c r="L4228" s="444">
        <f t="shared" ca="1" si="164"/>
        <v>-16671726259941.35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-16671726259941.35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-69465526083.088959</v>
      </c>
      <c r="L4229" s="444">
        <f t="shared" ca="1" si="164"/>
        <v>-16741191786024.439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-16741191786024.439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-69754965775.101837</v>
      </c>
      <c r="L4230" s="444">
        <f t="shared" ca="1" si="164"/>
        <v>-16810946751799.541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-16810946751799.541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-70045611465.831421</v>
      </c>
      <c r="L4231" s="444">
        <f t="shared" ca="1" si="164"/>
        <v>-16880992363265.373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-16880992363265.373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-70337468180.2724</v>
      </c>
      <c r="L4232" s="444">
        <f t="shared" ca="1" si="164"/>
        <v>-16951329831445.645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-16951329831445.645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-70630540964.356857</v>
      </c>
      <c r="L4233" s="444">
        <f t="shared" ca="1" si="164"/>
        <v>-17021960372410.002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-17021960372410.002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-70924834885.041672</v>
      </c>
      <c r="L4234" s="444">
        <f t="shared" ca="1" si="164"/>
        <v>-17092885207295.043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-17092885207295.043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-71220355030.396011</v>
      </c>
      <c r="L4235" s="444">
        <f t="shared" ca="1" si="164"/>
        <v>-17164105562325.439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-17164105562325.439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-71517106509.689331</v>
      </c>
      <c r="L4236" s="444">
        <f t="shared" ca="1" si="164"/>
        <v>-17235622668835.129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-17235622668835.129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-71815094453.479706</v>
      </c>
      <c r="L4237" s="444">
        <f t="shared" ca="1" si="164"/>
        <v>-17307437763288.609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-17307437763288.609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-72114324013.702545</v>
      </c>
      <c r="L4238" s="444">
        <f t="shared" ca="1" si="164"/>
        <v>-17379552087302.313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-17379552087302.313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-72414800363.759644</v>
      </c>
      <c r="L4239" s="444">
        <f t="shared" ca="1" si="164"/>
        <v>-17451966887666.072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-17451966887666.072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-72716528698.608627</v>
      </c>
      <c r="L4240" s="444">
        <f t="shared" ca="1" si="164"/>
        <v>-17524683416364.682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-17524683416364.682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-73019514234.852844</v>
      </c>
      <c r="L4241" s="444">
        <f t="shared" ca="1" si="164"/>
        <v>-17597702930599.535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-17597702930599.535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-73323762210.83139</v>
      </c>
      <c r="L4242" s="444">
        <f t="shared" ca="1" si="164"/>
        <v>-17671026692810.367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-17671026692810.367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-73629277886.709869</v>
      </c>
      <c r="L4243" s="444">
        <f t="shared" ca="1" si="164"/>
        <v>-17744655970697.078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-17744655970697.078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-73936066544.571152</v>
      </c>
      <c r="L4244" s="444">
        <f t="shared" ca="1" si="164"/>
        <v>-17818592037241.648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-17818592037241.648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-74244133488.506866</v>
      </c>
      <c r="L4245" s="444">
        <f t="shared" ca="1" si="164"/>
        <v>-17892836170730.156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-17892836170730.156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-74553484044.708984</v>
      </c>
      <c r="L4246" s="444">
        <f t="shared" ca="1" si="164"/>
        <v>-17967389654774.867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-17967389654774.867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-74864123561.561951</v>
      </c>
      <c r="L4247" s="444">
        <f t="shared" ca="1" si="164"/>
        <v>-18042253778336.43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-18042253778336.43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-75176057409.735123</v>
      </c>
      <c r="L4248" s="444">
        <f t="shared" ca="1" si="164"/>
        <v>-18117429835746.164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-18117429835746.164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-75489290982.275681</v>
      </c>
      <c r="L4249" s="444">
        <f t="shared" ca="1" si="164"/>
        <v>-18192919126728.441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-18192919126728.441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-75803829694.701843</v>
      </c>
      <c r="L4250" s="444">
        <f t="shared" ca="1" si="164"/>
        <v>-18268722956423.145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-18268722956423.145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-76119678985.096436</v>
      </c>
      <c r="L4251" s="444">
        <f t="shared" ca="1" si="164"/>
        <v>-18344842635408.242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-18344842635408.242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-76436844314.201004</v>
      </c>
      <c r="L4252" s="444">
        <f t="shared" ca="1" si="164"/>
        <v>-18421279479722.441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-18421279479722.441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-76755331165.510178</v>
      </c>
      <c r="L4253" s="444">
        <f t="shared" ca="1" si="164"/>
        <v>-18498034810887.953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-18498034810887.953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-77075145045.36647</v>
      </c>
      <c r="L4254" s="444">
        <f t="shared" ca="1" si="164"/>
        <v>-18575109955933.32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-18575109955933.32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-77396291483.055496</v>
      </c>
      <c r="L4255" s="444">
        <f t="shared" ca="1" si="164"/>
        <v>-18652506247416.375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-18652506247416.375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-77718776030.901566</v>
      </c>
      <c r="L4256" s="444">
        <f t="shared" ca="1" si="164"/>
        <v>-18730225023447.277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-18730225023447.277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-78042604264.363647</v>
      </c>
      <c r="L4257" s="444">
        <f t="shared" ca="1" si="164"/>
        <v>-18808267627711.641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-18808267627711.641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-78367781782.131836</v>
      </c>
      <c r="L4258" s="444">
        <f t="shared" ca="1" si="164"/>
        <v>-18886635409493.773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-18886635409493.773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-78694314206.22406</v>
      </c>
      <c r="L4259" s="444">
        <f t="shared" ca="1" si="164"/>
        <v>-18965329723699.996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-18965329723699.996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-79022207182.083313</v>
      </c>
      <c r="L4260" s="444">
        <f t="shared" ca="1" si="164"/>
        <v>-19044351930882.078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-19044351930882.078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-79351466378.675323</v>
      </c>
      <c r="L4261" s="444">
        <f t="shared" ca="1" si="164"/>
        <v>-19123703397260.754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-19123703397260.754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-79682097488.586472</v>
      </c>
      <c r="L4262" s="444">
        <f t="shared" ca="1" si="164"/>
        <v>-19203385494749.34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-19203385494749.34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-80014106228.122253</v>
      </c>
      <c r="L4263" s="444">
        <f t="shared" ca="1" si="164"/>
        <v>-19283399600977.461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-19283399600977.461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-80347498337.406082</v>
      </c>
      <c r="L4264" s="444">
        <f t="shared" ca="1" si="164"/>
        <v>-19363747099314.867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-19363747099314.867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-80682279580.478607</v>
      </c>
      <c r="L4265" s="444">
        <f t="shared" ca="1" si="164"/>
        <v>-19444429378895.348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-19444429378895.348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-81018455745.397278</v>
      </c>
      <c r="L4266" s="444">
        <f t="shared" ca="1" si="164"/>
        <v>-19525447834640.746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-19525447834640.746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-81356032644.336441</v>
      </c>
      <c r="L4267" s="444">
        <f t="shared" ca="1" si="164"/>
        <v>-19606803867285.082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-19606803867285.082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-81695016113.687836</v>
      </c>
      <c r="L4268" s="444">
        <f t="shared" ca="1" si="164"/>
        <v>-19688498883398.77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-19688498883398.77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-82035412014.161545</v>
      </c>
      <c r="L4269" s="444">
        <f t="shared" ca="1" si="164"/>
        <v>-19770534295412.93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-19770534295412.93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-82377226230.887207</v>
      </c>
      <c r="L4270" s="444">
        <f t="shared" ca="1" si="164"/>
        <v>-19852911521643.816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-19852911521643.816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-82720464673.5159</v>
      </c>
      <c r="L4271" s="444">
        <f t="shared" ca="1" si="164"/>
        <v>-19935631986317.332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-19935631986317.332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-83065133276.32222</v>
      </c>
      <c r="L4272" s="444">
        <f t="shared" ca="1" si="164"/>
        <v>-20018697119593.652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-20018697119593.652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-83411237998.306885</v>
      </c>
      <c r="L4273" s="444">
        <f t="shared" ca="1" si="164"/>
        <v>-20102108357591.961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-20102108357591.961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-83758784823.299835</v>
      </c>
      <c r="L4274" s="444">
        <f t="shared" ca="1" si="164"/>
        <v>-20185867142415.262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-20185867142415.262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-84107779760.063583</v>
      </c>
      <c r="L4275" s="444">
        <f t="shared" ca="1" si="164"/>
        <v>-20269974922175.324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-20269974922175.324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-84458228842.397186</v>
      </c>
      <c r="L4276" s="444">
        <f t="shared" ca="1" si="164"/>
        <v>-20354433151017.723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-20354433151017.723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-84810138129.240509</v>
      </c>
      <c r="L4277" s="444">
        <f t="shared" ca="1" si="164"/>
        <v>-20439243289146.965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-20439243289146.965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-85163513704.779022</v>
      </c>
      <c r="L4278" s="444">
        <f t="shared" ca="1" si="164"/>
        <v>-20524406802851.742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-20524406802851.742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-85518361678.54892</v>
      </c>
      <c r="L4279" s="444">
        <f t="shared" ca="1" si="164"/>
        <v>-20609925164530.293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-20609925164530.293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-85874688185.542892</v>
      </c>
      <c r="L4280" s="444">
        <f t="shared" ca="1" si="164"/>
        <v>-20695799852715.836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-20695799852715.836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-86232499386.315979</v>
      </c>
      <c r="L4281" s="444">
        <f t="shared" ca="1" si="164"/>
        <v>-20782032352102.152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-20782032352102.152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-86591801467.0923</v>
      </c>
      <c r="L4282" s="444">
        <f t="shared" ca="1" si="164"/>
        <v>-20868624153569.246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-20868624153569.246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-86952600639.871857</v>
      </c>
      <c r="L4283" s="444">
        <f t="shared" ca="1" si="164"/>
        <v>-20955576754209.117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-20955576754209.117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-87314903142.537994</v>
      </c>
      <c r="L4284" s="444">
        <f t="shared" ca="1" si="164"/>
        <v>-21042891657351.656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-21042891657351.656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-87678715238.96524</v>
      </c>
      <c r="L4285" s="444">
        <f t="shared" ca="1" si="164"/>
        <v>-21130570372590.621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-21130570372590.621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-88044043219.127594</v>
      </c>
      <c r="L4286" s="444">
        <f t="shared" ca="1" si="164"/>
        <v>-21218614415809.75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-21218614415809.75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-88410893399.207291</v>
      </c>
      <c r="L4287" s="444">
        <f t="shared" ca="1" si="164"/>
        <v>-21307025309208.957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-21307025309208.957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-88779272121.703979</v>
      </c>
      <c r="L4288" s="444">
        <f t="shared" ca="1" si="164"/>
        <v>-21395804581330.66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-21395804581330.66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-89149185755.544418</v>
      </c>
      <c r="L4289" s="444">
        <f t="shared" ca="1" si="164"/>
        <v>-21484953767086.203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-21484953767086.203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-89520640696.192505</v>
      </c>
      <c r="L4290" s="444">
        <f t="shared" ca="1" si="164"/>
        <v>-21574474407782.395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-21574474407782.395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-89893643365.759979</v>
      </c>
      <c r="L4291" s="444">
        <f t="shared" ca="1" si="164"/>
        <v>-21664368051148.156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-21664368051148.156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-90268200213.11731</v>
      </c>
      <c r="L4292" s="444">
        <f t="shared" ca="1" si="164"/>
        <v>-21754636251361.273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-21754636251361.273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-90644317714.00531</v>
      </c>
      <c r="L4293" s="444">
        <f t="shared" ca="1" si="164"/>
        <v>-21845280569075.277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-21845280569075.277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-91022002371.146988</v>
      </c>
      <c r="L4294" s="444">
        <f t="shared" ca="1" si="164"/>
        <v>-21936302571446.426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-21936302571446.426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-91401260714.360107</v>
      </c>
      <c r="L4295" s="444">
        <f t="shared" ca="1" si="164"/>
        <v>-22027703832160.785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-22027703832160.785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-91782099300.669937</v>
      </c>
      <c r="L4296" s="444">
        <f t="shared" ca="1" si="164"/>
        <v>-22119485931461.457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-22119485931461.457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-92164524714.422729</v>
      </c>
      <c r="L4297" s="444">
        <f t="shared" ca="1" si="164"/>
        <v>-22211650456175.879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-22211650456175.879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-92548543567.39949</v>
      </c>
      <c r="L4298" s="444">
        <f t="shared" ca="1" si="164"/>
        <v>-22304198999743.277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-22304198999743.277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-92934162498.930328</v>
      </c>
      <c r="L4299" s="444">
        <f t="shared" ca="1" si="164"/>
        <v>-22397133162242.207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-22397133162242.207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-93321388176.009201</v>
      </c>
      <c r="L4300" s="444">
        <f t="shared" ca="1" si="164"/>
        <v>-22490454550418.215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-22490454550418.215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-93710227293.409225</v>
      </c>
      <c r="L4301" s="444">
        <f t="shared" ca="1" si="164"/>
        <v>-22584164777711.625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-22584164777711.625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-94100686573.798431</v>
      </c>
      <c r="L4302" s="444">
        <f t="shared" ca="1" si="164"/>
        <v>-22678265464285.422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-22678265464285.422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-94492772767.855927</v>
      </c>
      <c r="L4303" s="444">
        <f t="shared" ca="1" si="164"/>
        <v>-22772758237053.277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-22772758237053.277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-94886492654.388657</v>
      </c>
      <c r="L4304" s="444">
        <f t="shared" ca="1" si="164"/>
        <v>-22867644729707.664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-22867644729707.664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-95281853040.448593</v>
      </c>
      <c r="L4305" s="444">
        <f t="shared" ca="1" si="164"/>
        <v>-22962926582748.113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-22962926582748.113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-95678860761.45047</v>
      </c>
      <c r="L4306" s="444">
        <f t="shared" ca="1" si="164"/>
        <v>-23058605443509.563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-23058605443509.563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-96077522681.289841</v>
      </c>
      <c r="L4307" s="444">
        <f t="shared" ca="1" si="164"/>
        <v>-23154682966190.852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-23154682966190.852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-96477845692.461884</v>
      </c>
      <c r="L4308" s="444">
        <f t="shared" ca="1" si="164"/>
        <v>-23251160811883.313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-23251160811883.313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-96879836716.180466</v>
      </c>
      <c r="L4309" s="444">
        <f t="shared" ca="1" si="164"/>
        <v>-23348040648599.492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-23348040648599.492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-97283502702.497879</v>
      </c>
      <c r="L4310" s="444">
        <f t="shared" ca="1" si="164"/>
        <v>-23445324151301.988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-23445324151301.988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-97688850630.424957</v>
      </c>
      <c r="L4311" s="444">
        <f t="shared" ca="1" si="164"/>
        <v>-23543013001932.414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-23543013001932.414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-98095887508.051727</v>
      </c>
      <c r="L4312" s="444">
        <f t="shared" ca="1" si="164"/>
        <v>-23641108889440.465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-23641108889440.465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-98504620372.66861</v>
      </c>
      <c r="L4313" s="444">
        <f t="shared" ca="1" si="164"/>
        <v>-23739613509813.133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-23739613509813.133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-98915056290.888046</v>
      </c>
      <c r="L4314" s="444">
        <f t="shared" ca="1" si="164"/>
        <v>-23838528566104.02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-23838528566104.02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-99327202358.766754</v>
      </c>
      <c r="L4315" s="444">
        <f t="shared" ca="1" si="164"/>
        <v>-23937855768462.785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-23937855768462.785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-99741065701.928268</v>
      </c>
      <c r="L4316" s="444">
        <f t="shared" ca="1" si="164"/>
        <v>-24037596834164.715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-24037596834164.715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-100156653475.68631</v>
      </c>
      <c r="L4317" s="444">
        <f t="shared" ca="1" si="164"/>
        <v>-24137753487640.402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-24137753487640.402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-100573972865.16833</v>
      </c>
      <c r="L4318" s="444">
        <f t="shared" ca="1" si="164"/>
        <v>-24238327460505.57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-24238327460505.57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-100993031085.43988</v>
      </c>
      <c r="L4319" s="444">
        <f t="shared" ca="1" si="164"/>
        <v>-24339320491591.012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-24339320491591.012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-101413835381.62921</v>
      </c>
      <c r="L4320" s="444">
        <f t="shared" ca="1" si="164"/>
        <v>-24440734326972.641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-24440734326972.641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-101836393029.05267</v>
      </c>
      <c r="L4321" s="444">
        <f t="shared" ca="1" si="164"/>
        <v>-24542570720001.691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-24542570720001.691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-102260711333.34038</v>
      </c>
      <c r="L4322" s="444">
        <f t="shared" ca="1" si="164"/>
        <v>-24644831431335.031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-24644831431335.031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-102686797630.56262</v>
      </c>
      <c r="L4323" s="444">
        <f t="shared" ca="1" si="164"/>
        <v>-24747518228965.594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-24747518228965.594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-103114659287.35664</v>
      </c>
      <c r="L4324" s="444">
        <f t="shared" ca="1" si="164"/>
        <v>-24850632888252.949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-24850632888252.949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-103544303701.05396</v>
      </c>
      <c r="L4325" s="444">
        <f t="shared" ca="1" si="164"/>
        <v>-24954177191954.004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-24954177191954.004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-103975738299.80835</v>
      </c>
      <c r="L4326" s="444">
        <f t="shared" ca="1" si="164"/>
        <v>-25058152930253.813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-25058152930253.813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-104408970542.72421</v>
      </c>
      <c r="L4327" s="444">
        <f t="shared" ca="1" si="164"/>
        <v>-25162561900796.535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-25162561900796.535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-104844007919.98557</v>
      </c>
      <c r="L4328" s="444">
        <f t="shared" ca="1" si="164"/>
        <v>-25267405908716.52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-25267405908716.52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-105280857952.9855</v>
      </c>
      <c r="L4329" s="444">
        <f t="shared" ca="1" si="164"/>
        <v>-25372686766669.504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-25372686766669.504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-105719528194.45627</v>
      </c>
      <c r="L4330" s="444">
        <f t="shared" ca="1" si="164"/>
        <v>-25478406294863.961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-25478406294863.961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-106160026228.59984</v>
      </c>
      <c r="L4331" s="444">
        <f t="shared" ca="1" si="164"/>
        <v>-25584566321092.563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-25584566321092.563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-106602359671.21901</v>
      </c>
      <c r="L4332" s="444">
        <f t="shared" ca="1" si="164"/>
        <v>-25691168680763.781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-25691168680763.781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-107046536169.84909</v>
      </c>
      <c r="L4333" s="444">
        <f t="shared" ca="1" si="164"/>
        <v>-25798215216933.629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-25798215216933.629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-107492563403.89012</v>
      </c>
      <c r="L4334" s="444">
        <f t="shared" ca="1" si="164"/>
        <v>-25905707780337.52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-25905707780337.52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-107940449084.73967</v>
      </c>
      <c r="L4335" s="444">
        <f t="shared" ca="1" si="164"/>
        <v>-26013648229422.258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-26013648229422.258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-108390200955.92607</v>
      </c>
      <c r="L4336" s="444">
        <f t="shared" ca="1" si="164"/>
        <v>-26122038430378.184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-26122038430378.184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-108841826793.24243</v>
      </c>
      <c r="L4337" s="444">
        <f t="shared" ca="1" si="164"/>
        <v>-26230880257171.426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-26230880257171.426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-109295334404.88094</v>
      </c>
      <c r="L4338" s="444">
        <f t="shared" ca="1" si="164"/>
        <v>-26340175591576.309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-26340175591576.309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-109750731631.56795</v>
      </c>
      <c r="L4339" s="444">
        <f t="shared" ca="1" si="164"/>
        <v>-26449926323207.875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-26449926323207.875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-110208026346.69948</v>
      </c>
      <c r="L4340" s="444">
        <f t="shared" ca="1" si="164"/>
        <v>-26560134349554.574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-26560134349554.574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-110667226456.47739</v>
      </c>
      <c r="L4341" s="444">
        <f t="shared" ca="1" si="164"/>
        <v>-26670801576011.051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-26670801576011.051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-111128339900.04604</v>
      </c>
      <c r="L4342" s="444">
        <f t="shared" ca="1" si="164"/>
        <v>-26781929915911.098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-26781929915911.098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-111591374649.62958</v>
      </c>
      <c r="L4343" s="444">
        <f t="shared" ref="L4343:L4597" ca="1" si="169">I4343-J4343+K4343</f>
        <v>-26893521290560.727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-26893521290560.727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-112056338710.66969</v>
      </c>
      <c r="L4344" s="444">
        <f t="shared" ca="1" si="169"/>
        <v>-27005577629271.395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-27005577629271.395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-112523240121.96414</v>
      </c>
      <c r="L4345" s="444">
        <f t="shared" ca="1" si="169"/>
        <v>-27118100869393.359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-27118100869393.359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-112992086955.80566</v>
      </c>
      <c r="L4346" s="444">
        <f t="shared" ca="1" si="169"/>
        <v>-27231092956349.164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-27231092956349.164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-113462887318.12152</v>
      </c>
      <c r="L4347" s="444">
        <f t="shared" ca="1" si="169"/>
        <v>-27344555843667.285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-27344555843667.285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-113935649348.61369</v>
      </c>
      <c r="L4348" s="444">
        <f t="shared" ca="1" si="169"/>
        <v>-27458491493015.898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-27458491493015.898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-114410381220.89958</v>
      </c>
      <c r="L4349" s="444">
        <f t="shared" ca="1" si="169"/>
        <v>-27572901874236.797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-27572901874236.797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-114887091142.65332</v>
      </c>
      <c r="L4350" s="444">
        <f t="shared" ca="1" si="169"/>
        <v>-27687788965379.449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-27687788965379.449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-115365787355.7477</v>
      </c>
      <c r="L4351" s="444">
        <f t="shared" ca="1" si="169"/>
        <v>-27803154752735.195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-27803154752735.195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-115846478136.39665</v>
      </c>
      <c r="L4352" s="444">
        <f t="shared" ca="1" si="169"/>
        <v>-27919001230871.594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-27919001230871.594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-116329171795.29831</v>
      </c>
      <c r="L4353" s="444">
        <f t="shared" ca="1" si="169"/>
        <v>-28035330402666.891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-28035330402666.891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-116813876677.7787</v>
      </c>
      <c r="L4354" s="444">
        <f t="shared" ca="1" si="169"/>
        <v>-28152144279344.668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-28152144279344.668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-117300601163.93613</v>
      </c>
      <c r="L4355" s="444">
        <f t="shared" ca="1" si="169"/>
        <v>-28269444880508.605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-28269444880508.605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-117789353668.78586</v>
      </c>
      <c r="L4356" s="444">
        <f t="shared" ca="1" si="169"/>
        <v>-28387234234177.391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-28387234234177.391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-118280142642.40579</v>
      </c>
      <c r="L4357" s="444">
        <f t="shared" ca="1" si="169"/>
        <v>-28505514376819.797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-28505514376819.797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-118772976570.08249</v>
      </c>
      <c r="L4358" s="444">
        <f t="shared" ca="1" si="169"/>
        <v>-28624287353389.879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-28624287353389.879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-119267863972.45782</v>
      </c>
      <c r="L4359" s="444">
        <f t="shared" ca="1" si="169"/>
        <v>-28743555217362.336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-28743555217362.336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-119764813405.67638</v>
      </c>
      <c r="L4360" s="444">
        <f t="shared" ca="1" si="169"/>
        <v>-28863320030768.012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-28863320030768.012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-120263833461.53337</v>
      </c>
      <c r="L4361" s="444">
        <f t="shared" ca="1" si="169"/>
        <v>-28983583864229.547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-28983583864229.547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-120764932767.62311</v>
      </c>
      <c r="L4362" s="444">
        <f t="shared" ca="1" si="169"/>
        <v>-29104348796997.172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-29104348796997.172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-121268119987.48822</v>
      </c>
      <c r="L4363" s="444">
        <f t="shared" ca="1" si="169"/>
        <v>-29225616916984.66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-29225616916984.66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-121773403820.76941</v>
      </c>
      <c r="L4364" s="444">
        <f t="shared" ca="1" si="169"/>
        <v>-29347390320805.43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-29347390320805.43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-122280793003.35597</v>
      </c>
      <c r="L4365" s="444">
        <f t="shared" ca="1" si="169"/>
        <v>-29469671113808.785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-29469671113808.785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-122790296307.53661</v>
      </c>
      <c r="L4366" s="444">
        <f t="shared" ca="1" si="169"/>
        <v>-29592461410116.32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-29592461410116.32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-123301922542.15132</v>
      </c>
      <c r="L4367" s="444">
        <f t="shared" ca="1" si="169"/>
        <v>-29715763332658.473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-29715763332658.473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-123815680552.74364</v>
      </c>
      <c r="L4368" s="444">
        <f t="shared" ca="1" si="169"/>
        <v>-29839579013211.215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-29839579013211.215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-124331579221.71341</v>
      </c>
      <c r="L4369" s="444">
        <f t="shared" ca="1" si="169"/>
        <v>-29963910592432.93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-29963910592432.93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-124849627468.47054</v>
      </c>
      <c r="L4370" s="444">
        <f t="shared" ca="1" si="169"/>
        <v>-30088760219901.398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-30088760219901.398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-125369834249.58916</v>
      </c>
      <c r="L4371" s="444">
        <f t="shared" ca="1" si="169"/>
        <v>-30214130054150.988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-30214130054150.988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-125892208558.96246</v>
      </c>
      <c r="L4372" s="444">
        <f t="shared" ca="1" si="169"/>
        <v>-30340022262709.949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-30340022262709.949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-126416759427.95811</v>
      </c>
      <c r="L4373" s="444">
        <f t="shared" ca="1" si="169"/>
        <v>-30466439022137.906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-30466439022137.906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-126943495925.5746</v>
      </c>
      <c r="L4374" s="444">
        <f t="shared" ca="1" si="169"/>
        <v>-30593382518063.48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-30593382518063.48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-127472427158.59784</v>
      </c>
      <c r="L4375" s="444">
        <f t="shared" ca="1" si="169"/>
        <v>-30720854945222.078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-30720854945222.078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-128003562271.75867</v>
      </c>
      <c r="L4376" s="444">
        <f t="shared" ca="1" si="169"/>
        <v>-30848858507493.836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-30848858507493.836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-128536910447.89096</v>
      </c>
      <c r="L4377" s="444">
        <f t="shared" ca="1" si="169"/>
        <v>-30977395417941.727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-30977395417941.727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-129072480908.09055</v>
      </c>
      <c r="L4378" s="444">
        <f t="shared" ca="1" si="169"/>
        <v>-31106467898849.816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-31106467898849.816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-129610282911.87424</v>
      </c>
      <c r="L4379" s="444">
        <f t="shared" ca="1" si="169"/>
        <v>-31236078181761.691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-31236078181761.691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-130150325757.34038</v>
      </c>
      <c r="L4380" s="444">
        <f t="shared" ca="1" si="169"/>
        <v>-31366228507519.031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-31366228507519.031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-130692618781.3293</v>
      </c>
      <c r="L4381" s="444">
        <f t="shared" ca="1" si="169"/>
        <v>-31496921126300.359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-31496921126300.359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-131237171359.58482</v>
      </c>
      <c r="L4382" s="444">
        <f t="shared" ca="1" si="169"/>
        <v>-31628158297659.945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-31628158297659.945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-131783992906.91644</v>
      </c>
      <c r="L4383" s="444">
        <f t="shared" ca="1" si="169"/>
        <v>-31759942290566.863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-31759942290566.863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-132333092877.36192</v>
      </c>
      <c r="L4384" s="444">
        <f t="shared" ca="1" si="169"/>
        <v>-31892275383444.227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-31892275383444.227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-132884480764.35094</v>
      </c>
      <c r="L4385" s="444">
        <f t="shared" ca="1" si="169"/>
        <v>-32025159864208.578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-32025159864208.578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-133438166100.86908</v>
      </c>
      <c r="L4386" s="444">
        <f t="shared" ca="1" si="169"/>
        <v>-32158598030309.445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-32158598030309.445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-133994158459.62267</v>
      </c>
      <c r="L4387" s="444">
        <f t="shared" ca="1" si="169"/>
        <v>-32292592188769.066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-32292592188769.066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-134552467453.20444</v>
      </c>
      <c r="L4388" s="444">
        <f t="shared" ca="1" si="169"/>
        <v>-32427144656222.27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-32427144656222.27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-135113102734.25946</v>
      </c>
      <c r="L4389" s="444">
        <f t="shared" ca="1" si="169"/>
        <v>-32562257758956.527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-32562257758956.527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-135676073995.65218</v>
      </c>
      <c r="L4390" s="444">
        <f t="shared" ca="1" si="169"/>
        <v>-32697933832952.18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-32697933832952.18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-136241390970.63408</v>
      </c>
      <c r="L4391" s="444">
        <f t="shared" ca="1" si="169"/>
        <v>-32834175223922.813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-32834175223922.813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-136809063433.01172</v>
      </c>
      <c r="L4392" s="444">
        <f t="shared" ca="1" si="169"/>
        <v>-32970984287355.824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-32970984287355.824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-137379101197.31593</v>
      </c>
      <c r="L4393" s="444">
        <f t="shared" ca="1" si="169"/>
        <v>-33108363388553.141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-33108363388553.141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-137951514118.97144</v>
      </c>
      <c r="L4394" s="444">
        <f t="shared" ca="1" si="169"/>
        <v>-33246314902672.113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-33246314902672.113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-138526312094.46713</v>
      </c>
      <c r="L4395" s="444">
        <f t="shared" ca="1" si="169"/>
        <v>-33384841214766.582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-33384841214766.582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-139103505061.52744</v>
      </c>
      <c r="L4396" s="444">
        <f t="shared" ca="1" si="169"/>
        <v>-33523944719828.109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-33523944719828.109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-139683102999.28378</v>
      </c>
      <c r="L4397" s="444">
        <f t="shared" ca="1" si="169"/>
        <v>-33663627822827.395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-33663627822827.395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-140265115928.44748</v>
      </c>
      <c r="L4398" s="444">
        <f t="shared" ca="1" si="169"/>
        <v>-33803892938755.844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-33803892938755.844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-140849553911.48267</v>
      </c>
      <c r="L4399" s="444">
        <f t="shared" ca="1" si="169"/>
        <v>-33944742492667.328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-33944742492667.328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-141436427052.78052</v>
      </c>
      <c r="L4400" s="444">
        <f t="shared" ca="1" si="169"/>
        <v>-34086178919720.109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-34086178919720.109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-142025745498.8338</v>
      </c>
      <c r="L4401" s="444">
        <f t="shared" ca="1" si="169"/>
        <v>-34228204665218.941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-34228204665218.941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-142617519438.41226</v>
      </c>
      <c r="L4402" s="444">
        <f t="shared" ca="1" si="169"/>
        <v>-34370822184657.355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-34370822184657.355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-143211759102.73895</v>
      </c>
      <c r="L4403" s="444">
        <f t="shared" ca="1" si="169"/>
        <v>-34514033943760.094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-34514033943760.094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-143808474765.66705</v>
      </c>
      <c r="L4404" s="444">
        <f t="shared" ca="1" si="169"/>
        <v>-34657842418525.762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-34657842418525.762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-144407676743.85733</v>
      </c>
      <c r="L4405" s="444">
        <f t="shared" ca="1" si="169"/>
        <v>-34802250095269.617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-34802250095269.617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-145009375396.95676</v>
      </c>
      <c r="L4406" s="444">
        <f t="shared" ca="1" si="169"/>
        <v>-34947259470666.574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-34947259470666.574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-145613581127.77737</v>
      </c>
      <c r="L4407" s="444">
        <f t="shared" ca="1" si="169"/>
        <v>-35092873051794.352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-35092873051794.352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-146220304382.47647</v>
      </c>
      <c r="L4408" s="444">
        <f t="shared" ca="1" si="169"/>
        <v>-35239093356176.828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-35239093356176.828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-146829555650.73679</v>
      </c>
      <c r="L4409" s="444">
        <f t="shared" ca="1" si="169"/>
        <v>-35385922911827.563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-35385922911827.563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-147441345465.94818</v>
      </c>
      <c r="L4410" s="444">
        <f t="shared" ca="1" si="169"/>
        <v>-35533364257293.508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-35533364257293.508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-148055684405.38962</v>
      </c>
      <c r="L4411" s="444">
        <f t="shared" ca="1" si="169"/>
        <v>-35681419941698.898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-35681419941698.898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-148672583090.41208</v>
      </c>
      <c r="L4412" s="444">
        <f t="shared" ca="1" si="169"/>
        <v>-35830092524789.313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-35830092524789.313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-149292052186.62213</v>
      </c>
      <c r="L4413" s="444">
        <f t="shared" ca="1" si="169"/>
        <v>-35979384576975.938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-35979384576975.938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-149914102404.06641</v>
      </c>
      <c r="L4414" s="444">
        <f t="shared" ca="1" si="169"/>
        <v>-36129298679380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-36129298679380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-150538744497.41666</v>
      </c>
      <c r="L4415" s="444">
        <f t="shared" ca="1" si="169"/>
        <v>-36279837423877.414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-36279837423877.414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-151165989266.15588</v>
      </c>
      <c r="L4416" s="444">
        <f t="shared" ca="1" si="169"/>
        <v>-36431003413143.57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-36431003413143.57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-151795847554.76486</v>
      </c>
      <c r="L4417" s="444">
        <f t="shared" ca="1" si="169"/>
        <v>-36582799260698.336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-36582799260698.336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-152428330252.90973</v>
      </c>
      <c r="L4418" s="444">
        <f t="shared" ca="1" si="169"/>
        <v>-36735227590951.242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-36735227590951.242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-153063448295.63019</v>
      </c>
      <c r="L4419" s="444">
        <f t="shared" ca="1" si="169"/>
        <v>-36888291039246.875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-36888291039246.875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-153701212663.52866</v>
      </c>
      <c r="L4420" s="444">
        <f t="shared" ca="1" si="169"/>
        <v>-37041992251910.406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-37041992251910.406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-154341634382.96002</v>
      </c>
      <c r="L4421" s="444">
        <f t="shared" ca="1" si="169"/>
        <v>-37196333886293.367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-37196333886293.367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-154984724526.22235</v>
      </c>
      <c r="L4422" s="444">
        <f t="shared" ca="1" si="169"/>
        <v>-37351318610819.586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-37351318610819.586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-155630494211.74826</v>
      </c>
      <c r="L4423" s="444">
        <f t="shared" ca="1" si="169"/>
        <v>-37506949105031.336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-37506949105031.336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-156278954604.29724</v>
      </c>
      <c r="L4424" s="444">
        <f t="shared" ca="1" si="169"/>
        <v>-37663228059635.633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-37663228059635.633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-156930116915.14847</v>
      </c>
      <c r="L4425" s="444">
        <f t="shared" ca="1" si="169"/>
        <v>-37820158176550.781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-37820158176550.781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-157583992402.29492</v>
      </c>
      <c r="L4426" s="444">
        <f t="shared" ca="1" si="169"/>
        <v>-37977742168953.078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-37977742168953.078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-158240592370.63782</v>
      </c>
      <c r="L4427" s="444">
        <f t="shared" ca="1" si="169"/>
        <v>-38135982761323.719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-38135982761323.719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-158899928172.18216</v>
      </c>
      <c r="L4428" s="444">
        <f t="shared" ca="1" si="169"/>
        <v>-38294882689495.898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-38294882689495.898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-159562011206.23291</v>
      </c>
      <c r="L4429" s="444">
        <f t="shared" ca="1" si="169"/>
        <v>-38454444700702.133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-38454444700702.133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-160226852919.59222</v>
      </c>
      <c r="L4430" s="444">
        <f t="shared" ca="1" si="169"/>
        <v>-38614671553621.727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-38614671553621.727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-160894464806.7572</v>
      </c>
      <c r="L4431" s="444">
        <f t="shared" ca="1" si="169"/>
        <v>-38775566018428.484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-38775566018428.484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-161564858410.11868</v>
      </c>
      <c r="L4432" s="444">
        <f t="shared" ca="1" si="169"/>
        <v>-38937130876838.602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-38937130876838.602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-162238045320.16083</v>
      </c>
      <c r="L4433" s="444">
        <f t="shared" ca="1" si="169"/>
        <v>-39099368922158.766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-39099368922158.766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-162914037175.66153</v>
      </c>
      <c r="L4434" s="444">
        <f t="shared" ca="1" si="169"/>
        <v>-39262282959334.43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-39262282959334.43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-163592845663.89346</v>
      </c>
      <c r="L4435" s="444">
        <f t="shared" ca="1" si="169"/>
        <v>-39425875804998.32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-39425875804998.32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-164274482520.82632</v>
      </c>
      <c r="L4436" s="444">
        <f t="shared" ca="1" si="169"/>
        <v>-39590150287519.148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-39590150287519.148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-164958959531.32977</v>
      </c>
      <c r="L4437" s="444">
        <f t="shared" ca="1" si="169"/>
        <v>-39755109247050.477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-39755109247050.477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-165646288529.37698</v>
      </c>
      <c r="L4438" s="444">
        <f t="shared" ca="1" si="169"/>
        <v>-39920755535579.852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-39920755535579.852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-166336481398.24939</v>
      </c>
      <c r="L4439" s="444">
        <f t="shared" ca="1" si="169"/>
        <v>-40087092016978.102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-40087092016978.102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-167029550070.7421</v>
      </c>
      <c r="L4440" s="444">
        <f t="shared" ca="1" si="169"/>
        <v>-40254121567048.844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-40254121567048.844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-167725506529.37018</v>
      </c>
      <c r="L4441" s="444">
        <f t="shared" ca="1" si="169"/>
        <v>-40421847073578.211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-40421847073578.211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-168424362806.57587</v>
      </c>
      <c r="L4442" s="444">
        <f t="shared" ca="1" si="169"/>
        <v>-40590271436384.789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-40590271436384.789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-169126130984.93661</v>
      </c>
      <c r="L4443" s="444">
        <f t="shared" ca="1" si="169"/>
        <v>-40759397567369.727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-40759397567369.727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-169830823197.37387</v>
      </c>
      <c r="L4444" s="444">
        <f t="shared" ca="1" si="169"/>
        <v>-40929228390567.102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-40929228390567.102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-170538451627.36292</v>
      </c>
      <c r="L4445" s="444">
        <f t="shared" ca="1" si="169"/>
        <v>-41099766842194.461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-41099766842194.461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-171249028509.14359</v>
      </c>
      <c r="L4446" s="444">
        <f t="shared" ca="1" si="169"/>
        <v>-41271015870703.602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-41271015870703.602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-171962566127.93167</v>
      </c>
      <c r="L4447" s="444">
        <f t="shared" ca="1" si="169"/>
        <v>-41442978436831.531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-41442978436831.531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-172679076820.13138</v>
      </c>
      <c r="L4448" s="444">
        <f t="shared" ca="1" si="169"/>
        <v>-41615657513651.664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-41615657513651.664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-173398572973.54858</v>
      </c>
      <c r="L4449" s="444">
        <f t="shared" ca="1" si="169"/>
        <v>-41789056086625.211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-41789056086625.211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-174121067027.60504</v>
      </c>
      <c r="L4450" s="444">
        <f t="shared" ca="1" si="169"/>
        <v>-41963177153652.813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-41963177153652.813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-174846571473.55338</v>
      </c>
      <c r="L4451" s="444">
        <f t="shared" ca="1" si="169"/>
        <v>-42138023725126.367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-42138023725126.367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-175575098854.69321</v>
      </c>
      <c r="L4452" s="444">
        <f t="shared" ca="1" si="169"/>
        <v>-42313598823981.063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-42313598823981.063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-176306661766.58777</v>
      </c>
      <c r="L4453" s="444">
        <f t="shared" ca="1" si="169"/>
        <v>-42489905485747.648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-42489905485747.648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-177041272857.28186</v>
      </c>
      <c r="L4454" s="444">
        <f t="shared" ca="1" si="169"/>
        <v>-42666946758604.93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-42666946758604.93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-177778944827.52054</v>
      </c>
      <c r="L4455" s="444">
        <f t="shared" ca="1" si="169"/>
        <v>-42844725703432.453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-42844725703432.453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-178519690430.96857</v>
      </c>
      <c r="L4456" s="444">
        <f t="shared" ca="1" si="169"/>
        <v>-43023245393863.422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-43023245393863.422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-179263522474.43091</v>
      </c>
      <c r="L4457" s="444">
        <f t="shared" ca="1" si="169"/>
        <v>-43202508916337.852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-43202508916337.852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-180010453818.07437</v>
      </c>
      <c r="L4458" s="444">
        <f t="shared" ca="1" si="169"/>
        <v>-43382519370155.93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-43382519370155.93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-180760497375.64972</v>
      </c>
      <c r="L4459" s="444">
        <f t="shared" ca="1" si="169"/>
        <v>-43563279867531.578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-43563279867531.578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-181513666114.7149</v>
      </c>
      <c r="L4460" s="444">
        <f t="shared" ca="1" si="169"/>
        <v>-43744793533646.297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-43744793533646.297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-182269973056.85956</v>
      </c>
      <c r="L4461" s="444">
        <f t="shared" ca="1" si="169"/>
        <v>-43927063506703.156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-43927063506703.156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-183029431277.92981</v>
      </c>
      <c r="L4462" s="444">
        <f t="shared" ca="1" si="169"/>
        <v>-44110092937981.086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-44110092937981.086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-183792053908.25452</v>
      </c>
      <c r="L4463" s="444">
        <f t="shared" ca="1" si="169"/>
        <v>-44293884991889.344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-44293884991889.344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-184557854132.87225</v>
      </c>
      <c r="L4464" s="444">
        <f t="shared" ca="1" si="169"/>
        <v>-44478442846022.219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-44478442846022.219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-185326845191.75925</v>
      </c>
      <c r="L4465" s="444">
        <f t="shared" ca="1" si="169"/>
        <v>-44663769691213.977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-44663769691213.977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-186099040380.05823</v>
      </c>
      <c r="L4466" s="444">
        <f t="shared" ca="1" si="169"/>
        <v>-44849868731594.031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-44849868731594.031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-186874453048.30847</v>
      </c>
      <c r="L4467" s="444">
        <f t="shared" ca="1" si="169"/>
        <v>-45036743184642.336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-45036743184642.336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-187653096602.67639</v>
      </c>
      <c r="L4468" s="444">
        <f t="shared" ca="1" si="169"/>
        <v>-45224396281245.016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-45224396281245.016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-188434984505.18756</v>
      </c>
      <c r="L4469" s="444">
        <f t="shared" ca="1" si="169"/>
        <v>-45412831265750.203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-45412831265750.203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-189220130273.95917</v>
      </c>
      <c r="L4470" s="444">
        <f t="shared" ca="1" si="169"/>
        <v>-45602051396024.164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-45602051396024.164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-190008547483.43402</v>
      </c>
      <c r="L4471" s="444">
        <f t="shared" ca="1" si="169"/>
        <v>-45792059943507.602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-45792059943507.602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-190800249764.61499</v>
      </c>
      <c r="L4472" s="444">
        <f t="shared" ca="1" si="169"/>
        <v>-45982860193272.219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-45982860193272.219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-191595250805.3009</v>
      </c>
      <c r="L4473" s="444">
        <f t="shared" ca="1" si="169"/>
        <v>-46174455444077.523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-46174455444077.523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-192393564350.323</v>
      </c>
      <c r="L4474" s="444">
        <f t="shared" ca="1" si="169"/>
        <v>-46366849008427.844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-46366849008427.844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-193195204201.78268</v>
      </c>
      <c r="L4475" s="444">
        <f t="shared" ca="1" si="169"/>
        <v>-46560044212629.625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-46560044212629.625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-194000184219.2901</v>
      </c>
      <c r="L4476" s="444">
        <f t="shared" ca="1" si="169"/>
        <v>-46754044396848.914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-46754044396848.914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-194808518320.2038</v>
      </c>
      <c r="L4477" s="444">
        <f t="shared" ca="1" si="169"/>
        <v>-46948852915169.117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-46948852915169.117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-195620220479.87131</v>
      </c>
      <c r="L4478" s="444">
        <f t="shared" ca="1" si="169"/>
        <v>-47144473135648.992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-47144473135648.992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-196435304731.87079</v>
      </c>
      <c r="L4479" s="444">
        <f t="shared" ca="1" si="169"/>
        <v>-47340908440380.859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-47340908440380.859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-197253785168.25357</v>
      </c>
      <c r="L4480" s="444">
        <f t="shared" ca="1" si="169"/>
        <v>-47538162225549.109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-47538162225549.109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-198075675939.78796</v>
      </c>
      <c r="L4481" s="444">
        <f t="shared" ca="1" si="169"/>
        <v>-47736237901488.898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-47736237901488.898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-198900991256.20374</v>
      </c>
      <c r="L4482" s="444">
        <f t="shared" ca="1" si="169"/>
        <v>-47935138892745.102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-47935138892745.102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-199729745386.43793</v>
      </c>
      <c r="L4483" s="444">
        <f t="shared" ca="1" si="169"/>
        <v>-48134868638131.539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-48134868638131.539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-200561952658.88141</v>
      </c>
      <c r="L4484" s="444">
        <f t="shared" ca="1" si="169"/>
        <v>-48335430590790.422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-48335430590790.422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-201397627461.62677</v>
      </c>
      <c r="L4485" s="444">
        <f t="shared" ca="1" si="169"/>
        <v>-48536828218252.047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-48536828218252.047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-202236784242.71686</v>
      </c>
      <c r="L4486" s="444">
        <f t="shared" ca="1" si="169"/>
        <v>-48739065002494.766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-48739065002494.766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-203079437510.39487</v>
      </c>
      <c r="L4487" s="444">
        <f t="shared" ca="1" si="169"/>
        <v>-48942144440005.164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-48942144440005.164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-203925601833.35486</v>
      </c>
      <c r="L4488" s="444">
        <f t="shared" ca="1" si="169"/>
        <v>-49146070041838.516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-49146070041838.516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-204775291840.9938</v>
      </c>
      <c r="L4489" s="444">
        <f t="shared" ca="1" si="169"/>
        <v>-49350845333679.508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-49350845333679.508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-205628522223.66461</v>
      </c>
      <c r="L4490" s="444">
        <f t="shared" ca="1" si="169"/>
        <v>-49556473855903.172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-49556473855903.172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-206485307732.92987</v>
      </c>
      <c r="L4491" s="444">
        <f t="shared" ca="1" si="169"/>
        <v>-49762959163636.102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-49762959163636.102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-207345663181.81708</v>
      </c>
      <c r="L4492" s="444">
        <f t="shared" ca="1" si="169"/>
        <v>-49970304826817.922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-49970304826817.922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-208209603445.07468</v>
      </c>
      <c r="L4493" s="444">
        <f t="shared" ca="1" si="169"/>
        <v>-50178514430263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-50178514430263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-209077143459.42917</v>
      </c>
      <c r="L4494" s="444">
        <f t="shared" ca="1" si="169"/>
        <v>-50387591573722.43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-50387591573722.43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-209948298223.84344</v>
      </c>
      <c r="L4495" s="444">
        <f t="shared" ca="1" si="169"/>
        <v>-50597539871946.273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-50597539871946.273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-210823082799.77612</v>
      </c>
      <c r="L4496" s="444">
        <f t="shared" ca="1" si="169"/>
        <v>-50808362954746.047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-50808362954746.047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-211701512311.44186</v>
      </c>
      <c r="L4497" s="444">
        <f t="shared" ca="1" si="169"/>
        <v>-51020064467057.492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-51020064467057.492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-212583601946.07288</v>
      </c>
      <c r="L4498" s="444">
        <f t="shared" ca="1" si="169"/>
        <v>-51232648069003.563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-51232648069003.563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-213469366954.18152</v>
      </c>
      <c r="L4499" s="444">
        <f t="shared" ca="1" si="169"/>
        <v>-51446117435957.742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-51446117435957.742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-214358822649.82391</v>
      </c>
      <c r="L4500" s="444">
        <f t="shared" ca="1" si="169"/>
        <v>-51660476258607.563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-51660476258607.563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-215251984410.86484</v>
      </c>
      <c r="L4501" s="444">
        <f t="shared" ca="1" si="169"/>
        <v>-51875728243018.43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-51875728243018.43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-216148867679.24347</v>
      </c>
      <c r="L4502" s="444">
        <f t="shared" ca="1" si="169"/>
        <v>-52091877110697.672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-52091877110697.672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-217049487961.2403</v>
      </c>
      <c r="L4503" s="444">
        <f t="shared" ca="1" si="169"/>
        <v>-52308926598658.914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-52308926598658.914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-217953860827.74548</v>
      </c>
      <c r="L4504" s="444">
        <f t="shared" ca="1" si="169"/>
        <v>-52526880459486.656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-52526880459486.656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-218862001914.52774</v>
      </c>
      <c r="L4505" s="444">
        <f t="shared" ca="1" si="169"/>
        <v>-52745742461401.188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-52745742461401.188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-219773926922.50494</v>
      </c>
      <c r="L4506" s="444">
        <f t="shared" ca="1" si="169"/>
        <v>-52965516388323.695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-52965516388323.695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-220689651618.01538</v>
      </c>
      <c r="L4507" s="444">
        <f t="shared" ca="1" si="169"/>
        <v>-53186206039941.711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-53186206039941.711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-221609191833.09045</v>
      </c>
      <c r="L4508" s="444">
        <f t="shared" ca="1" si="169"/>
        <v>-53407815231774.805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-53407815231774.805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-222532563465.72836</v>
      </c>
      <c r="L4509" s="444">
        <f t="shared" ca="1" si="169"/>
        <v>-53630347795240.531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-53630347795240.531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-223459782480.16888</v>
      </c>
      <c r="L4510" s="444">
        <f t="shared" ca="1" si="169"/>
        <v>-53853807577720.703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-53853807577720.703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-224390864907.16959</v>
      </c>
      <c r="L4511" s="444">
        <f t="shared" ca="1" si="169"/>
        <v>-54078198442627.875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-54078198442627.875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-225325826844.28281</v>
      </c>
      <c r="L4512" s="444">
        <f t="shared" ca="1" si="169"/>
        <v>-54303524269472.156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-54303524269472.156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-226264684456.13397</v>
      </c>
      <c r="L4513" s="444">
        <f t="shared" ca="1" si="169"/>
        <v>-54529788953928.289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-54529788953928.289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-227207453974.7012</v>
      </c>
      <c r="L4514" s="444">
        <f t="shared" ca="1" si="169"/>
        <v>-54756996407902.992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-54756996407902.992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-228154151699.59579</v>
      </c>
      <c r="L4515" s="444">
        <f t="shared" ca="1" si="169"/>
        <v>-54985150559602.586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-54985150559602.586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-229104793998.34415</v>
      </c>
      <c r="L4516" s="444">
        <f t="shared" ca="1" si="169"/>
        <v>-55214255353600.93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-55214255353600.93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-230059397306.67053</v>
      </c>
      <c r="L4517" s="444">
        <f t="shared" ca="1" si="169"/>
        <v>-55444314750907.602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-55444314750907.602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-231017978128.78165</v>
      </c>
      <c r="L4518" s="444">
        <f t="shared" ca="1" si="169"/>
        <v>-55675332729036.383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-55675332729036.383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-231980553037.65158</v>
      </c>
      <c r="L4519" s="444">
        <f t="shared" ca="1" si="169"/>
        <v>-55907313282074.031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-55907313282074.031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-232947138675.30847</v>
      </c>
      <c r="L4520" s="444">
        <f t="shared" ca="1" si="169"/>
        <v>-56140260420749.336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-56140260420749.336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-233917751753.12222</v>
      </c>
      <c r="L4521" s="444">
        <f t="shared" ca="1" si="169"/>
        <v>-56374178172502.461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-56374178172502.461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-234892409052.09354</v>
      </c>
      <c r="L4522" s="444">
        <f t="shared" ca="1" si="169"/>
        <v>-56609070581554.555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-56609070581554.555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-235871127423.14401</v>
      </c>
      <c r="L4523" s="444">
        <f t="shared" ca="1" si="169"/>
        <v>-56844941708977.695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-56844941708977.695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-236853923787.40707</v>
      </c>
      <c r="L4524" s="444">
        <f t="shared" ca="1" si="169"/>
        <v>-57081795632765.102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-57081795632765.102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-237840815136.52124</v>
      </c>
      <c r="L4525" s="444">
        <f t="shared" ca="1" si="169"/>
        <v>-57319636447901.625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-57319636447901.625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-238831818532.92343</v>
      </c>
      <c r="L4526" s="444">
        <f t="shared" ca="1" si="169"/>
        <v>-57558468266434.547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-57558468266434.547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-239826951110.14395</v>
      </c>
      <c r="L4527" s="444">
        <f t="shared" ca="1" si="169"/>
        <v>-57798295217544.688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-57798295217544.688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-240826230073.10281</v>
      </c>
      <c r="L4528" s="444">
        <f t="shared" ca="1" si="169"/>
        <v>-58039121447617.789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-58039121447617.789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-241829672698.40744</v>
      </c>
      <c r="L4529" s="444">
        <f t="shared" ca="1" si="169"/>
        <v>-58280951120316.195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-58280951120316.195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-242837296334.65082</v>
      </c>
      <c r="L4530" s="444">
        <f t="shared" ca="1" si="169"/>
        <v>-58523788416650.844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-58523788416650.844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-243849118402.71185</v>
      </c>
      <c r="L4531" s="444">
        <f t="shared" ca="1" si="169"/>
        <v>-58767637535053.555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-58767637535053.555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-244865156396.05649</v>
      </c>
      <c r="L4532" s="444">
        <f t="shared" ca="1" si="169"/>
        <v>-59012502691449.609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-59012502691449.609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-245885427881.04004</v>
      </c>
      <c r="L4533" s="444">
        <f t="shared" ca="1" si="169"/>
        <v>-59258388119330.648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-59258388119330.648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-246909950497.21103</v>
      </c>
      <c r="L4534" s="444">
        <f t="shared" ca="1" si="169"/>
        <v>-59505298069827.859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-59505298069827.859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-247938741957.61609</v>
      </c>
      <c r="L4535" s="444">
        <f t="shared" ca="1" si="169"/>
        <v>-59753236811785.477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-59753236811785.477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-248971820049.10614</v>
      </c>
      <c r="L4536" s="444">
        <f t="shared" ca="1" si="169"/>
        <v>-60002208631834.586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-60002208631834.586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-250009202632.6441</v>
      </c>
      <c r="L4537" s="444">
        <f t="shared" ca="1" si="169"/>
        <v>-60252217834467.227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-60252217834467.227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-251050907643.61343</v>
      </c>
      <c r="L4538" s="444">
        <f t="shared" ca="1" si="169"/>
        <v>-60503268742110.844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-60503268742110.844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-252096953092.12851</v>
      </c>
      <c r="L4539" s="444">
        <f t="shared" ca="1" si="169"/>
        <v>-60755365695202.969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-60755365695202.969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-253147357063.3457</v>
      </c>
      <c r="L4540" s="444">
        <f t="shared" ca="1" si="169"/>
        <v>-61008513052266.313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-61008513052266.313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-254202137717.77634</v>
      </c>
      <c r="L4541" s="444">
        <f t="shared" ca="1" si="169"/>
        <v>-61262715189984.086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-61262715189984.086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-255261313291.60034</v>
      </c>
      <c r="L4542" s="444">
        <f t="shared" ca="1" si="169"/>
        <v>-61517976503275.688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-61517976503275.688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-256324902096.98203</v>
      </c>
      <c r="L4543" s="444">
        <f t="shared" ca="1" si="169"/>
        <v>-61774301405372.672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-61774301405372.672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-257392922522.38617</v>
      </c>
      <c r="L4544" s="444">
        <f t="shared" ca="1" si="169"/>
        <v>-62031694327895.055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-62031694327895.055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-258465393032.89606</v>
      </c>
      <c r="L4545" s="444">
        <f t="shared" ca="1" si="169"/>
        <v>-62290159720927.953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-62290159720927.953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-259542332170.53317</v>
      </c>
      <c r="L4546" s="444">
        <f t="shared" ca="1" si="169"/>
        <v>-62549702053098.484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-62549702053098.484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-260623758554.57706</v>
      </c>
      <c r="L4547" s="444">
        <f t="shared" ca="1" si="169"/>
        <v>-62810325811653.063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-62810325811653.063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-261709690881.88773</v>
      </c>
      <c r="L4548" s="444">
        <f t="shared" ca="1" si="169"/>
        <v>-63072035502534.953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-63072035502534.953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-262800147927.22897</v>
      </c>
      <c r="L4549" s="444">
        <f t="shared" ca="1" si="169"/>
        <v>-63334835650462.18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-63334835650462.18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-263895148543.59241</v>
      </c>
      <c r="L4550" s="444">
        <f t="shared" ca="1" si="169"/>
        <v>-63598730799005.773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-63598730799005.773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-264994711662.52405</v>
      </c>
      <c r="L4551" s="444">
        <f t="shared" ca="1" si="169"/>
        <v>-63863725510668.297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-63863725510668.297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-266098856294.45123</v>
      </c>
      <c r="L4552" s="444">
        <f t="shared" ca="1" si="169"/>
        <v>-64129824366962.75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-64129824366962.75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-267207601529.01144</v>
      </c>
      <c r="L4553" s="444">
        <f t="shared" ca="1" si="169"/>
        <v>-64397031968491.758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-64397031968491.758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-268320966535.38232</v>
      </c>
      <c r="L4554" s="444">
        <f t="shared" ca="1" si="169"/>
        <v>-64665352935027.141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-64665352935027.141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-269438970562.61307</v>
      </c>
      <c r="L4555" s="444">
        <f t="shared" ca="1" si="169"/>
        <v>-64934791905589.75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-64934791905589.75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-270561632939.95728</v>
      </c>
      <c r="L4556" s="444">
        <f t="shared" ca="1" si="169"/>
        <v>-65205353538529.711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-65205353538529.711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-271688973077.20712</v>
      </c>
      <c r="L4557" s="444">
        <f t="shared" ca="1" si="169"/>
        <v>-65477042511606.922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-65477042511606.922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-272821010465.02881</v>
      </c>
      <c r="L4558" s="444">
        <f t="shared" ca="1" si="169"/>
        <v>-65749863522071.953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-65749863522071.953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-273957764675.2998</v>
      </c>
      <c r="L4559" s="444">
        <f t="shared" ca="1" si="169"/>
        <v>-66023821286747.25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-66023821286747.25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-275099255361.4469</v>
      </c>
      <c r="L4560" s="444">
        <f t="shared" ca="1" si="169"/>
        <v>-66298920542108.695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-66298920542108.695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-276245502258.78619</v>
      </c>
      <c r="L4561" s="444">
        <f t="shared" ca="1" si="169"/>
        <v>-66575166044367.484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-66575166044367.484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-277396525184.8645</v>
      </c>
      <c r="L4562" s="444">
        <f t="shared" ca="1" si="169"/>
        <v>-66852562569552.352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-66852562569552.352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-278552344039.80145</v>
      </c>
      <c r="L4563" s="444">
        <f t="shared" ca="1" si="169"/>
        <v>-67131114913592.156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-67131114913592.156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-279712978806.63397</v>
      </c>
      <c r="L4564" s="444">
        <f t="shared" ca="1" si="169"/>
        <v>-67410827892398.789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-67410827892398.789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-280878449551.66156</v>
      </c>
      <c r="L4565" s="444">
        <f t="shared" ca="1" si="169"/>
        <v>-67691706341950.453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-67691706341950.453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-282048776424.79358</v>
      </c>
      <c r="L4566" s="444">
        <f t="shared" ca="1" si="169"/>
        <v>-67973755118375.25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-67973755118375.25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-283223979659.89685</v>
      </c>
      <c r="L4567" s="444">
        <f t="shared" ca="1" si="169"/>
        <v>-68256979098035.148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-68256979098035.148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-284404079575.14642</v>
      </c>
      <c r="L4568" s="444">
        <f t="shared" ca="1" si="169"/>
        <v>-68541383177610.297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-68541383177610.297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-285589096573.37622</v>
      </c>
      <c r="L4569" s="444">
        <f t="shared" ca="1" si="169"/>
        <v>-68826972274183.672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-68826972274183.672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-286779051142.43195</v>
      </c>
      <c r="L4570" s="444">
        <f t="shared" ca="1" si="169"/>
        <v>-69113751325326.102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-69113751325326.102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-287973963855.52539</v>
      </c>
      <c r="L4571" s="444">
        <f t="shared" ca="1" si="169"/>
        <v>-69401725289181.625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-69401725289181.625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-289173855371.59009</v>
      </c>
      <c r="L4572" s="444">
        <f t="shared" ca="1" si="169"/>
        <v>-69690899144553.219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-69690899144553.219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-290378746435.63843</v>
      </c>
      <c r="L4573" s="444">
        <f t="shared" ca="1" si="169"/>
        <v>-69981277890988.859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-69981277890988.859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-291588657879.12024</v>
      </c>
      <c r="L4574" s="444">
        <f t="shared" ca="1" si="169"/>
        <v>-70272866548867.977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-70272866548867.977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-292803610620.2832</v>
      </c>
      <c r="L4575" s="444">
        <f t="shared" ca="1" si="169"/>
        <v>-70565670159488.266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-70565670159488.266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-294023625664.53442</v>
      </c>
      <c r="L4576" s="444">
        <f t="shared" ca="1" si="169"/>
        <v>-70859693785152.797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-70859693785152.797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-295248724104.80334</v>
      </c>
      <c r="L4577" s="444">
        <f t="shared" ca="1" si="169"/>
        <v>-71154942509257.594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-71154942509257.594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-296478927121.90662</v>
      </c>
      <c r="L4578" s="444">
        <f t="shared" ca="1" si="169"/>
        <v>-71451421436379.5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-71451421436379.5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-297714255984.91455</v>
      </c>
      <c r="L4579" s="444">
        <f t="shared" ca="1" si="169"/>
        <v>-71749135692364.422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-71749135692364.422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-298954732051.51843</v>
      </c>
      <c r="L4580" s="444">
        <f t="shared" ca="1" si="169"/>
        <v>-72048090424415.938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-72048090424415.938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-300200376768.39972</v>
      </c>
      <c r="L4581" s="444">
        <f t="shared" ca="1" si="169"/>
        <v>-72348290801184.344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-72348290801184.344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-301451211671.60144</v>
      </c>
      <c r="L4582" s="444">
        <f t="shared" ca="1" si="169"/>
        <v>-72649742012855.938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-72649742012855.938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-302707258386.89972</v>
      </c>
      <c r="L4583" s="444">
        <f t="shared" ca="1" si="169"/>
        <v>-72952449271242.844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-72952449271242.844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-303968538630.17853</v>
      </c>
      <c r="L4584" s="444">
        <f t="shared" ca="1" si="169"/>
        <v>-73256417809873.016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-73256417809873.016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-305235074207.8042</v>
      </c>
      <c r="L4585" s="444">
        <f t="shared" ca="1" si="169"/>
        <v>-73561652884080.813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-73561652884080.813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-306506887017.00336</v>
      </c>
      <c r="L4586" s="444">
        <f t="shared" ca="1" si="169"/>
        <v>-73868159771097.813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-73868159771097.813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-307783999046.24091</v>
      </c>
      <c r="L4587" s="444">
        <f t="shared" ca="1" si="169"/>
        <v>-74175943770144.047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-74175943770144.047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-309066432375.60022</v>
      </c>
      <c r="L4588" s="444">
        <f t="shared" ca="1" si="169"/>
        <v>-74485010202519.641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-74485010202519.641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-310354209177.16516</v>
      </c>
      <c r="L4589" s="444">
        <f t="shared" ca="1" si="169"/>
        <v>-74795364411696.813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-74795364411696.813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-311647351715.40338</v>
      </c>
      <c r="L4590" s="444">
        <f t="shared" ca="1" si="169"/>
        <v>-75107011763412.219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-75107011763412.219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-312945882347.5509</v>
      </c>
      <c r="L4591" s="444">
        <f t="shared" ca="1" si="169"/>
        <v>-75419957645759.766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-75419957645759.766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-314249823523.99902</v>
      </c>
      <c r="L4592" s="444">
        <f t="shared" ca="1" si="169"/>
        <v>-75734207469283.766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-75734207469283.766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-315559197788.68237</v>
      </c>
      <c r="L4593" s="444">
        <f t="shared" ca="1" si="169"/>
        <v>-76049766667072.453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-76049766667072.453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-316874027779.46857</v>
      </c>
      <c r="L4594" s="444">
        <f t="shared" ca="1" si="169"/>
        <v>-76366640694851.922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-76366640694851.922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-318194336228.54968</v>
      </c>
      <c r="L4595" s="444">
        <f t="shared" ca="1" si="169"/>
        <v>-76684835031080.469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-76684835031080.469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-319520145962.83527</v>
      </c>
      <c r="L4596" s="444">
        <f t="shared" ca="1" si="169"/>
        <v>-77004355177043.297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-77004355177043.297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-320851479904.34705</v>
      </c>
      <c r="L4597" s="444">
        <f t="shared" ca="1" si="169"/>
        <v>-77325206656947.641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-77325206656947.641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-322188361070.61517</v>
      </c>
      <c r="L4598" s="444">
        <f t="shared" ref="L4598:L4852" ca="1" si="174">I4598-J4598+K4598</f>
        <v>-77647395018018.25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-77647395018018.25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-323530812575.07605</v>
      </c>
      <c r="L4599" s="444">
        <f t="shared" ca="1" si="174"/>
        <v>-77970925830593.328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-77970925830593.328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-324878857627.47217</v>
      </c>
      <c r="L4600" s="444">
        <f t="shared" ca="1" si="174"/>
        <v>-78295804688220.797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-78295804688220.797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-326232519534.2533</v>
      </c>
      <c r="L4601" s="444">
        <f t="shared" ca="1" si="174"/>
        <v>-78622037207755.047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-78622037207755.047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-327591821698.97937</v>
      </c>
      <c r="L4602" s="444">
        <f t="shared" ca="1" si="174"/>
        <v>-78949629029454.031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-78949629029454.031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-328956787622.7251</v>
      </c>
      <c r="L4603" s="444">
        <f t="shared" ca="1" si="174"/>
        <v>-79278585817076.75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-79278585817076.75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-330327440904.48645</v>
      </c>
      <c r="L4604" s="444">
        <f t="shared" ca="1" si="174"/>
        <v>-79608913257981.234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-79608913257981.234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-331703805241.5885</v>
      </c>
      <c r="L4605" s="444">
        <f t="shared" ca="1" si="174"/>
        <v>-79940617063222.828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-79940617063222.828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-333085904430.09509</v>
      </c>
      <c r="L4606" s="444">
        <f t="shared" ca="1" si="174"/>
        <v>-80273702967652.922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-80273702967652.922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-334473762365.22052</v>
      </c>
      <c r="L4607" s="444">
        <f t="shared" ca="1" si="174"/>
        <v>-80608176730018.141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-80608176730018.141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-335867403041.74225</v>
      </c>
      <c r="L4608" s="444">
        <f t="shared" ca="1" si="174"/>
        <v>-80944044133059.891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-80944044133059.891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-337266850554.4162</v>
      </c>
      <c r="L4609" s="444">
        <f t="shared" ca="1" si="174"/>
        <v>-81281310983614.313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-81281310983614.313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-338672129098.39294</v>
      </c>
      <c r="L4610" s="444">
        <f t="shared" ca="1" si="174"/>
        <v>-81619983112712.703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-81619983112712.703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-340083262969.63623</v>
      </c>
      <c r="L4611" s="444">
        <f t="shared" ca="1" si="174"/>
        <v>-81960066375682.344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-81960066375682.344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-341500276565.34308</v>
      </c>
      <c r="L4612" s="444">
        <f t="shared" ca="1" si="174"/>
        <v>-82301566652247.688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-82301566652247.688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-342923194384.36536</v>
      </c>
      <c r="L4613" s="444">
        <f t="shared" ca="1" si="174"/>
        <v>-82644489846632.047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-82644489846632.047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-344352041027.63354</v>
      </c>
      <c r="L4614" s="444">
        <f t="shared" ca="1" si="174"/>
        <v>-82988841887659.688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-82988841887659.688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-345786841198.58203</v>
      </c>
      <c r="L4615" s="444">
        <f t="shared" ca="1" si="174"/>
        <v>-83334628728858.266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-83334628728858.266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-347227619703.57611</v>
      </c>
      <c r="L4616" s="444">
        <f t="shared" ca="1" si="174"/>
        <v>-83681856348561.844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-83681856348561.844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-348674401452.341</v>
      </c>
      <c r="L4617" s="444">
        <f t="shared" ca="1" si="174"/>
        <v>-84030530750014.188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-84030530750014.188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-350127211458.39246</v>
      </c>
      <c r="L4618" s="444">
        <f t="shared" ca="1" si="174"/>
        <v>-84380657961472.578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-84380657961472.578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-351586074839.46906</v>
      </c>
      <c r="L4619" s="444">
        <f t="shared" ca="1" si="174"/>
        <v>-84732244036312.047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-84732244036312.047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-353051016817.96686</v>
      </c>
      <c r="L4620" s="444">
        <f t="shared" ca="1" si="174"/>
        <v>-85085295053130.016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-85085295053130.016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-354522062721.37506</v>
      </c>
      <c r="L4621" s="444">
        <f t="shared" ca="1" si="174"/>
        <v>-85439817115851.391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-85439817115851.391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-355999237982.71411</v>
      </c>
      <c r="L4622" s="444">
        <f t="shared" ca="1" si="174"/>
        <v>-85795816353834.109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-85795816353834.109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-357482568140.97546</v>
      </c>
      <c r="L4623" s="444">
        <f t="shared" ca="1" si="174"/>
        <v>-86153298921975.078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-86153298921975.078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-358972078841.56281</v>
      </c>
      <c r="L4624" s="444">
        <f t="shared" ca="1" si="174"/>
        <v>-86512271000816.641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-86512271000816.641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-360467795836.73602</v>
      </c>
      <c r="L4625" s="444">
        <f t="shared" ca="1" si="174"/>
        <v>-86872738796653.375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-86872738796653.375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-361969744986.05573</v>
      </c>
      <c r="L4626" s="444">
        <f t="shared" ca="1" si="174"/>
        <v>-87234708541639.438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-87234708541639.438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-363477952256.83099</v>
      </c>
      <c r="L4627" s="444">
        <f t="shared" ca="1" si="174"/>
        <v>-87598186493896.266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-87598186493896.266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-364992443724.56775</v>
      </c>
      <c r="L4628" s="444">
        <f t="shared" ca="1" si="174"/>
        <v>-87963178937620.828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-87963178937620.828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-366513245573.4201</v>
      </c>
      <c r="L4629" s="444">
        <f t="shared" ca="1" si="174"/>
        <v>-88329692183194.25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-88329692183194.25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-368040384096.6427</v>
      </c>
      <c r="L4630" s="444">
        <f t="shared" ca="1" si="174"/>
        <v>-88697732567290.891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-88697732567290.891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-369573885697.04535</v>
      </c>
      <c r="L4631" s="444">
        <f t="shared" ca="1" si="174"/>
        <v>-89067306452987.938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-89067306452987.938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-371113776887.44971</v>
      </c>
      <c r="L4632" s="444">
        <f t="shared" ca="1" si="174"/>
        <v>-89438420229875.391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-89438420229875.391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-372660084291.14746</v>
      </c>
      <c r="L4633" s="444">
        <f t="shared" ca="1" si="174"/>
        <v>-89811080314166.531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-89811080314166.531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-374212834642.36053</v>
      </c>
      <c r="L4634" s="444">
        <f t="shared" ca="1" si="174"/>
        <v>-90185293148808.891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-90185293148808.891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-375772054786.70374</v>
      </c>
      <c r="L4635" s="444">
        <f t="shared" ca="1" si="174"/>
        <v>-90561065203595.594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-90561065203595.594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-377337771681.64832</v>
      </c>
      <c r="L4636" s="444">
        <f t="shared" ca="1" si="174"/>
        <v>-90938402975277.234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-90938402975277.234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-378910012396.98846</v>
      </c>
      <c r="L4637" s="444">
        <f t="shared" ca="1" si="174"/>
        <v>-91317312987674.219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-91317312987674.219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-380488804115.30927</v>
      </c>
      <c r="L4638" s="444">
        <f t="shared" ca="1" si="174"/>
        <v>-91697801791789.531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-91697801791789.531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-382074174132.45636</v>
      </c>
      <c r="L4639" s="444">
        <f t="shared" ca="1" si="174"/>
        <v>-92079875965921.984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-92079875965921.984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-383666149858.00824</v>
      </c>
      <c r="L4640" s="444">
        <f t="shared" ca="1" si="174"/>
        <v>-92463542115780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-92463542115780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-385264758815.75</v>
      </c>
      <c r="L4641" s="444">
        <f t="shared" ca="1" si="174"/>
        <v>-92848806874595.75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-92848806874595.75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-386870028644.14893</v>
      </c>
      <c r="L4642" s="444">
        <f t="shared" ca="1" si="174"/>
        <v>-93235676903239.906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-93235676903239.906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-388481987096.83295</v>
      </c>
      <c r="L4643" s="444">
        <f t="shared" ca="1" si="174"/>
        <v>-93624158890336.734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-93624158890336.734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-390100662043.0697</v>
      </c>
      <c r="L4644" s="444">
        <f t="shared" ca="1" si="174"/>
        <v>-94014259552379.797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-94014259552379.797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-391726081468.24915</v>
      </c>
      <c r="L4645" s="444">
        <f t="shared" ca="1" si="174"/>
        <v>-94405985633848.047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-94405985633848.047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-393358273474.36688</v>
      </c>
      <c r="L4646" s="444">
        <f t="shared" ca="1" si="174"/>
        <v>-94799343907322.406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-94799343907322.406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-394997266280.51001</v>
      </c>
      <c r="L4647" s="444">
        <f t="shared" ca="1" si="174"/>
        <v>-95194341173602.922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-95194341173602.922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-396643088223.34552</v>
      </c>
      <c r="L4648" s="444">
        <f t="shared" ca="1" si="174"/>
        <v>-95590984261826.266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-95590984261826.266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-398295767757.60944</v>
      </c>
      <c r="L4649" s="444">
        <f t="shared" ca="1" si="174"/>
        <v>-95989280029583.875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-95989280029583.875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-399955333456.59949</v>
      </c>
      <c r="L4650" s="444">
        <f t="shared" ca="1" si="174"/>
        <v>-96389235363040.469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-96389235363040.469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-401621814012.66864</v>
      </c>
      <c r="L4651" s="444">
        <f t="shared" ca="1" si="174"/>
        <v>-96790857177053.141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-96790857177053.141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-403295238237.72144</v>
      </c>
      <c r="L4652" s="444">
        <f t="shared" ca="1" si="174"/>
        <v>-97194152415290.859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-97194152415290.859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-404975635063.71191</v>
      </c>
      <c r="L4653" s="444">
        <f t="shared" ca="1" si="174"/>
        <v>-97599128050354.578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-97599128050354.578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-406663033543.14404</v>
      </c>
      <c r="L4654" s="444">
        <f t="shared" ca="1" si="174"/>
        <v>-98005791083897.719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-98005791083897.719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-408357462849.57385</v>
      </c>
      <c r="L4655" s="444">
        <f t="shared" ca="1" si="174"/>
        <v>-98414148546747.297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-98414148546747.297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-410058952278.11371</v>
      </c>
      <c r="L4656" s="444">
        <f t="shared" ca="1" si="174"/>
        <v>-98824207499025.406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-98824207499025.406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-411767531245.93921</v>
      </c>
      <c r="L4657" s="444">
        <f t="shared" ca="1" si="174"/>
        <v>-99235975030271.344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-99235975030271.344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-413483229292.79724</v>
      </c>
      <c r="L4658" s="444">
        <f t="shared" ca="1" si="174"/>
        <v>-99649458259564.141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-99649458259564.141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-415206076081.51727</v>
      </c>
      <c r="L4659" s="444">
        <f t="shared" ca="1" si="174"/>
        <v>-100064664335645.66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-100064664335645.66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-416936101398.52356</v>
      </c>
      <c r="L4660" s="444">
        <f t="shared" ca="1" si="174"/>
        <v>-100481600437044.19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-100481600437044.19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-418673335154.35077</v>
      </c>
      <c r="L4661" s="444">
        <f t="shared" ca="1" si="174"/>
        <v>-100900273772198.53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-100900273772198.53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-420417807384.16052</v>
      </c>
      <c r="L4662" s="444">
        <f t="shared" ca="1" si="174"/>
        <v>-101320691579582.69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-101320691579582.69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-422169548248.26117</v>
      </c>
      <c r="L4663" s="444">
        <f t="shared" ca="1" si="174"/>
        <v>-101742861127830.95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-101742861127830.95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-423928588032.62897</v>
      </c>
      <c r="L4664" s="444">
        <f t="shared" ca="1" si="174"/>
        <v>-102166789715863.58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-102166789715863.58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-425694957149.43158</v>
      </c>
      <c r="L4665" s="444">
        <f t="shared" ca="1" si="174"/>
        <v>-102592484673013.02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-102592484673013.02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-427468686137.5542</v>
      </c>
      <c r="L4666" s="444">
        <f t="shared" ca="1" si="174"/>
        <v>-103019953359150.56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-103019953359150.56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-429249805663.12732</v>
      </c>
      <c r="L4667" s="444">
        <f t="shared" ca="1" si="174"/>
        <v>-103449203164813.69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-103449203164813.69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-431038346520.05701</v>
      </c>
      <c r="L4668" s="444">
        <f t="shared" ca="1" si="174"/>
        <v>-103880241511333.75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-103880241511333.75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-432834339630.55731</v>
      </c>
      <c r="L4669" s="444">
        <f t="shared" ca="1" si="174"/>
        <v>-104313075850964.31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-104313075850964.31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-434637816045.68463</v>
      </c>
      <c r="L4670" s="444">
        <f t="shared" ca="1" si="174"/>
        <v>-104747713667010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-104747713667010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-436448806945.875</v>
      </c>
      <c r="L4671" s="444">
        <f t="shared" ca="1" si="174"/>
        <v>-105184162473955.88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-105184162473955.88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-438267343641.48279</v>
      </c>
      <c r="L4672" s="444">
        <f t="shared" ca="1" si="174"/>
        <v>-105622429817597.36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-105622429817597.36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-440093457573.32233</v>
      </c>
      <c r="L4673" s="444">
        <f t="shared" ca="1" si="174"/>
        <v>-106062523275170.69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-106062523275170.69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-441927180313.21118</v>
      </c>
      <c r="L4674" s="444">
        <f t="shared" ca="1" si="174"/>
        <v>-106504450455483.91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-106504450455483.91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-443768543564.5163</v>
      </c>
      <c r="L4675" s="444">
        <f t="shared" ca="1" si="174"/>
        <v>-106948218999048.42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-106948218999048.42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-445617579162.70172</v>
      </c>
      <c r="L4676" s="444">
        <f t="shared" ca="1" si="174"/>
        <v>-107393836578211.13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-107393836578211.13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-447474319075.8797</v>
      </c>
      <c r="L4677" s="444">
        <f t="shared" ca="1" si="174"/>
        <v>-107841310897287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-107841310897287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-449338795405.36249</v>
      </c>
      <c r="L4678" s="444">
        <f t="shared" ca="1" si="174"/>
        <v>-108290649692692.36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-108290649692692.36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-451211040386.21814</v>
      </c>
      <c r="L4679" s="444">
        <f t="shared" ca="1" si="174"/>
        <v>-108741860733078.58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-108741860733078.58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-453091086387.82739</v>
      </c>
      <c r="L4680" s="444">
        <f t="shared" ca="1" si="174"/>
        <v>-109194951819466.41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-109194951819466.41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-454978965914.44336</v>
      </c>
      <c r="L4681" s="444">
        <f t="shared" ca="1" si="174"/>
        <v>-109649930785380.84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-109649930785380.84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-456874711605.75342</v>
      </c>
      <c r="L4682" s="444">
        <f t="shared" ca="1" si="174"/>
        <v>-110106805496986.59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-110106805496986.59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-458778356237.44421</v>
      </c>
      <c r="L4683" s="444">
        <f t="shared" ca="1" si="174"/>
        <v>-110565583853224.03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-110565583853224.03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-460689932721.76685</v>
      </c>
      <c r="L4684" s="444">
        <f t="shared" ca="1" si="174"/>
        <v>-111026273785945.8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-111026273785945.8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-462609474108.10748</v>
      </c>
      <c r="L4685" s="444">
        <f t="shared" ca="1" si="174"/>
        <v>-111488883260053.91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-111488883260053.91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-464537013583.55792</v>
      </c>
      <c r="L4686" s="444">
        <f t="shared" ca="1" si="174"/>
        <v>-111953420273637.47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-111953420273637.47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-466472584473.4895</v>
      </c>
      <c r="L4687" s="444">
        <f t="shared" ca="1" si="174"/>
        <v>-112419892858110.95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-112419892858110.95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-468416220242.12891</v>
      </c>
      <c r="L4688" s="444">
        <f t="shared" ca="1" si="174"/>
        <v>-112888309078353.08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-112888309078353.08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-470367954493.13788</v>
      </c>
      <c r="L4689" s="444">
        <f t="shared" ca="1" si="174"/>
        <v>-113358677032846.22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-113358677032846.22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-472327820970.19263</v>
      </c>
      <c r="L4690" s="444">
        <f t="shared" ca="1" si="174"/>
        <v>-113831004853816.41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-113831004853816.41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-474295853557.56842</v>
      </c>
      <c r="L4691" s="444">
        <f t="shared" ca="1" si="174"/>
        <v>-114305300707373.97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-114305300707373.97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-476272086280.72479</v>
      </c>
      <c r="L4692" s="444">
        <f t="shared" ca="1" si="174"/>
        <v>-114781572793654.69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-114781572793654.69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-478256553306.89453</v>
      </c>
      <c r="L4693" s="444">
        <f t="shared" ca="1" si="174"/>
        <v>-115259829346961.58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-115259829346961.58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-480249288945.67316</v>
      </c>
      <c r="L4694" s="444">
        <f t="shared" ca="1" si="174"/>
        <v>-115740078635907.25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-115740078635907.25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-482250327649.61353</v>
      </c>
      <c r="L4695" s="444">
        <f t="shared" ca="1" si="174"/>
        <v>-116222328963556.86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-116222328963556.86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-484259704014.82025</v>
      </c>
      <c r="L4696" s="444">
        <f t="shared" ca="1" si="174"/>
        <v>-116706588667571.67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-116706588667571.67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-486277452781.54865</v>
      </c>
      <c r="L4697" s="444">
        <f t="shared" ca="1" si="174"/>
        <v>-117192866120353.22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-117192866120353.22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-488303608834.80505</v>
      </c>
      <c r="L4698" s="444">
        <f t="shared" ca="1" si="174"/>
        <v>-117681169729188.03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-117681169729188.03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-490338207204.95007</v>
      </c>
      <c r="L4699" s="444">
        <f t="shared" ca="1" si="174"/>
        <v>-118171507936392.98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-118171507936392.98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-492381283068.30402</v>
      </c>
      <c r="L4700" s="444">
        <f t="shared" ca="1" si="174"/>
        <v>-118663889219461.28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-118663889219461.28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-494432871747.75531</v>
      </c>
      <c r="L4701" s="444">
        <f t="shared" ca="1" si="174"/>
        <v>-119158322091209.03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-119158322091209.03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-496493008713.37097</v>
      </c>
      <c r="L4702" s="444">
        <f t="shared" ca="1" si="174"/>
        <v>-119654815099922.41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-119654815099922.41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-498561729583.00995</v>
      </c>
      <c r="L4703" s="444">
        <f t="shared" ca="1" si="174"/>
        <v>-120153376829505.42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-120153376829505.42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-500639070122.93933</v>
      </c>
      <c r="L4704" s="444">
        <f t="shared" ca="1" si="174"/>
        <v>-120654015899628.36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-120654015899628.36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-502725066248.45148</v>
      </c>
      <c r="L4705" s="444">
        <f t="shared" ca="1" si="174"/>
        <v>-121156740965876.81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-121156740965876.81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-504819754024.48669</v>
      </c>
      <c r="L4706" s="444">
        <f t="shared" ca="1" si="174"/>
        <v>-121661560719901.3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-121661560719901.3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-506923169666.25537</v>
      </c>
      <c r="L4707" s="444">
        <f t="shared" ca="1" si="174"/>
        <v>-122168483889567.55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-122168483889567.55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-509035349539.86475</v>
      </c>
      <c r="L4708" s="444">
        <f t="shared" ca="1" si="174"/>
        <v>-122677519239107.41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-122677519239107.41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-511156330162.94745</v>
      </c>
      <c r="L4709" s="444">
        <f t="shared" ca="1" si="174"/>
        <v>-123188675569270.36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-123188675569270.36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-513286148205.29315</v>
      </c>
      <c r="L4710" s="444">
        <f t="shared" ca="1" si="174"/>
        <v>-123701961717475.66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-123701961717475.66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-515424840489.48193</v>
      </c>
      <c r="L4711" s="444">
        <f t="shared" ca="1" si="174"/>
        <v>-124217386557965.14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-124217386557965.14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-517572443991.52148</v>
      </c>
      <c r="L4712" s="444">
        <f t="shared" ca="1" si="174"/>
        <v>-124734959001956.66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-124734959001956.66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-519728995841.48608</v>
      </c>
      <c r="L4713" s="444">
        <f t="shared" ca="1" si="174"/>
        <v>-125254687997798.14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-125254687997798.14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-521894533324.159</v>
      </c>
      <c r="L4714" s="444">
        <f t="shared" ca="1" si="174"/>
        <v>-125776582531122.3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-125776582531122.3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-524069093879.67621</v>
      </c>
      <c r="L4715" s="444">
        <f t="shared" ca="1" si="174"/>
        <v>-126300651625001.97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-126300651625001.97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-526252715104.17487</v>
      </c>
      <c r="L4716" s="444">
        <f t="shared" ca="1" si="174"/>
        <v>-126826904340106.14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-126826904340106.14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-528445434750.44232</v>
      </c>
      <c r="L4717" s="444">
        <f t="shared" ca="1" si="174"/>
        <v>-127355349774856.58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-127355349774856.58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-530647290728.56909</v>
      </c>
      <c r="L4718" s="444">
        <f t="shared" ca="1" si="174"/>
        <v>-127885997065585.14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-127885997065585.14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-532858321106.6048</v>
      </c>
      <c r="L4719" s="444">
        <f t="shared" ca="1" si="174"/>
        <v>-128418855386691.75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-128418855386691.75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-535078564111.21564</v>
      </c>
      <c r="L4720" s="444">
        <f t="shared" ca="1" si="174"/>
        <v>-128953933950802.97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-128953933950802.97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-537308058128.3457</v>
      </c>
      <c r="L4721" s="444">
        <f t="shared" ca="1" si="174"/>
        <v>-129491242008931.31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-129491242008931.31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-539546841703.88043</v>
      </c>
      <c r="L4722" s="444">
        <f t="shared" ca="1" si="174"/>
        <v>-130030788850635.19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-130030788850635.19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-541794953544.31329</v>
      </c>
      <c r="L4723" s="444">
        <f t="shared" ca="1" si="174"/>
        <v>-130572583804179.5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-130572583804179.5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-544052432517.41449</v>
      </c>
      <c r="L4724" s="444">
        <f t="shared" ca="1" si="174"/>
        <v>-131116636236696.92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-131116636236696.92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-546319317652.90375</v>
      </c>
      <c r="L4725" s="444">
        <f t="shared" ca="1" si="174"/>
        <v>-131662955554349.83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-131662955554349.83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-548595648143.12427</v>
      </c>
      <c r="L4726" s="444">
        <f t="shared" ca="1" si="174"/>
        <v>-132211551202492.95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-132211551202492.95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-550881463343.72058</v>
      </c>
      <c r="L4727" s="444">
        <f t="shared" ca="1" si="174"/>
        <v>-132762432665836.67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-132762432665836.67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-553176802774.31946</v>
      </c>
      <c r="L4728" s="444">
        <f t="shared" ca="1" si="174"/>
        <v>-133315609468610.98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-133315609468610.98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-555481706119.2124</v>
      </c>
      <c r="L4729" s="444">
        <f t="shared" ca="1" si="174"/>
        <v>-133871091174730.2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-133871091174730.2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-557796213228.04248</v>
      </c>
      <c r="L4730" s="444">
        <f t="shared" ca="1" si="174"/>
        <v>-134428887387958.25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-134428887387958.25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-560120364116.4928</v>
      </c>
      <c r="L4731" s="444">
        <f t="shared" ca="1" si="174"/>
        <v>-134989007752074.75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-134989007752074.75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-562454198966.97815</v>
      </c>
      <c r="L4732" s="444">
        <f t="shared" ca="1" si="174"/>
        <v>-135551461951041.73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-135551461951041.73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-564797758129.34058</v>
      </c>
      <c r="L4733" s="444">
        <f t="shared" ca="1" si="174"/>
        <v>-136116259709171.08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-136116259709171.08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-567151082121.54614</v>
      </c>
      <c r="L4734" s="444">
        <f t="shared" ca="1" si="174"/>
        <v>-136683410791292.63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-136683410791292.63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-569514211630.38586</v>
      </c>
      <c r="L4735" s="444">
        <f t="shared" ca="1" si="174"/>
        <v>-137252925002923.02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-137252925002923.02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-571887187512.1792</v>
      </c>
      <c r="L4736" s="444">
        <f t="shared" ca="1" si="174"/>
        <v>-137824812190435.19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-137824812190435.19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-574270050793.47998</v>
      </c>
      <c r="L4737" s="444">
        <f t="shared" ca="1" si="174"/>
        <v>-138399082241228.67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-138399082241228.67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-576662842671.78613</v>
      </c>
      <c r="L4738" s="444">
        <f t="shared" ca="1" si="174"/>
        <v>-138975745083900.45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-138975745083900.45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-579065604516.25183</v>
      </c>
      <c r="L4739" s="444">
        <f t="shared" ca="1" si="174"/>
        <v>-139554810688416.7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-139554810688416.7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-581478377868.40295</v>
      </c>
      <c r="L4740" s="444">
        <f t="shared" ca="1" si="174"/>
        <v>-140136289066285.11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-140136289066285.11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-583901204442.85474</v>
      </c>
      <c r="L4741" s="444">
        <f t="shared" ca="1" si="174"/>
        <v>-140720190270727.97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-140720190270727.97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-586334126128.03308</v>
      </c>
      <c r="L4742" s="444">
        <f t="shared" ca="1" si="174"/>
        <v>-141306524396856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-141306524396856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-588777184986.90002</v>
      </c>
      <c r="L4743" s="444">
        <f t="shared" ca="1" si="174"/>
        <v>-141895301581842.91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-141895301581842.91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-591230423257.67871</v>
      </c>
      <c r="L4744" s="444">
        <f t="shared" ca="1" si="174"/>
        <v>-142486532005100.59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-142486532005100.59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-593693883354.58582</v>
      </c>
      <c r="L4745" s="444">
        <f t="shared" ca="1" si="174"/>
        <v>-143080225888455.19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-143080225888455.19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-596167607868.56323</v>
      </c>
      <c r="L4746" s="444">
        <f t="shared" ca="1" si="174"/>
        <v>-143676393496323.75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-143676393496323.75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-598651639568.01563</v>
      </c>
      <c r="L4747" s="444">
        <f t="shared" ca="1" si="174"/>
        <v>-144275045135891.75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-144275045135891.75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-601146021399.54895</v>
      </c>
      <c r="L4748" s="444">
        <f t="shared" ca="1" si="174"/>
        <v>-144876191157291.31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-144876191157291.31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-603650796488.71375</v>
      </c>
      <c r="L4749" s="444">
        <f t="shared" ca="1" si="174"/>
        <v>-145479841953780.03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-145479841953780.03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-606166008140.75012</v>
      </c>
      <c r="L4750" s="444">
        <f t="shared" ca="1" si="174"/>
        <v>-146086007961920.78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-146086007961920.78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-608691699841.33655</v>
      </c>
      <c r="L4751" s="444">
        <f t="shared" ca="1" si="174"/>
        <v>-146694699661762.13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-146694699661762.13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-611227915257.34216</v>
      </c>
      <c r="L4752" s="444">
        <f t="shared" ca="1" si="174"/>
        <v>-147305927577019.47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-147305927577019.47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-613774698237.58105</v>
      </c>
      <c r="L4753" s="444">
        <f t="shared" ca="1" si="174"/>
        <v>-147919702275257.06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-147919702275257.06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-616332092813.57104</v>
      </c>
      <c r="L4754" s="444">
        <f t="shared" ca="1" si="174"/>
        <v>-148536034368070.63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-148536034368070.63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-618900143200.29431</v>
      </c>
      <c r="L4755" s="444">
        <f t="shared" ca="1" si="174"/>
        <v>-149154934511270.91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-149154934511270.91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-621478893796.96216</v>
      </c>
      <c r="L4756" s="444">
        <f t="shared" ca="1" si="174"/>
        <v>-149776413405067.88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-149776413405067.88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-624068389187.78284</v>
      </c>
      <c r="L4757" s="444">
        <f t="shared" ca="1" si="174"/>
        <v>-150400481794255.66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-150400481794255.66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-626668674142.73193</v>
      </c>
      <c r="L4758" s="444">
        <f t="shared" ca="1" si="174"/>
        <v>-151027150468398.38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-151027150468398.38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-629279793618.32654</v>
      </c>
      <c r="L4759" s="444">
        <f t="shared" ca="1" si="174"/>
        <v>-151656430262016.69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-151656430262016.69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-631901792758.40283</v>
      </c>
      <c r="L4760" s="444">
        <f t="shared" ca="1" si="174"/>
        <v>-152288332054775.09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-152288332054775.09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-634534716894.89624</v>
      </c>
      <c r="L4761" s="444">
        <f t="shared" ca="1" si="174"/>
        <v>-152922866771670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-152922866771670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-637178611548.625</v>
      </c>
      <c r="L4762" s="444">
        <f t="shared" ca="1" si="174"/>
        <v>-153560045383218.63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-153560045383218.63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-639833522430.07764</v>
      </c>
      <c r="L4763" s="444">
        <f t="shared" ca="1" si="174"/>
        <v>-154199878905648.69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-154199878905648.69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-642499495440.20288</v>
      </c>
      <c r="L4764" s="444">
        <f t="shared" ca="1" si="174"/>
        <v>-154842378401088.88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-154842378401088.88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-645176576671.20361</v>
      </c>
      <c r="L4765" s="444">
        <f t="shared" ca="1" si="174"/>
        <v>-155487554977760.09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-155487554977760.09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-647864812407.33374</v>
      </c>
      <c r="L4766" s="444">
        <f t="shared" ca="1" si="174"/>
        <v>-156135419790167.44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-156135419790167.44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-650564249125.69763</v>
      </c>
      <c r="L4767" s="444">
        <f t="shared" ca="1" si="174"/>
        <v>-156785984039293.13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-156785984039293.13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-653274933497.05469</v>
      </c>
      <c r="L4768" s="444">
        <f t="shared" ca="1" si="174"/>
        <v>-157439258972790.19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-157439258972790.19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-655996912386.62573</v>
      </c>
      <c r="L4769" s="444">
        <f t="shared" ca="1" si="174"/>
        <v>-158095255885176.81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-158095255885176.81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-658730232854.90332</v>
      </c>
      <c r="L4770" s="444">
        <f t="shared" ca="1" si="174"/>
        <v>-158753986118031.72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-158753986118031.72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-661474942158.46545</v>
      </c>
      <c r="L4771" s="444">
        <f t="shared" ca="1" si="174"/>
        <v>-159415461060190.19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-159415461060190.19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-664231087750.79248</v>
      </c>
      <c r="L4772" s="444">
        <f t="shared" ca="1" si="174"/>
        <v>-160079692147940.97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-160079692147940.97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-666998717283.0874</v>
      </c>
      <c r="L4773" s="444">
        <f t="shared" ca="1" si="174"/>
        <v>-160746690865224.06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-160746690865224.06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-669777878605.10022</v>
      </c>
      <c r="L4774" s="444">
        <f t="shared" ca="1" si="174"/>
        <v>-161416468743829.16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-161416468743829.16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-672568619765.95483</v>
      </c>
      <c r="L4775" s="444">
        <f t="shared" ca="1" si="174"/>
        <v>-162089037363595.13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-162089037363595.13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-675370989014.97974</v>
      </c>
      <c r="L4776" s="444">
        <f t="shared" ca="1" si="174"/>
        <v>-162764408352610.09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-162764408352610.09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-678185034802.54199</v>
      </c>
      <c r="L4777" s="444">
        <f t="shared" ca="1" si="174"/>
        <v>-163442593387412.63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-163442593387412.63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-681010805780.88599</v>
      </c>
      <c r="L4778" s="444">
        <f t="shared" ca="1" si="174"/>
        <v>-164123604193193.5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-164123604193193.5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-683848350804.9729</v>
      </c>
      <c r="L4779" s="444">
        <f t="shared" ca="1" si="174"/>
        <v>-164807452543998.47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-164807452543998.47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-686697718933.3269</v>
      </c>
      <c r="L4780" s="444">
        <f t="shared" ca="1" si="174"/>
        <v>-165494150262931.78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-165494150262931.78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-689558959428.88245</v>
      </c>
      <c r="L4781" s="444">
        <f t="shared" ca="1" si="174"/>
        <v>-166183709222360.66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-166183709222360.66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-692432121759.83606</v>
      </c>
      <c r="L4782" s="444">
        <f t="shared" ca="1" si="174"/>
        <v>-166876141344120.5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-166876141344120.5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-695317255600.50208</v>
      </c>
      <c r="L4783" s="444">
        <f t="shared" ca="1" si="174"/>
        <v>-167571458599721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-167571458599721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-698214410832.17078</v>
      </c>
      <c r="L4784" s="444">
        <f t="shared" ca="1" si="174"/>
        <v>-168269673010553.16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-168269673010553.16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-701123637543.97144</v>
      </c>
      <c r="L4785" s="444">
        <f t="shared" ca="1" si="174"/>
        <v>-168970796648097.13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-168970796648097.13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-704044986033.73804</v>
      </c>
      <c r="L4786" s="444">
        <f t="shared" ca="1" si="174"/>
        <v>-169674841634130.88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-169674841634130.88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-706978506808.87866</v>
      </c>
      <c r="L4787" s="444">
        <f t="shared" ca="1" si="174"/>
        <v>-170381820140939.75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-170381820140939.75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-709924250587.2489</v>
      </c>
      <c r="L4788" s="444">
        <f t="shared" ca="1" si="174"/>
        <v>-171091744391527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-171091744391527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-712882268298.02917</v>
      </c>
      <c r="L4789" s="444">
        <f t="shared" ca="1" si="174"/>
        <v>-171804626659825.03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-171804626659825.03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-715852611082.60425</v>
      </c>
      <c r="L4790" s="444">
        <f t="shared" ca="1" si="174"/>
        <v>-172520479270907.63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-172520479270907.63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-718835330295.44849</v>
      </c>
      <c r="L4791" s="444">
        <f t="shared" ca="1" si="174"/>
        <v>-173239314601203.06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-173239314601203.06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-721830477505.0127</v>
      </c>
      <c r="L4792" s="444">
        <f t="shared" ca="1" si="174"/>
        <v>-173961145078708.06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-173961145078708.06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-724838104494.61694</v>
      </c>
      <c r="L4793" s="444">
        <f t="shared" ca="1" si="174"/>
        <v>-174685983183202.69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-174685983183202.69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-727858263263.34448</v>
      </c>
      <c r="L4794" s="444">
        <f t="shared" ca="1" si="174"/>
        <v>-175413841446466.03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-175413841446466.03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-730891006026.94177</v>
      </c>
      <c r="L4795" s="444">
        <f t="shared" ca="1" si="174"/>
        <v>-176144732452492.97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-176144732452492.97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-733936385218.7207</v>
      </c>
      <c r="L4796" s="444">
        <f t="shared" ca="1" si="174"/>
        <v>-176878668837711.69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-176878668837711.69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-736994453490.46533</v>
      </c>
      <c r="L4797" s="444">
        <f t="shared" ca="1" si="174"/>
        <v>-177615663291202.16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-177615663291202.16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-740065263713.34229</v>
      </c>
      <c r="L4798" s="444">
        <f t="shared" ca="1" si="174"/>
        <v>-178355728554915.5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-178355728554915.5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-743148868978.81458</v>
      </c>
      <c r="L4799" s="444">
        <f t="shared" ca="1" si="174"/>
        <v>-179098877423894.31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-179098877423894.31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-746245322599.55957</v>
      </c>
      <c r="L4800" s="444">
        <f t="shared" ca="1" si="174"/>
        <v>-179845122746493.88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-179845122746493.88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-749354678110.39111</v>
      </c>
      <c r="L4801" s="444">
        <f t="shared" ca="1" si="174"/>
        <v>-180594477424604.28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-180594477424604.28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-752476989269.18445</v>
      </c>
      <c r="L4802" s="444">
        <f t="shared" ca="1" si="174"/>
        <v>-181346954413873.47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-181346954413873.47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-755612310057.80615</v>
      </c>
      <c r="L4803" s="444">
        <f t="shared" ca="1" si="174"/>
        <v>-182102566723931.28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-182102566723931.28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-758760694683.047</v>
      </c>
      <c r="L4804" s="444">
        <f t="shared" ca="1" si="174"/>
        <v>-182861327418614.34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-182861327418614.34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-761922197577.55981</v>
      </c>
      <c r="L4805" s="444">
        <f t="shared" ca="1" si="174"/>
        <v>-183623249616191.91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-183623249616191.91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-765096873400.79956</v>
      </c>
      <c r="L4806" s="444">
        <f t="shared" ca="1" si="174"/>
        <v>-184388346489592.72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-184388346489592.72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-768284777039.9696</v>
      </c>
      <c r="L4807" s="444">
        <f t="shared" ca="1" si="174"/>
        <v>-185156631266632.69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-185156631266632.69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-771485963610.96948</v>
      </c>
      <c r="L4808" s="444">
        <f t="shared" ca="1" si="174"/>
        <v>-185928117230243.66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-185928117230243.66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-774700488459.34851</v>
      </c>
      <c r="L4809" s="444">
        <f t="shared" ca="1" si="174"/>
        <v>-186702817718703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-186702817718703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-777928407161.26245</v>
      </c>
      <c r="L4810" s="444">
        <f t="shared" ca="1" si="174"/>
        <v>-187480746125864.25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-187480746125864.25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-781169775524.43433</v>
      </c>
      <c r="L4811" s="444">
        <f t="shared" ca="1" si="174"/>
        <v>-188261915901388.69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-188261915901388.69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-784424649589.11951</v>
      </c>
      <c r="L4812" s="444">
        <f t="shared" ca="1" si="174"/>
        <v>-189046340550977.81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-189046340550977.81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-787693085629.07422</v>
      </c>
      <c r="L4813" s="444">
        <f t="shared" ca="1" si="174"/>
        <v>-189834033636606.88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-189834033636606.88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-790975140152.52869</v>
      </c>
      <c r="L4814" s="444">
        <f t="shared" ca="1" si="174"/>
        <v>-190625008776759.41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-190625008776759.41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-794270869903.16418</v>
      </c>
      <c r="L4815" s="444">
        <f t="shared" ca="1" si="174"/>
        <v>-191419279646662.56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-191419279646662.56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-797580331861.09399</v>
      </c>
      <c r="L4816" s="444">
        <f t="shared" ca="1" si="174"/>
        <v>-192216859978523.66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-192216859978523.66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-800903583243.84851</v>
      </c>
      <c r="L4817" s="444">
        <f t="shared" ca="1" si="174"/>
        <v>-193017763561767.5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-193017763561767.5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-804240681507.36462</v>
      </c>
      <c r="L4818" s="444">
        <f t="shared" ca="1" si="174"/>
        <v>-193822004243274.88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-193822004243274.88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-807591684346.97864</v>
      </c>
      <c r="L4819" s="444">
        <f t="shared" ca="1" si="174"/>
        <v>-194629595927621.84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-194629595927621.84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-810956649698.42432</v>
      </c>
      <c r="L4820" s="444">
        <f t="shared" ca="1" si="174"/>
        <v>-195440552577320.28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-195440552577320.28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-814335635738.83447</v>
      </c>
      <c r="L4821" s="444">
        <f t="shared" ca="1" si="174"/>
        <v>-196254888213059.13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-196254888213059.13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-817728700887.74634</v>
      </c>
      <c r="L4822" s="444">
        <f t="shared" ca="1" si="174"/>
        <v>-197072616913946.88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-197072616913946.88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-821135903808.11194</v>
      </c>
      <c r="L4823" s="444">
        <f t="shared" ca="1" si="174"/>
        <v>-197893752817755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-197893752817755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-824557303407.3125</v>
      </c>
      <c r="L4824" s="444">
        <f t="shared" ca="1" si="174"/>
        <v>-198718310121162.31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-198718310121162.31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-827992958838.17627</v>
      </c>
      <c r="L4825" s="444">
        <f t="shared" ca="1" si="174"/>
        <v>-199546303080000.5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-199546303080000.5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-831442929500.00208</v>
      </c>
      <c r="L4826" s="444">
        <f t="shared" ca="1" si="174"/>
        <v>-200377746009500.5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-200377746009500.5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-834907275039.58545</v>
      </c>
      <c r="L4827" s="444">
        <f t="shared" ca="1" si="174"/>
        <v>-201212653284540.09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-201212653284540.09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-838386055352.25037</v>
      </c>
      <c r="L4828" s="444">
        <f t="shared" ca="1" si="174"/>
        <v>-202051039339892.34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-202051039339892.34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-841879330582.88477</v>
      </c>
      <c r="L4829" s="444">
        <f t="shared" ca="1" si="174"/>
        <v>-202892918670475.22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-202892918670475.22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-845387161126.9801</v>
      </c>
      <c r="L4830" s="444">
        <f t="shared" ca="1" si="174"/>
        <v>-203738305831602.19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-203738305831602.19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-848909607631.67578</v>
      </c>
      <c r="L4831" s="444">
        <f t="shared" ca="1" si="174"/>
        <v>-204587215439233.88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-204587215439233.88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-852446730996.80786</v>
      </c>
      <c r="L4832" s="444">
        <f t="shared" ca="1" si="174"/>
        <v>-205439662170230.69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-205439662170230.69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-855998592375.96118</v>
      </c>
      <c r="L4833" s="444">
        <f t="shared" ca="1" si="174"/>
        <v>-206295660762606.66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-206295660762606.66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-859565253177.52771</v>
      </c>
      <c r="L4834" s="444">
        <f t="shared" ca="1" si="174"/>
        <v>-207155226015784.19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-207155226015784.19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-863146775065.76746</v>
      </c>
      <c r="L4835" s="444">
        <f t="shared" ca="1" si="174"/>
        <v>-208018372790849.97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-208018372790849.97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-866743219961.87488</v>
      </c>
      <c r="L4836" s="444">
        <f t="shared" ca="1" si="174"/>
        <v>-208885116010811.84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-208885116010811.84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-870354650045.04932</v>
      </c>
      <c r="L4837" s="444">
        <f t="shared" ca="1" si="174"/>
        <v>-209755470660856.91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-209755470660856.91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-873981127753.57043</v>
      </c>
      <c r="L4838" s="444">
        <f t="shared" ca="1" si="174"/>
        <v>-210629451788610.47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-210629451788610.47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-877622715785.87695</v>
      </c>
      <c r="L4839" s="444">
        <f t="shared" ca="1" si="174"/>
        <v>-211507074504396.34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-211507074504396.34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-881279477101.65137</v>
      </c>
      <c r="L4840" s="444">
        <f t="shared" ca="1" si="174"/>
        <v>-212388353981498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-212388353981498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-884951474922.90833</v>
      </c>
      <c r="L4841" s="444">
        <f t="shared" ca="1" si="174"/>
        <v>-213273305456420.91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-213273305456420.91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-888638772735.08704</v>
      </c>
      <c r="L4842" s="444">
        <f t="shared" ca="1" si="174"/>
        <v>-214161944229156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-214161944229156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-892341434288.15002</v>
      </c>
      <c r="L4843" s="444">
        <f t="shared" ca="1" si="174"/>
        <v>-215054285663444.16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-215054285663444.16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-896059523597.68396</v>
      </c>
      <c r="L4844" s="444">
        <f t="shared" ca="1" si="174"/>
        <v>-215950345187041.84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-215950345187041.84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-899793104946.00769</v>
      </c>
      <c r="L4845" s="444">
        <f t="shared" ca="1" si="174"/>
        <v>-216850138291987.84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-216850138291987.84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-903542242883.28271</v>
      </c>
      <c r="L4846" s="444">
        <f t="shared" ca="1" si="174"/>
        <v>-217753680534871.13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-217753680534871.13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-907307002228.62964</v>
      </c>
      <c r="L4847" s="444">
        <f t="shared" ca="1" si="174"/>
        <v>-218660987537099.75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-218660987537099.75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-911087448071.2489</v>
      </c>
      <c r="L4848" s="444">
        <f t="shared" ca="1" si="174"/>
        <v>-219572074985171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-219572074985171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-914883645771.54578</v>
      </c>
      <c r="L4849" s="444">
        <f t="shared" ca="1" si="174"/>
        <v>-220486958630942.53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-220486958630942.53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-918695660962.26038</v>
      </c>
      <c r="L4850" s="444">
        <f t="shared" ca="1" si="174"/>
        <v>-221405654291904.78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-221405654291904.78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-922523559549.60327</v>
      </c>
      <c r="L4851" s="444">
        <f t="shared" ca="1" si="174"/>
        <v>-222328177851454.38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-222328177851454.38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-926367407714.39319</v>
      </c>
      <c r="L4852" s="444">
        <f t="shared" ca="1" si="174"/>
        <v>-223254545259168.78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-223254545259168.78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-930227271913.20313</v>
      </c>
      <c r="L4853" s="444">
        <f t="shared" ref="L4853:L5107" ca="1" si="179">I4853-J4853+K4853</f>
        <v>-224184772531082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-224184772531082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-934103218879.50842</v>
      </c>
      <c r="L4854" s="444">
        <f t="shared" ca="1" si="179"/>
        <v>-225118875749961.5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-225118875749961.5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-937995315624.83972</v>
      </c>
      <c r="L4855" s="444">
        <f t="shared" ca="1" si="179"/>
        <v>-226056871065586.34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-226056871065586.34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-941903629439.94312</v>
      </c>
      <c r="L4856" s="444">
        <f t="shared" ca="1" si="179"/>
        <v>-226998774695026.28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-226998774695026.28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-945828227895.94287</v>
      </c>
      <c r="L4857" s="444">
        <f t="shared" ca="1" si="179"/>
        <v>-227944602922922.22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-227944602922922.22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-949769178845.50916</v>
      </c>
      <c r="L4858" s="444">
        <f t="shared" ca="1" si="179"/>
        <v>-228894372101767.72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-228894372101767.72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-953726550424.03223</v>
      </c>
      <c r="L4859" s="444">
        <f t="shared" ca="1" si="179"/>
        <v>-229848098652191.75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-229848098652191.75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-957700411050.79883</v>
      </c>
      <c r="L4860" s="444">
        <f t="shared" ca="1" si="179"/>
        <v>-230805799063242.56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-230805799063242.56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-961690829430.17737</v>
      </c>
      <c r="L4861" s="444">
        <f t="shared" ca="1" si="179"/>
        <v>-231767489892672.75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-231767489892672.75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-965697874552.8031</v>
      </c>
      <c r="L4862" s="444">
        <f t="shared" ca="1" si="179"/>
        <v>-232733187767225.56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-232733187767225.56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-969721615696.77319</v>
      </c>
      <c r="L4863" s="444">
        <f t="shared" ca="1" si="179"/>
        <v>-233702909382922.34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-233702909382922.34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-973762122428.84314</v>
      </c>
      <c r="L4864" s="444">
        <f t="shared" ca="1" si="179"/>
        <v>-234676671505351.19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-234676671505351.19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-977819464605.62976</v>
      </c>
      <c r="L4865" s="444">
        <f t="shared" ca="1" si="179"/>
        <v>-235654490969956.81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-235654490969956.81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-981893712374.82019</v>
      </c>
      <c r="L4866" s="444">
        <f t="shared" ca="1" si="179"/>
        <v>-236636384682331.63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-236636384682331.63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-985984936176.38184</v>
      </c>
      <c r="L4867" s="444">
        <f t="shared" ca="1" si="179"/>
        <v>-237622369618508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-237622369618508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-990093206743.78333</v>
      </c>
      <c r="L4868" s="444">
        <f t="shared" ca="1" si="179"/>
        <v>-238612462825251.78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-238612462825251.78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-994218595105.21582</v>
      </c>
      <c r="L4869" s="444">
        <f t="shared" ca="1" si="179"/>
        <v>-239606681420357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-239606681420357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-998361172584.8208</v>
      </c>
      <c r="L4870" s="444">
        <f t="shared" ca="1" si="179"/>
        <v>-240605042592941.81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-240605042592941.81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-1002521010803.9242</v>
      </c>
      <c r="L4871" s="444">
        <f t="shared" ca="1" si="179"/>
        <v>-241607563603745.75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-241607563603745.75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-1006698181682.2739</v>
      </c>
      <c r="L4872" s="444">
        <f t="shared" ca="1" si="179"/>
        <v>-242614261785428.03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-242614261785428.03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-1010892757439.2833</v>
      </c>
      <c r="L4873" s="444">
        <f t="shared" ca="1" si="179"/>
        <v>-243625154542867.31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-243625154542867.31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-1015104810595.2804</v>
      </c>
      <c r="L4874" s="444">
        <f t="shared" ca="1" si="179"/>
        <v>-244640259353462.59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-244640259353462.59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-1019334413972.7607</v>
      </c>
      <c r="L4875" s="444">
        <f t="shared" ca="1" si="179"/>
        <v>-245659593767435.34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-245659593767435.34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-1023581640697.6472</v>
      </c>
      <c r="L4876" s="444">
        <f t="shared" ca="1" si="179"/>
        <v>-246683175408133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-246683175408133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-1027846564200.5542</v>
      </c>
      <c r="L4877" s="444">
        <f t="shared" ca="1" si="179"/>
        <v>-247711021972333.56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-247711021972333.56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-1032129258218.0564</v>
      </c>
      <c r="L4878" s="444">
        <f t="shared" ca="1" si="179"/>
        <v>-248743151230551.63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-248743151230551.63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-1036429796793.9652</v>
      </c>
      <c r="L4879" s="444">
        <f t="shared" ca="1" si="179"/>
        <v>-249779581027345.59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-249779581027345.59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-1040748254280.6066</v>
      </c>
      <c r="L4880" s="444">
        <f t="shared" ca="1" si="179"/>
        <v>-250820329281626.19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-250820329281626.19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-1045084705340.1091</v>
      </c>
      <c r="L4881" s="444">
        <f t="shared" ca="1" si="179"/>
        <v>-251865413986966.28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-251865413986966.28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-1049439224945.6929</v>
      </c>
      <c r="L4882" s="444">
        <f t="shared" ca="1" si="179"/>
        <v>-252914853211911.97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-252914853211911.97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-1053811888382.9666</v>
      </c>
      <c r="L4883" s="444">
        <f t="shared" ca="1" si="179"/>
        <v>-253968665100294.94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-253968665100294.94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-1058202771251.229</v>
      </c>
      <c r="L4884" s="444">
        <f t="shared" ca="1" si="179"/>
        <v>-255026867871546.16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-255026867871546.16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-1062611949464.7756</v>
      </c>
      <c r="L4885" s="444">
        <f t="shared" ca="1" si="179"/>
        <v>-256089479821010.94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-256089479821010.94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-1067039499254.212</v>
      </c>
      <c r="L4886" s="444">
        <f t="shared" ca="1" si="179"/>
        <v>-257156519320265.16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-257156519320265.16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-1071485497167.7715</v>
      </c>
      <c r="L4887" s="444">
        <f t="shared" ca="1" si="179"/>
        <v>-258228004817432.94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-258228004817432.94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-1075950020072.6372</v>
      </c>
      <c r="L4888" s="444">
        <f t="shared" ca="1" si="179"/>
        <v>-259303954837505.56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-259303954837505.56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-1080433145156.2733</v>
      </c>
      <c r="L4889" s="444">
        <f t="shared" ca="1" si="179"/>
        <v>-260384387982661.84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-260384387982661.84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-1084934949927.7577</v>
      </c>
      <c r="L4890" s="444">
        <f t="shared" ca="1" si="179"/>
        <v>-261469322932589.59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-261469322932589.59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-1089455512219.1234</v>
      </c>
      <c r="L4891" s="444">
        <f t="shared" ca="1" si="179"/>
        <v>-262558778444808.72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-262558778444808.72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-1093994910186.703</v>
      </c>
      <c r="L4892" s="444">
        <f t="shared" ca="1" si="179"/>
        <v>-263652773354995.41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-263652773354995.41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-1098553222312.4808</v>
      </c>
      <c r="L4893" s="444">
        <f t="shared" ca="1" si="179"/>
        <v>-264751326577307.88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-264751326577307.88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-1103130527405.4492</v>
      </c>
      <c r="L4894" s="444">
        <f t="shared" ca="1" si="179"/>
        <v>-265854457104713.31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-265854457104713.31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-1107726904602.9722</v>
      </c>
      <c r="L4895" s="444">
        <f t="shared" ca="1" si="179"/>
        <v>-266962184009316.28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-266962184009316.28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-1112342433372.1511</v>
      </c>
      <c r="L4896" s="444">
        <f t="shared" ca="1" si="179"/>
        <v>-268074526442688.44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-268074526442688.44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-1116977193511.2019</v>
      </c>
      <c r="L4897" s="444">
        <f t="shared" ca="1" si="179"/>
        <v>-269191503636199.63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-269191503636199.63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-1121631265150.8318</v>
      </c>
      <c r="L4898" s="444">
        <f t="shared" ca="1" si="179"/>
        <v>-270313134901350.47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-270313134901350.47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-1126304728755.6267</v>
      </c>
      <c r="L4899" s="444">
        <f t="shared" ca="1" si="179"/>
        <v>-271439439630106.09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-271439439630106.09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-1130997665125.4421</v>
      </c>
      <c r="L4900" s="444">
        <f t="shared" ca="1" si="179"/>
        <v>-272570437295231.53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-272570437295231.53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-1135710155396.7981</v>
      </c>
      <c r="L4901" s="444">
        <f t="shared" ca="1" si="179"/>
        <v>-273706147450628.34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-273706147450628.34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-1140442281044.2849</v>
      </c>
      <c r="L4902" s="444">
        <f t="shared" ca="1" si="179"/>
        <v>-274846589731672.63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-274846589731672.63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-1145194123881.9695</v>
      </c>
      <c r="L4903" s="444">
        <f t="shared" ca="1" si="179"/>
        <v>-275991783855554.59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-275991783855554.59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-1149965766064.8108</v>
      </c>
      <c r="L4904" s="444">
        <f t="shared" ca="1" si="179"/>
        <v>-277141749621619.41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-277141749621619.41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-1154757290090.0808</v>
      </c>
      <c r="L4905" s="444">
        <f t="shared" ca="1" si="179"/>
        <v>-278296506911709.5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-278296506911709.5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-1159568778798.7896</v>
      </c>
      <c r="L4906" s="444">
        <f t="shared" ca="1" si="179"/>
        <v>-279456075690508.28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-279456075690508.28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-1164400315377.1179</v>
      </c>
      <c r="L4907" s="444">
        <f t="shared" ca="1" si="179"/>
        <v>-280620476005885.41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-280620476005885.41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-1169251983357.856</v>
      </c>
      <c r="L4908" s="444">
        <f t="shared" ca="1" si="179"/>
        <v>-281789727989243.25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-281789727989243.25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-1174123866621.8469</v>
      </c>
      <c r="L4909" s="444">
        <f t="shared" ca="1" si="179"/>
        <v>-282963851855865.13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-282963851855865.13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-1179016049399.438</v>
      </c>
      <c r="L4910" s="444">
        <f t="shared" ca="1" si="179"/>
        <v>-284142867905264.56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-284142867905264.56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-1183928616271.9355</v>
      </c>
      <c r="L4911" s="444">
        <f t="shared" ca="1" si="179"/>
        <v>-285326796521536.5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-285326796521536.5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-1188861652173.0688</v>
      </c>
      <c r="L4912" s="444">
        <f t="shared" ca="1" si="179"/>
        <v>-286515658173709.56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-286515658173709.56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-1193815242390.4565</v>
      </c>
      <c r="L4913" s="444">
        <f t="shared" ca="1" si="179"/>
        <v>-287709473416100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-287709473416100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-1198789472567.0833</v>
      </c>
      <c r="L4914" s="444">
        <f t="shared" ca="1" si="179"/>
        <v>-288908262888667.06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-288908262888667.06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-1203784428702.7793</v>
      </c>
      <c r="L4915" s="444">
        <f t="shared" ca="1" si="179"/>
        <v>-290112047317369.81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-290112047317369.81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-1208800197155.7075</v>
      </c>
      <c r="L4916" s="444">
        <f t="shared" ca="1" si="179"/>
        <v>-291320847514525.5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-291320847514525.5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-1213836864643.8562</v>
      </c>
      <c r="L4917" s="444">
        <f t="shared" ca="1" si="179"/>
        <v>-292534684379169.38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-292534684379169.38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-1218894518246.5391</v>
      </c>
      <c r="L4918" s="444">
        <f t="shared" ca="1" si="179"/>
        <v>-293753578897415.94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-293753578897415.94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-1223973245405.8997</v>
      </c>
      <c r="L4919" s="444">
        <f t="shared" ca="1" si="179"/>
        <v>-294977552142821.81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-294977552142821.81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-1229073133928.4243</v>
      </c>
      <c r="L4920" s="444">
        <f t="shared" ca="1" si="179"/>
        <v>-296206625276750.25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-296206625276750.25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-1234194271986.4595</v>
      </c>
      <c r="L4921" s="444">
        <f t="shared" ca="1" si="179"/>
        <v>-297440819548736.69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-297440819548736.69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-1239336748119.7361</v>
      </c>
      <c r="L4922" s="444">
        <f t="shared" ca="1" si="179"/>
        <v>-298680156296856.44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-298680156296856.44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-1244500651236.9019</v>
      </c>
      <c r="L4923" s="444">
        <f t="shared" ca="1" si="179"/>
        <v>-299924656948093.31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-299924656948093.31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-1249686070617.0554</v>
      </c>
      <c r="L4924" s="444">
        <f t="shared" ca="1" si="179"/>
        <v>-301174343018710.38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-301174343018710.38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-1254893095911.2932</v>
      </c>
      <c r="L4925" s="444">
        <f t="shared" ca="1" si="179"/>
        <v>-302429236114621.69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-302429236114621.69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-1260121817144.2571</v>
      </c>
      <c r="L4926" s="444">
        <f t="shared" ca="1" si="179"/>
        <v>-303689357931765.94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-303689357931765.94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-1265372324715.6914</v>
      </c>
      <c r="L4927" s="444">
        <f t="shared" ca="1" si="179"/>
        <v>-304954730256481.63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-304954730256481.63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-1270644709402.0068</v>
      </c>
      <c r="L4928" s="444">
        <f t="shared" ca="1" si="179"/>
        <v>-306225374965883.63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-306225374965883.63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-1275939062357.8484</v>
      </c>
      <c r="L4929" s="444">
        <f t="shared" ca="1" si="179"/>
        <v>-307501314028241.5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-307501314028241.5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-1281255475117.6729</v>
      </c>
      <c r="L4930" s="444">
        <f t="shared" ca="1" si="179"/>
        <v>-308782569503359.19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-308782569503359.19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-1286594039597.3298</v>
      </c>
      <c r="L4931" s="444">
        <f t="shared" ca="1" si="179"/>
        <v>-310069163542956.5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-310069163542956.5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-1291954848095.6521</v>
      </c>
      <c r="L4932" s="444">
        <f t="shared" ca="1" si="179"/>
        <v>-311361118391052.13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-311361118391052.13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-1297337993296.0505</v>
      </c>
      <c r="L4933" s="444">
        <f t="shared" ca="1" si="179"/>
        <v>-312658456384348.19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-312658456384348.19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-1302743568268.1174</v>
      </c>
      <c r="L4934" s="444">
        <f t="shared" ca="1" si="179"/>
        <v>-313961199952616.31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-313961199952616.31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-1308171666469.2346</v>
      </c>
      <c r="L4935" s="444">
        <f t="shared" ca="1" si="179"/>
        <v>-315269371619085.56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-315269371619085.56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-1313622381746.1899</v>
      </c>
      <c r="L4936" s="444">
        <f t="shared" ca="1" si="179"/>
        <v>-316582994000831.75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-316582994000831.75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-1319095808336.7988</v>
      </c>
      <c r="L4937" s="444">
        <f t="shared" ca="1" si="179"/>
        <v>-317902089809168.56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-317902089809168.56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-1324592040871.5356</v>
      </c>
      <c r="L4938" s="444">
        <f t="shared" ca="1" si="179"/>
        <v>-319226681850040.13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-319226681850040.13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-1330111174375.1672</v>
      </c>
      <c r="L4939" s="444">
        <f t="shared" ca="1" si="179"/>
        <v>-320556793024415.31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-320556793024415.31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-1335653304268.3972</v>
      </c>
      <c r="L4940" s="444">
        <f t="shared" ca="1" si="179"/>
        <v>-321892446328683.69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-321892446328683.69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-1341218526369.5154</v>
      </c>
      <c r="L4941" s="444">
        <f t="shared" ca="1" si="179"/>
        <v>-323233664855053.19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-323233664855053.19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-1346806936896.0549</v>
      </c>
      <c r="L4942" s="444">
        <f t="shared" ca="1" si="179"/>
        <v>-324580471791949.25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-324580471791949.25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-1352418632466.4551</v>
      </c>
      <c r="L4943" s="444">
        <f t="shared" ca="1" si="179"/>
        <v>-325932890424415.69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-325932890424415.69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-1358053710101.7319</v>
      </c>
      <c r="L4944" s="444">
        <f t="shared" ca="1" si="179"/>
        <v>-327290944134517.44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-327290944134517.44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-1363712267227.156</v>
      </c>
      <c r="L4945" s="444">
        <f t="shared" ca="1" si="179"/>
        <v>-328654656401744.56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-328654656401744.56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-1369394401673.9355</v>
      </c>
      <c r="L4946" s="444">
        <f t="shared" ca="1" si="179"/>
        <v>-330024050803418.5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-330024050803418.5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-1375100211680.9104</v>
      </c>
      <c r="L4947" s="444">
        <f t="shared" ca="1" si="179"/>
        <v>-331399151015099.44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-331399151015099.44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-1380829795896.2476</v>
      </c>
      <c r="L4948" s="444">
        <f t="shared" ca="1" si="179"/>
        <v>-332779980810995.69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-332779980810995.69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-1386583253379.1487</v>
      </c>
      <c r="L4949" s="444">
        <f t="shared" ca="1" si="179"/>
        <v>-334166564064374.81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-334166564064374.81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-1392360683601.5618</v>
      </c>
      <c r="L4950" s="444">
        <f t="shared" ca="1" si="179"/>
        <v>-335558924747976.38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-335558924747976.38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-1398162186449.9016</v>
      </c>
      <c r="L4951" s="444">
        <f t="shared" ca="1" si="179"/>
        <v>-336957086934426.25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-336957086934426.25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-1403987862226.7761</v>
      </c>
      <c r="L4952" s="444">
        <f t="shared" ca="1" si="179"/>
        <v>-338361074796653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-338361074796653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-1409837811652.7207</v>
      </c>
      <c r="L4953" s="444">
        <f t="shared" ca="1" si="179"/>
        <v>-339770912608305.75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-339770912608305.75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-1415712135867.9407</v>
      </c>
      <c r="L4954" s="444">
        <f t="shared" ca="1" si="179"/>
        <v>-341186624744173.69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-341186624744173.69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-1421610936434.0571</v>
      </c>
      <c r="L4955" s="444">
        <f t="shared" ca="1" si="179"/>
        <v>-342608235680607.75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-342608235680607.75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-1427534315335.8657</v>
      </c>
      <c r="L4956" s="444">
        <f t="shared" ca="1" si="179"/>
        <v>-344035769995943.63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-344035769995943.63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-1433482374983.0984</v>
      </c>
      <c r="L4957" s="444">
        <f t="shared" ca="1" si="179"/>
        <v>-345469252370926.75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-345469252370926.75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-1439455218212.1948</v>
      </c>
      <c r="L4958" s="444">
        <f t="shared" ca="1" si="179"/>
        <v>-346908707589138.94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-346908707589138.94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-1445452948288.0789</v>
      </c>
      <c r="L4959" s="444">
        <f t="shared" ca="1" si="179"/>
        <v>-348354160537427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-348354160537427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-1451475668905.9458</v>
      </c>
      <c r="L4960" s="444">
        <f t="shared" ca="1" si="179"/>
        <v>-349805636206332.94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-349805636206332.94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-1457523484193.054</v>
      </c>
      <c r="L4961" s="444">
        <f t="shared" ca="1" si="179"/>
        <v>-351263159690526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-351263159690526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-1463596498710.5249</v>
      </c>
      <c r="L4962" s="444">
        <f t="shared" ca="1" si="179"/>
        <v>-352726756189236.5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-352726756189236.5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-1469694817455.1521</v>
      </c>
      <c r="L4963" s="444">
        <f t="shared" ca="1" si="179"/>
        <v>-354196451006691.63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-354196451006691.63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-1475818545861.2151</v>
      </c>
      <c r="L4964" s="444">
        <f t="shared" ca="1" si="179"/>
        <v>-355672269552552.81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-355672269552552.81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-1481967789802.3035</v>
      </c>
      <c r="L4965" s="444">
        <f t="shared" ca="1" si="179"/>
        <v>-357154237342355.13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-357154237342355.13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-1488142655593.1462</v>
      </c>
      <c r="L4966" s="444">
        <f t="shared" ca="1" si="179"/>
        <v>-358642379997948.25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-358642379997948.25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-1494343249991.4509</v>
      </c>
      <c r="L4967" s="444">
        <f t="shared" ca="1" si="179"/>
        <v>-360136723247939.69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-360136723247939.69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-1500569680199.7488</v>
      </c>
      <c r="L4968" s="444">
        <f t="shared" ca="1" si="179"/>
        <v>-361637292928139.44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-361637292928139.44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-1506822053867.2476</v>
      </c>
      <c r="L4969" s="444">
        <f t="shared" ca="1" si="179"/>
        <v>-363144114982006.69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-363144114982006.69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-1513100479091.6946</v>
      </c>
      <c r="L4970" s="444">
        <f t="shared" ca="1" si="179"/>
        <v>-364657215461098.38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-364657215461098.38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-1519405064421.2432</v>
      </c>
      <c r="L4971" s="444">
        <f t="shared" ca="1" si="179"/>
        <v>-366176620525519.63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-366176620525519.63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-1525735918856.3318</v>
      </c>
      <c r="L4972" s="444">
        <f t="shared" ca="1" si="179"/>
        <v>-367702356444375.94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-367702356444375.94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-1532093151851.5664</v>
      </c>
      <c r="L4973" s="444">
        <f t="shared" ca="1" si="179"/>
        <v>-369234449596227.5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-369234449596227.5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-1538476873317.6145</v>
      </c>
      <c r="L4974" s="444">
        <f t="shared" ca="1" si="179"/>
        <v>-370772926469545.13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-370772926469545.13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-1544887193623.1047</v>
      </c>
      <c r="L4975" s="444">
        <f t="shared" ca="1" si="179"/>
        <v>-372317813663168.25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-372317813663168.25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-1551324223596.5344</v>
      </c>
      <c r="L4976" s="444">
        <f t="shared" ca="1" si="179"/>
        <v>-373869137886764.81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-373869137886764.81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-1557788074528.1868</v>
      </c>
      <c r="L4977" s="444">
        <f t="shared" ca="1" si="179"/>
        <v>-375426925961293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-375426925961293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-1564278858172.0542</v>
      </c>
      <c r="L4978" s="444">
        <f t="shared" ca="1" si="179"/>
        <v>-376991204819465.06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-376991204819465.06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-1570796686747.771</v>
      </c>
      <c r="L4979" s="444">
        <f t="shared" ca="1" si="179"/>
        <v>-378562001506212.81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-378562001506212.81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-1577341672942.5535</v>
      </c>
      <c r="L4980" s="444">
        <f t="shared" ca="1" si="179"/>
        <v>-380139343179155.38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-380139343179155.38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-1583913929913.1475</v>
      </c>
      <c r="L4981" s="444">
        <f t="shared" ca="1" si="179"/>
        <v>-381723257109068.5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-381723257109068.5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-1590513571287.7854</v>
      </c>
      <c r="L4982" s="444">
        <f t="shared" ca="1" si="179"/>
        <v>-383313770680356.31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-383313770680356.31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-1597140711168.1514</v>
      </c>
      <c r="L4983" s="444">
        <f t="shared" ca="1" si="179"/>
        <v>-384910911391524.44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-384910911391524.44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-1603795464131.3518</v>
      </c>
      <c r="L4984" s="444">
        <f t="shared" ca="1" si="179"/>
        <v>-386514706855655.81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-386514706855655.81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-1610477945231.8992</v>
      </c>
      <c r="L4985" s="444">
        <f t="shared" ca="1" si="179"/>
        <v>-388125184800887.69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-388125184800887.69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-1617188270003.6987</v>
      </c>
      <c r="L4986" s="444">
        <f t="shared" ca="1" si="179"/>
        <v>-389742373070891.38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-389742373070891.38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-1623926554462.0474</v>
      </c>
      <c r="L4987" s="444">
        <f t="shared" ca="1" si="179"/>
        <v>-391366299625353.44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-391366299625353.44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-1630692915105.6394</v>
      </c>
      <c r="L4988" s="444">
        <f t="shared" ca="1" si="179"/>
        <v>-392996992540459.06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-392996992540459.06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-1637487468918.5793</v>
      </c>
      <c r="L4989" s="444">
        <f t="shared" ca="1" si="179"/>
        <v>-394634480009377.63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-394634480009377.63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-1644310333372.4067</v>
      </c>
      <c r="L4990" s="444">
        <f t="shared" ca="1" si="179"/>
        <v>-396278790342750.06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-396278790342750.06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-1651161626428.1252</v>
      </c>
      <c r="L4991" s="444">
        <f t="shared" ca="1" si="179"/>
        <v>-397929951969178.19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-397929951969178.19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-1658041466538.2424</v>
      </c>
      <c r="L4992" s="444">
        <f t="shared" ca="1" si="179"/>
        <v>-399587993435716.44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-399587993435716.44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-1664949972648.8184</v>
      </c>
      <c r="L4993" s="444">
        <f t="shared" ca="1" si="179"/>
        <v>-401252943408365.25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-401252943408365.25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-1671887264201.522</v>
      </c>
      <c r="L4994" s="444">
        <f t="shared" ca="1" si="179"/>
        <v>-402924830672566.75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-402924830672566.75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-1678853461135.6948</v>
      </c>
      <c r="L4995" s="444">
        <f t="shared" ca="1" si="179"/>
        <v>-404603684133702.44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-404603684133702.44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-1685848683890.4268</v>
      </c>
      <c r="L4996" s="444">
        <f t="shared" ca="1" si="179"/>
        <v>-406289532817592.88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-406289532817592.88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-1692873053406.637</v>
      </c>
      <c r="L4997" s="444">
        <f t="shared" ca="1" si="179"/>
        <v>-407982405870999.5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-407982405870999.5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-1699926691129.1646</v>
      </c>
      <c r="L4998" s="444">
        <f t="shared" ca="1" si="179"/>
        <v>-409682332562128.69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-409682332562128.69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-1707009719008.8696</v>
      </c>
      <c r="L4999" s="444">
        <f t="shared" ca="1" si="179"/>
        <v>-411389342281137.56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-411389342281137.56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-1714122259504.7397</v>
      </c>
      <c r="L5000" s="444">
        <f t="shared" ca="1" si="179"/>
        <v>-413103464540642.31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-413103464540642.31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-1721264435586.0095</v>
      </c>
      <c r="L5001" s="444">
        <f t="shared" ca="1" si="179"/>
        <v>-414824728976228.31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-414824728976228.31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-1728436370734.2847</v>
      </c>
      <c r="L5002" s="444">
        <f t="shared" ca="1" si="179"/>
        <v>-416553165346962.63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-416553165346962.63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-1735638188945.6775</v>
      </c>
      <c r="L5003" s="444">
        <f t="shared" ca="1" si="179"/>
        <v>-418288803535908.31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-418288803535908.31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-1742870014732.9512</v>
      </c>
      <c r="L5004" s="444">
        <f t="shared" ca="1" si="179"/>
        <v>-420031673550641.25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-420031673550641.25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-1750131973127.6719</v>
      </c>
      <c r="L5005" s="444">
        <f t="shared" ca="1" si="179"/>
        <v>-421781805523768.94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-421781805523768.94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-1757424189682.3706</v>
      </c>
      <c r="L5006" s="444">
        <f t="shared" ca="1" si="179"/>
        <v>-423539229713451.31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-423539229713451.31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-1764746790472.7139</v>
      </c>
      <c r="L5007" s="444">
        <f t="shared" ca="1" si="179"/>
        <v>-425303976503924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-425303976503924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-1772099902099.6833</v>
      </c>
      <c r="L5008" s="444">
        <f t="shared" ca="1" si="179"/>
        <v>-427076076406023.69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-427076076406023.69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-1779483651691.7654</v>
      </c>
      <c r="L5009" s="444">
        <f t="shared" ca="1" si="179"/>
        <v>-428855560057715.44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-428855560057715.44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-1786898166907.1477</v>
      </c>
      <c r="L5010" s="444">
        <f t="shared" ca="1" si="179"/>
        <v>-430642458224622.56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-430642458224622.56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-1794343575935.9272</v>
      </c>
      <c r="L5011" s="444">
        <f t="shared" ca="1" si="179"/>
        <v>-432436801800558.5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-432436801800558.5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-1801820007502.3271</v>
      </c>
      <c r="L5012" s="444">
        <f t="shared" ca="1" si="179"/>
        <v>-434238621808060.81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-434238621808060.81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-1809327590866.9199</v>
      </c>
      <c r="L5013" s="444">
        <f t="shared" ca="1" si="179"/>
        <v>-436047949398927.75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-436047949398927.75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-1816866455828.8655</v>
      </c>
      <c r="L5014" s="444">
        <f t="shared" ca="1" si="179"/>
        <v>-437864815854756.63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-437864815854756.63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-1824436732728.1526</v>
      </c>
      <c r="L5015" s="444">
        <f t="shared" ca="1" si="179"/>
        <v>-439689252587484.75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-439689252587484.75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-1832038552447.853</v>
      </c>
      <c r="L5016" s="444">
        <f t="shared" ca="1" si="179"/>
        <v>-441521291139932.63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-441521291139932.63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-1839672046416.386</v>
      </c>
      <c r="L5017" s="444">
        <f t="shared" ca="1" si="179"/>
        <v>-443360963186349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-443360963186349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-1847337346609.7874</v>
      </c>
      <c r="L5018" s="444">
        <f t="shared" ca="1" si="179"/>
        <v>-445208300532958.81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-445208300532958.81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-1855034585553.9954</v>
      </c>
      <c r="L5019" s="444">
        <f t="shared" ca="1" si="179"/>
        <v>-447063335118512.81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-447063335118512.81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-1862763896327.137</v>
      </c>
      <c r="L5020" s="444">
        <f t="shared" ca="1" si="179"/>
        <v>-448926099014839.94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-448926099014839.94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-1870525412561.833</v>
      </c>
      <c r="L5021" s="444">
        <f t="shared" ca="1" si="179"/>
        <v>-450796624427401.75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-450796624427401.75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-1878319268447.5073</v>
      </c>
      <c r="L5022" s="444">
        <f t="shared" ca="1" si="179"/>
        <v>-452674943695849.25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-452674943695849.25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-1886145598732.7051</v>
      </c>
      <c r="L5023" s="444">
        <f t="shared" ca="1" si="179"/>
        <v>-454561089294581.94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-454561089294581.94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-1894004538727.4246</v>
      </c>
      <c r="L5024" s="444">
        <f t="shared" ca="1" si="179"/>
        <v>-456455093833309.38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-456455093833309.38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-1901896224305.4553</v>
      </c>
      <c r="L5025" s="444">
        <f t="shared" ca="1" si="179"/>
        <v>-458356990057614.81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-458356990057614.81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-1909820791906.7283</v>
      </c>
      <c r="L5026" s="444">
        <f t="shared" ca="1" si="179"/>
        <v>-460266810849521.56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-460266810849521.56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-1917778378539.6729</v>
      </c>
      <c r="L5027" s="444">
        <f t="shared" ca="1" si="179"/>
        <v>-462184589228061.25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-462184589228061.25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-1925769121783.5886</v>
      </c>
      <c r="L5028" s="444">
        <f t="shared" ca="1" si="179"/>
        <v>-464110358349844.81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-464110358349844.81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-1933793159791.02</v>
      </c>
      <c r="L5029" s="444">
        <f t="shared" ca="1" si="179"/>
        <v>-466044151509635.81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-466044151509635.81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-1941850631290.1494</v>
      </c>
      <c r="L5030" s="444">
        <f t="shared" ca="1" si="179"/>
        <v>-467986002140925.94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-467986002140925.94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-1949941675587.1914</v>
      </c>
      <c r="L5031" s="444">
        <f t="shared" ca="1" si="179"/>
        <v>-469935943816513.13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-469935943816513.13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-1958066432568.8047</v>
      </c>
      <c r="L5032" s="444">
        <f t="shared" ca="1" si="179"/>
        <v>-471894010249081.94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-471894010249081.94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-1966225042704.5078</v>
      </c>
      <c r="L5033" s="444">
        <f t="shared" ca="1" si="179"/>
        <v>-473860235291786.44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-473860235291786.44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-1974417647049.1101</v>
      </c>
      <c r="L5034" s="444">
        <f t="shared" ca="1" si="179"/>
        <v>-475834652938835.56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-475834652938835.56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-1982644387245.1482</v>
      </c>
      <c r="L5035" s="444">
        <f t="shared" ca="1" si="179"/>
        <v>-477817297326080.69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-477817297326080.69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-1990905405525.3359</v>
      </c>
      <c r="L5036" s="444">
        <f t="shared" ca="1" si="179"/>
        <v>-479808202731606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-479808202731606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-1999200844715.0251</v>
      </c>
      <c r="L5037" s="444">
        <f t="shared" ca="1" si="179"/>
        <v>-481807403576321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-481807403576321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-2007530848234.6709</v>
      </c>
      <c r="L5038" s="444">
        <f t="shared" ca="1" si="179"/>
        <v>-483814934424555.69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-483814934424555.69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-2015895560102.3152</v>
      </c>
      <c r="L5039" s="444">
        <f t="shared" ca="1" si="179"/>
        <v>-485830829984658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-485830829984658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-2024295124936.0752</v>
      </c>
      <c r="L5040" s="444">
        <f t="shared" ca="1" si="179"/>
        <v>-487855125109594.06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-487855125109594.06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-2032729687956.6418</v>
      </c>
      <c r="L5041" s="444">
        <f t="shared" ca="1" si="179"/>
        <v>-489887854797550.69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-489887854797550.69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-2041199394989.7944</v>
      </c>
      <c r="L5042" s="444">
        <f t="shared" ca="1" si="179"/>
        <v>-491929054192540.5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-491929054192540.5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-2049704392468.9185</v>
      </c>
      <c r="L5043" s="444">
        <f t="shared" ca="1" si="179"/>
        <v>-493978758585009.44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-493978758585009.44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-2058244827437.5396</v>
      </c>
      <c r="L5044" s="444">
        <f t="shared" ca="1" si="179"/>
        <v>-496037003412447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-496037003412447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-2066820847551.8628</v>
      </c>
      <c r="L5045" s="444">
        <f t="shared" ca="1" si="179"/>
        <v>-498103824259998.88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-498103824259998.88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-2075432601083.3286</v>
      </c>
      <c r="L5046" s="444">
        <f t="shared" ca="1" si="179"/>
        <v>-500179256861082.19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-500179256861082.19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-2084080236921.1758</v>
      </c>
      <c r="L5047" s="444">
        <f t="shared" ca="1" si="179"/>
        <v>-502263337098003.38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-502263337098003.38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-2092763904575.0139</v>
      </c>
      <c r="L5048" s="444">
        <f t="shared" ca="1" si="179"/>
        <v>-504356101002578.38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-504356101002578.38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-2101483754177.4099</v>
      </c>
      <c r="L5049" s="444">
        <f t="shared" ca="1" si="179"/>
        <v>-506457584756755.81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-506457584756755.81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-2110239936486.4827</v>
      </c>
      <c r="L5050" s="444">
        <f t="shared" ca="1" si="179"/>
        <v>-508567824693242.31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-508567824693242.31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-2119032602888.5095</v>
      </c>
      <c r="L5051" s="444">
        <f t="shared" ca="1" si="179"/>
        <v>-510686857296130.81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-510686857296130.81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-2127861905400.5452</v>
      </c>
      <c r="L5052" s="444">
        <f t="shared" ca="1" si="179"/>
        <v>-512814719201531.38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-512814719201531.38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-2136727996673.0474</v>
      </c>
      <c r="L5053" s="444">
        <f t="shared" ca="1" si="179"/>
        <v>-514951447198204.44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-514951447198204.44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-2145631029992.5183</v>
      </c>
      <c r="L5054" s="444">
        <f t="shared" ca="1" si="179"/>
        <v>-517097078228196.94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-517097078228196.94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-2154571159284.1538</v>
      </c>
      <c r="L5055" s="444">
        <f t="shared" ca="1" si="179"/>
        <v>-519251649387481.06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-519251649387481.06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-2163548539114.5042</v>
      </c>
      <c r="L5056" s="444">
        <f t="shared" ca="1" si="179"/>
        <v>-521415197926595.56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-521415197926595.56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-2172563324694.1484</v>
      </c>
      <c r="L5057" s="444">
        <f t="shared" ca="1" si="179"/>
        <v>-523587761251289.69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-523587761251289.69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-2181615671880.3738</v>
      </c>
      <c r="L5058" s="444">
        <f t="shared" ca="1" si="179"/>
        <v>-525769376923170.06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-525769376923170.06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-2190705737179.8752</v>
      </c>
      <c r="L5059" s="444">
        <f t="shared" ca="1" si="179"/>
        <v>-527960082660349.94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-527960082660349.94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-2199833677751.458</v>
      </c>
      <c r="L5060" s="444">
        <f t="shared" ca="1" si="179"/>
        <v>-530159916338101.38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-530159916338101.38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-2208999651408.7554</v>
      </c>
      <c r="L5061" s="444">
        <f t="shared" ca="1" si="179"/>
        <v>-532368915989510.13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-532368915989510.13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-2218203816622.959</v>
      </c>
      <c r="L5062" s="444">
        <f t="shared" ca="1" si="179"/>
        <v>-534587119806133.06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-534587119806133.06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-2227446332525.5542</v>
      </c>
      <c r="L5063" s="444">
        <f t="shared" ca="1" si="179"/>
        <v>-536814566138658.63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-536814566138658.63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-2236727358911.0776</v>
      </c>
      <c r="L5064" s="444">
        <f t="shared" ca="1" si="179"/>
        <v>-539051293497569.69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-539051293497569.69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-2246047056239.874</v>
      </c>
      <c r="L5065" s="444">
        <f t="shared" ca="1" si="179"/>
        <v>-541297340553809.56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-541297340553809.56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-2255405585640.873</v>
      </c>
      <c r="L5066" s="444">
        <f t="shared" ca="1" si="179"/>
        <v>-543552746139450.44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-543552746139450.44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-2264803108914.377</v>
      </c>
      <c r="L5067" s="444">
        <f t="shared" ca="1" si="179"/>
        <v>-545817549248364.81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-545817549248364.81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-2274239788534.8535</v>
      </c>
      <c r="L5068" s="444">
        <f t="shared" ca="1" si="179"/>
        <v>-548091789036899.69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-548091789036899.69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-2283715787653.7485</v>
      </c>
      <c r="L5069" s="444">
        <f t="shared" ca="1" si="179"/>
        <v>-550375504824553.44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-550375504824553.44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-2293231270102.3057</v>
      </c>
      <c r="L5070" s="444">
        <f t="shared" ca="1" si="179"/>
        <v>-552668736094655.75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-552668736094655.75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-2302786400394.3994</v>
      </c>
      <c r="L5071" s="444">
        <f t="shared" ca="1" si="179"/>
        <v>-554971522495050.13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-554971522495050.13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-2312381343729.376</v>
      </c>
      <c r="L5072" s="444">
        <f t="shared" ca="1" si="179"/>
        <v>-557283903838779.5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-557283903838779.5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-2322016265994.9146</v>
      </c>
      <c r="L5073" s="444">
        <f t="shared" ca="1" si="179"/>
        <v>-559605920104774.44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-559605920104774.44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-2331691333769.8936</v>
      </c>
      <c r="L5074" s="444">
        <f t="shared" ca="1" si="179"/>
        <v>-561937611438544.31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-561937611438544.31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-2341406714327.2681</v>
      </c>
      <c r="L5075" s="444">
        <f t="shared" ca="1" si="179"/>
        <v>-564279018152871.63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-564279018152871.63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-2351162575636.9648</v>
      </c>
      <c r="L5076" s="444">
        <f t="shared" ca="1" si="179"/>
        <v>-566630180728508.63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-566630180728508.63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-2360959086368.7861</v>
      </c>
      <c r="L5077" s="444">
        <f t="shared" ca="1" si="179"/>
        <v>-568991139814877.38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-568991139814877.38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-2370796415895.3223</v>
      </c>
      <c r="L5078" s="444">
        <f t="shared" ca="1" si="179"/>
        <v>-571361936230772.75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-571361936230772.75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-2380674734294.8862</v>
      </c>
      <c r="L5079" s="444">
        <f t="shared" ca="1" si="179"/>
        <v>-573742610965067.63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-573742610965067.63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-2390594212354.4482</v>
      </c>
      <c r="L5080" s="444">
        <f t="shared" ca="1" si="179"/>
        <v>-576133205177422.13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-576133205177422.13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-2400555021572.5923</v>
      </c>
      <c r="L5081" s="444">
        <f t="shared" ca="1" si="179"/>
        <v>-578533760198994.75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-578533760198994.75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-2410557334162.478</v>
      </c>
      <c r="L5082" s="444">
        <f t="shared" ca="1" si="179"/>
        <v>-580944317533157.25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-580944317533157.25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-2420601323054.8218</v>
      </c>
      <c r="L5083" s="444">
        <f t="shared" ca="1" si="179"/>
        <v>-583364918856212.13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-583364918856212.13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-2430687161900.8838</v>
      </c>
      <c r="L5084" s="444">
        <f t="shared" ca="1" si="179"/>
        <v>-585795606018113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-585795606018113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-2440815025075.4707</v>
      </c>
      <c r="L5085" s="444">
        <f t="shared" ca="1" si="179"/>
        <v>-588236421043188.5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-588236421043188.5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-2450985087679.9521</v>
      </c>
      <c r="L5086" s="444">
        <f t="shared" ca="1" si="179"/>
        <v>-590687406130868.5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-590687406130868.5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-2461197525545.2852</v>
      </c>
      <c r="L5087" s="444">
        <f t="shared" ca="1" si="179"/>
        <v>-593148603656413.75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-593148603656413.75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-2471452515235.0571</v>
      </c>
      <c r="L5088" s="444">
        <f t="shared" ca="1" si="179"/>
        <v>-595620056171648.75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-595620056171648.75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-2481750234048.5366</v>
      </c>
      <c r="L5089" s="444">
        <f t="shared" ca="1" si="179"/>
        <v>-598101806405697.25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-598101806405697.25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-2492090860023.7383</v>
      </c>
      <c r="L5090" s="444">
        <f t="shared" ca="1" si="179"/>
        <v>-600593897265721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-600593897265721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-2502474571940.5039</v>
      </c>
      <c r="L5091" s="444">
        <f t="shared" ca="1" si="179"/>
        <v>-603096371837661.5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-603096371837661.5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-2512901549323.5894</v>
      </c>
      <c r="L5092" s="444">
        <f t="shared" ca="1" si="179"/>
        <v>-605609273386985.13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-605609273386985.13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-2523371972445.7715</v>
      </c>
      <c r="L5093" s="444">
        <f t="shared" ca="1" si="179"/>
        <v>-608132645359430.88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-608132645359430.88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-2533886022330.9619</v>
      </c>
      <c r="L5094" s="444">
        <f t="shared" ca="1" si="179"/>
        <v>-610666531381761.88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-610666531381761.88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-2544443880757.3413</v>
      </c>
      <c r="L5095" s="444">
        <f t="shared" ca="1" si="179"/>
        <v>-613210975262519.25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-613210975262519.25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-2555045730260.4971</v>
      </c>
      <c r="L5096" s="444">
        <f t="shared" ca="1" si="179"/>
        <v>-615766020992779.75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-615766020992779.75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-2565691754136.582</v>
      </c>
      <c r="L5097" s="444">
        <f t="shared" ca="1" si="179"/>
        <v>-618331712746916.38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-618331712746916.38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-2576382136445.4849</v>
      </c>
      <c r="L5098" s="444">
        <f t="shared" ca="1" si="179"/>
        <v>-620908094883361.88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-620908094883361.88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-2587117062014.0078</v>
      </c>
      <c r="L5099" s="444">
        <f t="shared" ca="1" si="179"/>
        <v>-623495211945375.88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-623495211945375.88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-2597896716439.0659</v>
      </c>
      <c r="L5100" s="444">
        <f t="shared" ca="1" si="179"/>
        <v>-626093108661815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-626093108661815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-2608721286090.896</v>
      </c>
      <c r="L5101" s="444">
        <f t="shared" ca="1" si="179"/>
        <v>-628701829947905.88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-628701829947905.88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-2619590958116.2744</v>
      </c>
      <c r="L5102" s="444">
        <f t="shared" ca="1" si="179"/>
        <v>-631321420906022.13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-631321420906022.13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-2630505920441.7588</v>
      </c>
      <c r="L5103" s="444">
        <f t="shared" ca="1" si="179"/>
        <v>-633951926826463.88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-633951926826463.88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-2641466361776.9326</v>
      </c>
      <c r="L5104" s="444">
        <f t="shared" ca="1" si="179"/>
        <v>-636593393188240.75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-636593393188240.75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-2652472471617.6699</v>
      </c>
      <c r="L5105" s="444">
        <f t="shared" ca="1" si="179"/>
        <v>-639245865659858.38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-639245865659858.38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-2663524440249.4097</v>
      </c>
      <c r="L5106" s="444">
        <f t="shared" ca="1" si="179"/>
        <v>-641909390100107.75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-641909390100107.75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-2674622458750.4487</v>
      </c>
      <c r="L5107" s="444">
        <f t="shared" ca="1" si="179"/>
        <v>-644584012558858.25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-644584012558858.25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-2685766718995.2427</v>
      </c>
      <c r="L5108" s="444">
        <f t="shared" ref="L5108:L5362" ca="1" si="184">I5108-J5108+K5108</f>
        <v>-647269779277853.5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-647269779277853.5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-2696957413657.7227</v>
      </c>
      <c r="L5109" s="444">
        <f t="shared" ca="1" si="184"/>
        <v>-649966736691511.25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-649966736691511.25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-2708194736214.6304</v>
      </c>
      <c r="L5110" s="444">
        <f t="shared" ca="1" si="184"/>
        <v>-652674931427725.88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-652674931427725.88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-2719478880948.8579</v>
      </c>
      <c r="L5111" s="444">
        <f t="shared" ca="1" si="184"/>
        <v>-655394410308674.75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-655394410308674.75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-2730810042952.8115</v>
      </c>
      <c r="L5112" s="444">
        <f t="shared" ca="1" si="184"/>
        <v>-658125220351627.5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-658125220351627.5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-2742188418131.7813</v>
      </c>
      <c r="L5113" s="444">
        <f t="shared" ca="1" si="184"/>
        <v>-660867408769759.25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-660867408769759.25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-2753614203207.3301</v>
      </c>
      <c r="L5114" s="444">
        <f t="shared" ca="1" si="184"/>
        <v>-663621022972966.63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-663621022972966.63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-2765087595720.6943</v>
      </c>
      <c r="L5115" s="444">
        <f t="shared" ca="1" si="184"/>
        <v>-666386110568687.38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-666386110568687.38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-2776608794036.1973</v>
      </c>
      <c r="L5116" s="444">
        <f t="shared" ca="1" si="184"/>
        <v>-669162719362723.63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-669162719362723.63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-2788177997344.6816</v>
      </c>
      <c r="L5117" s="444">
        <f t="shared" ca="1" si="184"/>
        <v>-671950897360068.25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-671950897360068.25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-2799795405666.9512</v>
      </c>
      <c r="L5118" s="444">
        <f t="shared" ca="1" si="184"/>
        <v>-674750692765735.25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-674750692765735.25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-2811461219857.23</v>
      </c>
      <c r="L5119" s="444">
        <f t="shared" ca="1" si="184"/>
        <v>-677562153985592.5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-677562153985592.5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-2823175641606.6353</v>
      </c>
      <c r="L5120" s="444">
        <f t="shared" ca="1" si="184"/>
        <v>-680385329627199.13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-680385329627199.13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-2834938873446.6631</v>
      </c>
      <c r="L5121" s="444">
        <f t="shared" ca="1" si="184"/>
        <v>-683220268500645.75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-683220268500645.75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-2846751118752.6904</v>
      </c>
      <c r="L5122" s="444">
        <f t="shared" ca="1" si="184"/>
        <v>-686067019619398.5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-686067019619398.5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-2858612581747.4937</v>
      </c>
      <c r="L5123" s="444">
        <f t="shared" ca="1" si="184"/>
        <v>-688925632201146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-688925632201146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-2870523467504.7749</v>
      </c>
      <c r="L5124" s="444">
        <f t="shared" ca="1" si="184"/>
        <v>-691796155668650.75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-691796155668650.75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-2882483981952.7114</v>
      </c>
      <c r="L5125" s="444">
        <f t="shared" ca="1" si="184"/>
        <v>-694678639650603.5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-694678639650603.5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-2894494331877.5146</v>
      </c>
      <c r="L5126" s="444">
        <f t="shared" ca="1" si="184"/>
        <v>-697573133982481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-697573133982481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-2906554724927.0039</v>
      </c>
      <c r="L5127" s="444">
        <f t="shared" ca="1" si="184"/>
        <v>-700479688707408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-700479688707408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-2918665369614.2002</v>
      </c>
      <c r="L5128" s="444">
        <f t="shared" ca="1" si="184"/>
        <v>-703398354077022.25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-703398354077022.25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-2930826475320.9258</v>
      </c>
      <c r="L5129" s="444">
        <f t="shared" ca="1" si="184"/>
        <v>-706329180552343.13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-706329180552343.13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-2943038252301.4297</v>
      </c>
      <c r="L5130" s="444">
        <f t="shared" ca="1" si="184"/>
        <v>-709272218804644.5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-709272218804644.5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-2955300911686.0186</v>
      </c>
      <c r="L5131" s="444">
        <f t="shared" ca="1" si="184"/>
        <v>-712227519716330.5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-712227519716330.5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-2967614665484.7104</v>
      </c>
      <c r="L5132" s="444">
        <f t="shared" ca="1" si="184"/>
        <v>-715195134381815.25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-715195134381815.25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-2979979726590.897</v>
      </c>
      <c r="L5133" s="444">
        <f t="shared" ca="1" si="184"/>
        <v>-718175114108406.13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-718175114108406.13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-2992396308785.0254</v>
      </c>
      <c r="L5134" s="444">
        <f t="shared" ca="1" si="184"/>
        <v>-721167510417191.13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-721167510417191.13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-3004864626738.2964</v>
      </c>
      <c r="L5135" s="444">
        <f t="shared" ca="1" si="184"/>
        <v>-724172375043929.38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-724172375043929.38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-3017384896016.3726</v>
      </c>
      <c r="L5136" s="444">
        <f t="shared" ca="1" si="184"/>
        <v>-727189759939945.75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-727189759939945.75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-3029957333083.1074</v>
      </c>
      <c r="L5137" s="444">
        <f t="shared" ca="1" si="184"/>
        <v>-730219717273028.88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-730219717273028.88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-3042582155304.2871</v>
      </c>
      <c r="L5138" s="444">
        <f t="shared" ca="1" si="184"/>
        <v>-733262299428333.13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-733262299428333.13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-3055259580951.3882</v>
      </c>
      <c r="L5139" s="444">
        <f t="shared" ca="1" si="184"/>
        <v>-736317559009284.5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-736317559009284.5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-3067989829205.3521</v>
      </c>
      <c r="L5140" s="444">
        <f t="shared" ca="1" si="184"/>
        <v>-739385548838489.88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-739385548838489.88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-3080773120160.3745</v>
      </c>
      <c r="L5141" s="444">
        <f t="shared" ca="1" si="184"/>
        <v>-742466321958650.25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-742466321958650.25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-3093609674827.7095</v>
      </c>
      <c r="L5142" s="444">
        <f t="shared" ca="1" si="184"/>
        <v>-745559931633478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-745559931633478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-3106499715139.4917</v>
      </c>
      <c r="L5143" s="444">
        <f t="shared" ca="1" si="184"/>
        <v>-748666431348617.5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-748666431348617.5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-3119443463952.5728</v>
      </c>
      <c r="L5144" s="444">
        <f t="shared" ca="1" si="184"/>
        <v>-751785874812570.13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-751785874812570.13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-3132441145052.3755</v>
      </c>
      <c r="L5145" s="444">
        <f t="shared" ca="1" si="184"/>
        <v>-754918315957622.5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-754918315957622.5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-3145492983156.7603</v>
      </c>
      <c r="L5146" s="444">
        <f t="shared" ca="1" si="184"/>
        <v>-758063808940779.25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-758063808940779.25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-3158599203919.9136</v>
      </c>
      <c r="L5147" s="444">
        <f t="shared" ca="1" si="184"/>
        <v>-761222408144699.13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-761222408144699.13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-3171760033936.2461</v>
      </c>
      <c r="L5148" s="444">
        <f t="shared" ca="1" si="184"/>
        <v>-764394168178635.38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-764394168178635.38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-3184975700744.314</v>
      </c>
      <c r="L5149" s="444">
        <f t="shared" ca="1" si="184"/>
        <v>-767579143879379.75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-767579143879379.75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-3198246432830.749</v>
      </c>
      <c r="L5150" s="444">
        <f t="shared" ca="1" si="184"/>
        <v>-770777390312210.5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-770777390312210.5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-3211572459634.2104</v>
      </c>
      <c r="L5151" s="444">
        <f t="shared" ca="1" si="184"/>
        <v>-773988962771844.75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-773988962771844.75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-3224954011549.353</v>
      </c>
      <c r="L5152" s="444">
        <f t="shared" ca="1" si="184"/>
        <v>-777213916783394.13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-777213916783394.13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-3238391319930.8086</v>
      </c>
      <c r="L5153" s="444">
        <f t="shared" ca="1" si="184"/>
        <v>-780452308103324.88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-780452308103324.88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-3251884617097.187</v>
      </c>
      <c r="L5154" s="444">
        <f t="shared" ca="1" si="184"/>
        <v>-783704192720422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-783704192720422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-3265434136335.0918</v>
      </c>
      <c r="L5155" s="444">
        <f t="shared" ca="1" si="184"/>
        <v>-786969626856757.13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-786969626856757.13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-3279040111903.1548</v>
      </c>
      <c r="L5156" s="444">
        <f t="shared" ca="1" si="184"/>
        <v>-790248666968660.25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-790248666968660.25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-3292702779036.0845</v>
      </c>
      <c r="L5157" s="444">
        <f t="shared" ca="1" si="184"/>
        <v>-793541369747696.38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-793541369747696.38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-3306422373948.7349</v>
      </c>
      <c r="L5158" s="444">
        <f t="shared" ca="1" si="184"/>
        <v>-796847792121645.13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-796847792121645.13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-3320199133840.188</v>
      </c>
      <c r="L5159" s="444">
        <f t="shared" ca="1" si="184"/>
        <v>-800167991255485.38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-800167991255485.38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-3334033296897.8555</v>
      </c>
      <c r="L5160" s="444">
        <f t="shared" ca="1" si="184"/>
        <v>-803502024552383.25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-803502024552383.25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-3347925102301.5967</v>
      </c>
      <c r="L5161" s="444">
        <f t="shared" ca="1" si="184"/>
        <v>-806849949654684.88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-806849949654684.88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-3361874790227.8535</v>
      </c>
      <c r="L5162" s="444">
        <f t="shared" ca="1" si="184"/>
        <v>-810211824444912.75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-810211824444912.75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-3375882601853.8032</v>
      </c>
      <c r="L5163" s="444">
        <f t="shared" ca="1" si="184"/>
        <v>-813587707046766.5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-813587707046766.5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-3389948779361.5269</v>
      </c>
      <c r="L5164" s="444">
        <f t="shared" ca="1" si="184"/>
        <v>-816977655826128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-816977655826128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-3404073565942.2002</v>
      </c>
      <c r="L5165" s="444">
        <f t="shared" ca="1" si="184"/>
        <v>-820381729392070.25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-820381729392070.25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-3418257205800.2925</v>
      </c>
      <c r="L5166" s="444">
        <f t="shared" ca="1" si="184"/>
        <v>-823799986597870.5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-823799986597870.5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-3432499944157.7939</v>
      </c>
      <c r="L5167" s="444">
        <f t="shared" ca="1" si="184"/>
        <v>-827232486542028.25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-827232486542028.25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-3446802027258.4512</v>
      </c>
      <c r="L5168" s="444">
        <f t="shared" ca="1" si="184"/>
        <v>-830679288569286.75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-830679288569286.75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-3461163702372.0283</v>
      </c>
      <c r="L5169" s="444">
        <f t="shared" ca="1" si="184"/>
        <v>-834140452271658.75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-834140452271658.75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-3475585217798.5781</v>
      </c>
      <c r="L5170" s="444">
        <f t="shared" ca="1" si="184"/>
        <v>-837616037489457.38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-837616037489457.38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-3490066822872.7393</v>
      </c>
      <c r="L5171" s="444">
        <f t="shared" ca="1" si="184"/>
        <v>-841106104312330.13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-841106104312330.13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-3504608767968.042</v>
      </c>
      <c r="L5172" s="444">
        <f t="shared" ca="1" si="184"/>
        <v>-844610713080298.13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-844610713080298.13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-3519211304501.2422</v>
      </c>
      <c r="L5173" s="444">
        <f t="shared" ca="1" si="184"/>
        <v>-848129924384799.38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-848129924384799.38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-3533874684936.6641</v>
      </c>
      <c r="L5174" s="444">
        <f t="shared" ca="1" si="184"/>
        <v>-851663799069736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-851663799069736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-3548599162790.5664</v>
      </c>
      <c r="L5175" s="444">
        <f t="shared" ca="1" si="184"/>
        <v>-855212398232526.63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-855212398232526.63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-3563384992635.5273</v>
      </c>
      <c r="L5176" s="444">
        <f t="shared" ca="1" si="184"/>
        <v>-858775783225162.13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-858775783225162.13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-3578232430104.8423</v>
      </c>
      <c r="L5177" s="444">
        <f t="shared" ca="1" si="184"/>
        <v>-862354015655267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-862354015655267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-3593141731896.9458</v>
      </c>
      <c r="L5178" s="444">
        <f t="shared" ca="1" si="184"/>
        <v>-865947157387164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-865947157387164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-3608113155779.8501</v>
      </c>
      <c r="L5179" s="444">
        <f t="shared" ca="1" si="184"/>
        <v>-869555270542943.88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-869555270542943.88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-3623146960595.5996</v>
      </c>
      <c r="L5180" s="444">
        <f t="shared" ca="1" si="184"/>
        <v>-873178417503539.5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-873178417503539.5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-3638243406264.748</v>
      </c>
      <c r="L5181" s="444">
        <f t="shared" ca="1" si="184"/>
        <v>-876816660909804.25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-876816660909804.25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-3653402753790.8516</v>
      </c>
      <c r="L5182" s="444">
        <f t="shared" ca="1" si="184"/>
        <v>-880470063663595.13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-880470063663595.13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-3668625265264.9795</v>
      </c>
      <c r="L5183" s="444">
        <f t="shared" ca="1" si="184"/>
        <v>-884138688928860.13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-884138688928860.13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-3683911203870.2505</v>
      </c>
      <c r="L5184" s="444">
        <f t="shared" ca="1" si="184"/>
        <v>-887822600132730.38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-887822600132730.38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-3699260833886.3765</v>
      </c>
      <c r="L5185" s="444">
        <f t="shared" ca="1" si="184"/>
        <v>-891521860966616.75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-891521860966616.75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-3714674420694.2363</v>
      </c>
      <c r="L5186" s="444">
        <f t="shared" ca="1" si="184"/>
        <v>-895236535387311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-895236535387311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-3730152230780.4624</v>
      </c>
      <c r="L5187" s="444">
        <f t="shared" ca="1" si="184"/>
        <v>-898966687618091.5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-898966687618091.5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-3745694531742.0479</v>
      </c>
      <c r="L5188" s="444">
        <f t="shared" ca="1" si="184"/>
        <v>-902712382149833.5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-902712382149833.5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-3761301592290.9727</v>
      </c>
      <c r="L5189" s="444">
        <f t="shared" ca="1" si="184"/>
        <v>-906473683742124.5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-906473683742124.5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-3776973682258.8521</v>
      </c>
      <c r="L5190" s="444">
        <f t="shared" ca="1" si="184"/>
        <v>-910250657424383.38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-910250657424383.38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-3792711072601.5972</v>
      </c>
      <c r="L5191" s="444">
        <f t="shared" ca="1" si="184"/>
        <v>-914043368496985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-914043368496985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-3808514035404.1045</v>
      </c>
      <c r="L5192" s="444">
        <f t="shared" ca="1" si="184"/>
        <v>-917851882532389.13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-917851882532389.13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-3824382843884.9541</v>
      </c>
      <c r="L5193" s="444">
        <f t="shared" ca="1" si="184"/>
        <v>-921676265376274.13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-921676265376274.13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-3840317772401.1421</v>
      </c>
      <c r="L5194" s="444">
        <f t="shared" ca="1" si="184"/>
        <v>-925516583148675.25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-925516583148675.25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-3856319096452.813</v>
      </c>
      <c r="L5195" s="444">
        <f t="shared" ca="1" si="184"/>
        <v>-929372902245128.13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-929372902245128.13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-3872387092688.0337</v>
      </c>
      <c r="L5196" s="444">
        <f t="shared" ca="1" si="184"/>
        <v>-933245289337816.13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-933245289337816.13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-3888522038907.5669</v>
      </c>
      <c r="L5197" s="444">
        <f t="shared" ca="1" si="184"/>
        <v>-937133811376723.75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-937133811376723.75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-3904724214069.6821</v>
      </c>
      <c r="L5198" s="444">
        <f t="shared" ca="1" si="184"/>
        <v>-941038535590793.38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-941038535590793.38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-3920993898294.9722</v>
      </c>
      <c r="L5199" s="444">
        <f t="shared" ca="1" si="184"/>
        <v>-944959529489088.38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-944959529489088.38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-3937331372871.2017</v>
      </c>
      <c r="L5200" s="444">
        <f t="shared" ca="1" si="184"/>
        <v>-948896860861959.63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-948896860861959.63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-3953736920258.165</v>
      </c>
      <c r="L5201" s="444">
        <f t="shared" ca="1" si="184"/>
        <v>-952850597782217.75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-952850597782217.75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-3970210824092.5732</v>
      </c>
      <c r="L5202" s="444">
        <f t="shared" ca="1" si="184"/>
        <v>-956820808606310.38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-956820808606310.38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-3986753369192.9595</v>
      </c>
      <c r="L5203" s="444">
        <f t="shared" ca="1" si="184"/>
        <v>-960807561975503.38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-960807561975503.38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-4003364841564.5967</v>
      </c>
      <c r="L5204" s="444">
        <f t="shared" ca="1" si="184"/>
        <v>-964810926817068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-964810926817068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-4020045528404.4492</v>
      </c>
      <c r="L5205" s="444">
        <f t="shared" ca="1" si="184"/>
        <v>-968830972345472.5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-968830972345472.5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-4036795718106.1353</v>
      </c>
      <c r="L5206" s="444">
        <f t="shared" ca="1" si="184"/>
        <v>-972867768063578.63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-972867768063578.63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-4053615700264.9106</v>
      </c>
      <c r="L5207" s="444">
        <f t="shared" ca="1" si="184"/>
        <v>-976921383763843.5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-976921383763843.5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-4070505765682.6807</v>
      </c>
      <c r="L5208" s="444">
        <f t="shared" ca="1" si="184"/>
        <v>-980991889529526.13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-980991889529526.13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-4087466206373.0254</v>
      </c>
      <c r="L5209" s="444">
        <f t="shared" ca="1" si="184"/>
        <v>-985079355735899.13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-985079355735899.13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-4104497315566.2461</v>
      </c>
      <c r="L5210" s="444">
        <f t="shared" ca="1" si="184"/>
        <v>-989183853051465.38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-989183853051465.38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-4121599387714.439</v>
      </c>
      <c r="L5211" s="444">
        <f t="shared" ca="1" si="184"/>
        <v>-993305452439179.88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-993305452439179.88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-4138772718496.5835</v>
      </c>
      <c r="L5212" s="444">
        <f t="shared" ca="1" si="184"/>
        <v>-997444225157676.5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-997444225157676.5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-4156017604823.6519</v>
      </c>
      <c r="L5213" s="444">
        <f t="shared" ca="1" si="184"/>
        <v>-1001600242762500.1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-1001600242762500.1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-4173334344843.7505</v>
      </c>
      <c r="L5214" s="444">
        <f t="shared" ca="1" si="184"/>
        <v>-1005773577107343.9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-1005773577107343.9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-4190723237947.2661</v>
      </c>
      <c r="L5215" s="444">
        <f t="shared" ca="1" si="184"/>
        <v>-1009964300345291.1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-1009964300345291.1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-4208184584772.0459</v>
      </c>
      <c r="L5216" s="444">
        <f t="shared" ca="1" si="184"/>
        <v>-1014172484930063.1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-1014172484930063.1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-4225718687208.5962</v>
      </c>
      <c r="L5217" s="444">
        <f t="shared" ca="1" si="184"/>
        <v>-1018398203617271.8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-1018398203617271.8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-4243325848405.2988</v>
      </c>
      <c r="L5218" s="444">
        <f t="shared" ca="1" si="184"/>
        <v>-1022641529465677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-1022641529465677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-4261006372773.6543</v>
      </c>
      <c r="L5219" s="444">
        <f t="shared" ca="1" si="184"/>
        <v>-1026902535838450.6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-1026902535838450.6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-4278760565993.5449</v>
      </c>
      <c r="L5220" s="444">
        <f t="shared" ca="1" si="184"/>
        <v>-1031181296404444.1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-1031181296404444.1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-4296588735018.5176</v>
      </c>
      <c r="L5221" s="444">
        <f t="shared" ca="1" si="184"/>
        <v>-1035477885139462.6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-1035477885139462.6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-4314491188081.0942</v>
      </c>
      <c r="L5222" s="444">
        <f t="shared" ca="1" si="184"/>
        <v>-1039792376327543.8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-1039792376327543.8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-4332468234698.0991</v>
      </c>
      <c r="L5223" s="444">
        <f t="shared" ca="1" si="184"/>
        <v>-1044124844562241.9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-1044124844562241.9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-4350520185676.0083</v>
      </c>
      <c r="L5224" s="444">
        <f t="shared" ca="1" si="184"/>
        <v>-1048475364747917.9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-1048475364747917.9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-4368647353116.3247</v>
      </c>
      <c r="L5225" s="444">
        <f t="shared" ca="1" si="184"/>
        <v>-1052844012101034.3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-1052844012101034.3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-4386850050420.9756</v>
      </c>
      <c r="L5226" s="444">
        <f t="shared" ca="1" si="184"/>
        <v>-1057230862151455.3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-1057230862151455.3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-4405128592297.7295</v>
      </c>
      <c r="L5227" s="444">
        <f t="shared" ca="1" si="184"/>
        <v>-1061635990743753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-1061635990743753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-4423483294765.6377</v>
      </c>
      <c r="L5228" s="444">
        <f t="shared" ca="1" si="184"/>
        <v>-1066059474038518.6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-1066059474038518.6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-4441914475160.4941</v>
      </c>
      <c r="L5229" s="444">
        <f t="shared" ca="1" si="184"/>
        <v>-1070501388513679.1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-1070501388513679.1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-4460422452140.3301</v>
      </c>
      <c r="L5230" s="444">
        <f t="shared" ca="1" si="184"/>
        <v>-1074961810965819.5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-1074961810965819.5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-4479007545690.9141</v>
      </c>
      <c r="L5231" s="444">
        <f t="shared" ca="1" si="184"/>
        <v>-1079440818511510.4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-1079440818511510.4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-4497670077131.2939</v>
      </c>
      <c r="L5232" s="444">
        <f t="shared" ca="1" si="184"/>
        <v>-1083938488588641.6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-1083938488588641.6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-4516410369119.3398</v>
      </c>
      <c r="L5233" s="444">
        <f t="shared" ca="1" si="184"/>
        <v>-1088454898957761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-1088454898957761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-4535228745657.3379</v>
      </c>
      <c r="L5234" s="444">
        <f t="shared" ca="1" si="184"/>
        <v>-1092990127703418.4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-1092990127703418.4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-4554125532097.5762</v>
      </c>
      <c r="L5235" s="444">
        <f t="shared" ca="1" si="184"/>
        <v>-1097544253235516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-1097544253235516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-4573101055147.9824</v>
      </c>
      <c r="L5236" s="444">
        <f t="shared" ca="1" si="184"/>
        <v>-1102117354290664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-1102117354290664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-4592155642877.7676</v>
      </c>
      <c r="L5237" s="444">
        <f t="shared" ca="1" si="184"/>
        <v>-1106709509933541.8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-1106709509933541.8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-4611289624723.0898</v>
      </c>
      <c r="L5238" s="444">
        <f t="shared" ca="1" si="184"/>
        <v>-1111320799558264.9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-1111320799558264.9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-4630503331492.7695</v>
      </c>
      <c r="L5239" s="444">
        <f t="shared" ca="1" si="184"/>
        <v>-1115951302889757.6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-1115951302889757.6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-4649797095373.9893</v>
      </c>
      <c r="L5240" s="444">
        <f t="shared" ca="1" si="184"/>
        <v>-1120601099985131.6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-1120601099985131.6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-4669171249938.0488</v>
      </c>
      <c r="L5241" s="444">
        <f t="shared" ca="1" si="184"/>
        <v>-1125270271235069.6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-1125270271235069.6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-4688626130146.123</v>
      </c>
      <c r="L5242" s="444">
        <f t="shared" ca="1" si="184"/>
        <v>-1129958897365215.8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-1129958897365215.8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-4708162072355.0654</v>
      </c>
      <c r="L5243" s="444">
        <f t="shared" ca="1" si="184"/>
        <v>-1134667059437570.8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-1134667059437570.8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-4727779414323.2109</v>
      </c>
      <c r="L5244" s="444">
        <f t="shared" ca="1" si="184"/>
        <v>-1139394838851894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-1139394838851894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-4747478495216.2246</v>
      </c>
      <c r="L5245" s="444">
        <f t="shared" ca="1" si="184"/>
        <v>-1144142317347110.3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-1144142317347110.3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-4767259655612.959</v>
      </c>
      <c r="L5246" s="444">
        <f t="shared" ca="1" si="184"/>
        <v>-1148909577002723.3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-1148909577002723.3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-4787123237511.3467</v>
      </c>
      <c r="L5247" s="444">
        <f t="shared" ca="1" si="184"/>
        <v>-1153696700240234.5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-1153696700240234.5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-4807069584334.3105</v>
      </c>
      <c r="L5248" s="444">
        <f t="shared" ca="1" si="184"/>
        <v>-1158503769824568.8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-1158503769824568.8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-4827099040935.7031</v>
      </c>
      <c r="L5249" s="444">
        <f t="shared" ca="1" si="184"/>
        <v>-1163330868865504.5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-1163330868865504.5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-4847211953606.2686</v>
      </c>
      <c r="L5250" s="444">
        <f t="shared" ca="1" si="184"/>
        <v>-1168178080819110.8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-1168178080819110.8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-4867408670079.6279</v>
      </c>
      <c r="L5251" s="444">
        <f t="shared" ca="1" si="184"/>
        <v>-1173045489489190.5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-1173045489489190.5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-4887689539538.2939</v>
      </c>
      <c r="L5252" s="444">
        <f t="shared" ca="1" si="184"/>
        <v>-1177933179028728.8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-1177933179028728.8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-4908054912619.7031</v>
      </c>
      <c r="L5253" s="444">
        <f t="shared" ca="1" si="184"/>
        <v>-1182841233941348.5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-1182841233941348.5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-4928505141422.2852</v>
      </c>
      <c r="L5254" s="444">
        <f t="shared" ca="1" si="184"/>
        <v>-1187769739082770.8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-1187769739082770.8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-4949040579511.5449</v>
      </c>
      <c r="L5255" s="444">
        <f t="shared" ca="1" si="184"/>
        <v>-1192718779662282.3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-1192718779662282.3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-4969661581926.1758</v>
      </c>
      <c r="L5256" s="444">
        <f t="shared" ca="1" si="184"/>
        <v>-1197688441244208.5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-1197688441244208.5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-4990368505184.2021</v>
      </c>
      <c r="L5257" s="444">
        <f t="shared" ca="1" si="184"/>
        <v>-1202678809749392.8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-1202678809749392.8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-5011161707289.1367</v>
      </c>
      <c r="L5258" s="444">
        <f t="shared" ca="1" si="184"/>
        <v>-1207689971456682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-1207689971456682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-5032041547736.1748</v>
      </c>
      <c r="L5259" s="444">
        <f t="shared" ca="1" si="184"/>
        <v>-1212722013004418.3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-1212722013004418.3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-5053008387518.4092</v>
      </c>
      <c r="L5260" s="444">
        <f t="shared" ca="1" si="184"/>
        <v>-1217775021391936.8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-1217775021391936.8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-5074062589133.0693</v>
      </c>
      <c r="L5261" s="444">
        <f t="shared" ca="1" si="184"/>
        <v>-1222849083981069.8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-1222849083981069.8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-5095204516587.791</v>
      </c>
      <c r="L5262" s="444">
        <f t="shared" ca="1" si="184"/>
        <v>-1227944288497657.5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-1227944288497657.5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-5116434535406.9063</v>
      </c>
      <c r="L5263" s="444">
        <f t="shared" ca="1" si="184"/>
        <v>-1233060723033064.5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-1233060723033064.5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-5137753012637.7686</v>
      </c>
      <c r="L5264" s="444">
        <f t="shared" ca="1" si="184"/>
        <v>-1238198476045702.3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-1238198476045702.3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-5159160316857.0928</v>
      </c>
      <c r="L5265" s="444">
        <f t="shared" ca="1" si="184"/>
        <v>-1243357636362559.3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-1243357636362559.3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-5180656818177.3301</v>
      </c>
      <c r="L5266" s="444">
        <f t="shared" ca="1" si="184"/>
        <v>-1248538293180736.5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-1248538293180736.5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-5202242888253.0684</v>
      </c>
      <c r="L5267" s="444">
        <f t="shared" ca="1" si="184"/>
        <v>-1253740536068989.5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-1253740536068989.5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-5223918900287.4561</v>
      </c>
      <c r="L5268" s="444">
        <f t="shared" ca="1" si="184"/>
        <v>-1258964454969277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-1258964454969277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-5245685229038.6543</v>
      </c>
      <c r="L5269" s="444">
        <f t="shared" ca="1" si="184"/>
        <v>-1264210140198315.8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-1264210140198315.8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-5267542250826.3154</v>
      </c>
      <c r="L5270" s="444">
        <f t="shared" ca="1" si="184"/>
        <v>-1269477682449142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-1269477682449142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-5289490343538.0918</v>
      </c>
      <c r="L5271" s="444">
        <f t="shared" ca="1" si="184"/>
        <v>-1274767172792680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-1274767172792680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-5311529886636.167</v>
      </c>
      <c r="L5272" s="444">
        <f t="shared" ca="1" si="184"/>
        <v>-1280078702679316.3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-1280078702679316.3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-5333661261163.8174</v>
      </c>
      <c r="L5273" s="444">
        <f t="shared" ca="1" si="184"/>
        <v>-1285412363940480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-1285412363940480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-5355884849752</v>
      </c>
      <c r="L5274" s="444">
        <f t="shared" ca="1" si="184"/>
        <v>-1290768248790232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-1290768248790232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-5378201036625.9668</v>
      </c>
      <c r="L5275" s="444">
        <f t="shared" ca="1" si="184"/>
        <v>-1296146449826858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-1296146449826858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-5400610207611.9082</v>
      </c>
      <c r="L5276" s="444">
        <f t="shared" ca="1" si="184"/>
        <v>-1301547060034470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-1301547060034470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-5423112750143.625</v>
      </c>
      <c r="L5277" s="444">
        <f t="shared" ca="1" si="184"/>
        <v>-1306970172784613.5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-1306970172784613.5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-5445709053269.2227</v>
      </c>
      <c r="L5278" s="444">
        <f t="shared" ca="1" si="184"/>
        <v>-1312415881837882.8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-1312415881837882.8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-5468399507657.8447</v>
      </c>
      <c r="L5279" s="444">
        <f t="shared" ca="1" si="184"/>
        <v>-1317884281345540.5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-1317884281345540.5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-5491184505606.4189</v>
      </c>
      <c r="L5280" s="444">
        <f t="shared" ca="1" si="184"/>
        <v>-1323375465851147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-1323375465851147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-5514064441046.4453</v>
      </c>
      <c r="L5281" s="444">
        <f t="shared" ca="1" si="184"/>
        <v>-1328889530292193.5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-1328889530292193.5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-5537039709550.8066</v>
      </c>
      <c r="L5282" s="444">
        <f t="shared" ca="1" si="184"/>
        <v>-1334426570001744.3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-1334426570001744.3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-5560110708340.6006</v>
      </c>
      <c r="L5283" s="444">
        <f t="shared" ca="1" si="184"/>
        <v>-1339986680710084.8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-1339986680710084.8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-5583277836292.0195</v>
      </c>
      <c r="L5284" s="444">
        <f t="shared" ca="1" si="184"/>
        <v>-1345569958546376.8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-1345569958546376.8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-5606541493943.2363</v>
      </c>
      <c r="L5285" s="444">
        <f t="shared" ca="1" si="184"/>
        <v>-1351176500040320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-1351176500040320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-5629902083501.333</v>
      </c>
      <c r="L5286" s="444">
        <f t="shared" ca="1" si="184"/>
        <v>-1356806402123821.3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-1356806402123821.3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-5653360008849.2549</v>
      </c>
      <c r="L5287" s="444">
        <f t="shared" ca="1" si="184"/>
        <v>-1362459762132670.5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-1362459762132670.5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-5676915675552.7939</v>
      </c>
      <c r="L5288" s="444">
        <f t="shared" ca="1" si="184"/>
        <v>-1368136677808223.3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-1368136677808223.3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-5700569490867.5967</v>
      </c>
      <c r="L5289" s="444">
        <f t="shared" ca="1" si="184"/>
        <v>-1373837247299090.8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-1373837247299090.8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-5724321863746.2109</v>
      </c>
      <c r="L5290" s="444">
        <f t="shared" ca="1" si="184"/>
        <v>-1379561569162837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-1379561569162837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-5748173204845.1543</v>
      </c>
      <c r="L5291" s="444">
        <f t="shared" ca="1" si="184"/>
        <v>-1385309742367682.3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-1385309742367682.3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-5772123926532.0098</v>
      </c>
      <c r="L5292" s="444">
        <f t="shared" ca="1" si="184"/>
        <v>-1391081866294214.3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-1391081866294214.3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-5796174442892.5596</v>
      </c>
      <c r="L5293" s="444">
        <f t="shared" ca="1" si="184"/>
        <v>-1396878040737106.8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-1396878040737106.8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-5820325169737.9443</v>
      </c>
      <c r="L5294" s="444">
        <f t="shared" ca="1" si="184"/>
        <v>-1402698365906844.8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-1402698365906844.8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-5844576524611.8535</v>
      </c>
      <c r="L5295" s="444">
        <f t="shared" ca="1" si="184"/>
        <v>-1408542942431456.5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-1408542942431456.5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-5868928926797.7354</v>
      </c>
      <c r="L5296" s="444">
        <f t="shared" ca="1" si="184"/>
        <v>-1414411871358254.3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-1414411871358254.3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-5893382797326.0596</v>
      </c>
      <c r="L5297" s="444">
        <f t="shared" ca="1" si="184"/>
        <v>-1420305254155580.3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-1420305254155580.3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-5917938558981.584</v>
      </c>
      <c r="L5298" s="444">
        <f t="shared" ca="1" si="184"/>
        <v>-1426223192714561.8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-1426223192714561.8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-5942596636310.6738</v>
      </c>
      <c r="L5299" s="444">
        <f t="shared" ca="1" si="184"/>
        <v>-1432165789350872.5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-1432165789350872.5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-5967357455628.6357</v>
      </c>
      <c r="L5300" s="444">
        <f t="shared" ca="1" si="184"/>
        <v>-1438133146806501.3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-1438133146806501.3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-5992221445027.0889</v>
      </c>
      <c r="L5301" s="444">
        <f t="shared" ca="1" si="184"/>
        <v>-1444125368251528.3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-1444125368251528.3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-6017189034381.3672</v>
      </c>
      <c r="L5302" s="444">
        <f t="shared" ca="1" si="184"/>
        <v>-1450142557285909.5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-1450142557285909.5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-6042260655357.9561</v>
      </c>
      <c r="L5303" s="444">
        <f t="shared" ca="1" si="184"/>
        <v>-1456184817941267.5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-1456184817941267.5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-6067436741421.9482</v>
      </c>
      <c r="L5304" s="444">
        <f t="shared" ca="1" si="184"/>
        <v>-1462252254682689.5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-1462252254682689.5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-6092717727844.5391</v>
      </c>
      <c r="L5305" s="444">
        <f t="shared" ca="1" si="184"/>
        <v>-1468344972410534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-1468344972410534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-6118104051710.5586</v>
      </c>
      <c r="L5306" s="444">
        <f t="shared" ca="1" si="184"/>
        <v>-1474463076462244.5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-1474463076462244.5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-6143596151926.0186</v>
      </c>
      <c r="L5307" s="444">
        <f t="shared" ca="1" si="184"/>
        <v>-1480606672614170.5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-1480606672614170.5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-6169194469225.71</v>
      </c>
      <c r="L5308" s="444">
        <f t="shared" ca="1" si="184"/>
        <v>-1486775867083396.3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-1486775867083396.3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-6194899446180.8174</v>
      </c>
      <c r="L5309" s="444">
        <f t="shared" ca="1" si="184"/>
        <v>-1492970766529577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-1492970766529577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-6220711527206.5703</v>
      </c>
      <c r="L5310" s="444">
        <f t="shared" ca="1" si="184"/>
        <v>-1499191478056783.5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-1499191478056783.5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-6246631158569.9316</v>
      </c>
      <c r="L5311" s="444">
        <f t="shared" ca="1" si="184"/>
        <v>-1505438109215353.5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-1505438109215353.5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-6272658788397.3066</v>
      </c>
      <c r="L5312" s="444">
        <f t="shared" ca="1" si="184"/>
        <v>-1511710768003750.8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-1511710768003750.8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-6298794866682.2949</v>
      </c>
      <c r="L5313" s="444">
        <f t="shared" ca="1" si="184"/>
        <v>-1518009562870433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-1518009562870433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-6325039845293.4707</v>
      </c>
      <c r="L5314" s="444">
        <f t="shared" ca="1" si="184"/>
        <v>-1524334602715726.5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-1524334602715726.5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-6351394177982.1934</v>
      </c>
      <c r="L5315" s="444">
        <f t="shared" ca="1" si="184"/>
        <v>-1530685996893708.8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-1530685996893708.8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-6377858320390.4531</v>
      </c>
      <c r="L5316" s="444">
        <f t="shared" ca="1" si="184"/>
        <v>-1537063855214099.3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-1537063855214099.3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-6404432730058.7471</v>
      </c>
      <c r="L5317" s="444">
        <f t="shared" ca="1" si="184"/>
        <v>-1543468287944158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-1543468287944158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-6431117866433.9912</v>
      </c>
      <c r="L5318" s="444">
        <f t="shared" ca="1" si="184"/>
        <v>-1549899405810592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-1549899405810592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-6457914190877.4668</v>
      </c>
      <c r="L5319" s="444">
        <f t="shared" ca="1" si="184"/>
        <v>-1556357320001469.5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-1556357320001469.5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-6484822166672.7891</v>
      </c>
      <c r="L5320" s="444">
        <f t="shared" ca="1" si="184"/>
        <v>-1562842142168142.3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-1562842142168142.3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-6511842259033.9258</v>
      </c>
      <c r="L5321" s="444">
        <f t="shared" ca="1" si="184"/>
        <v>-1569353984427176.3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-1569353984427176.3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-6538974935113.2344</v>
      </c>
      <c r="L5322" s="444">
        <f t="shared" ca="1" si="184"/>
        <v>-1575892959362289.5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-1575892959362289.5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-6566220664009.5391</v>
      </c>
      <c r="L5323" s="444">
        <f t="shared" ca="1" si="184"/>
        <v>-1582459180026299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-1582459180026299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-6593579916776.2461</v>
      </c>
      <c r="L5324" s="444">
        <f t="shared" ca="1" si="184"/>
        <v>-1589052759943075.3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-1589052759943075.3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-6621053166429.4805</v>
      </c>
      <c r="L5325" s="444">
        <f t="shared" ca="1" si="184"/>
        <v>-1595673813109504.8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-1595673813109504.8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-6648640887956.2695</v>
      </c>
      <c r="L5326" s="444">
        <f t="shared" ca="1" si="184"/>
        <v>-1602322453997461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-1602322453997461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-6676343558322.7539</v>
      </c>
      <c r="L5327" s="444">
        <f t="shared" ca="1" si="184"/>
        <v>-1608998797555783.8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-1608998797555783.8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-6704161656482.4326</v>
      </c>
      <c r="L5328" s="444">
        <f t="shared" ca="1" si="184"/>
        <v>-1615702959212266.3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-1615702959212266.3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-6732095663384.4424</v>
      </c>
      <c r="L5329" s="444">
        <f t="shared" ca="1" si="184"/>
        <v>-1622435054875650.8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-1622435054875650.8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-6760146061981.8779</v>
      </c>
      <c r="L5330" s="444">
        <f t="shared" ca="1" si="184"/>
        <v>-1629195200937632.8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-1629195200937632.8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-6788313337240.1367</v>
      </c>
      <c r="L5331" s="444">
        <f t="shared" ca="1" si="184"/>
        <v>-1635983514274873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-1635983514274873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-6816597976145.3037</v>
      </c>
      <c r="L5332" s="444">
        <f t="shared" ca="1" si="184"/>
        <v>-1642800112251018.3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-1642800112251018.3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-6845000467712.5762</v>
      </c>
      <c r="L5333" s="444">
        <f t="shared" ca="1" si="184"/>
        <v>-1649645112718730.8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-1649645112718730.8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-6873521302994.7109</v>
      </c>
      <c r="L5334" s="444">
        <f t="shared" ca="1" si="184"/>
        <v>-1656518634021725.5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-1656518634021725.5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-6902160975090.5225</v>
      </c>
      <c r="L5335" s="444">
        <f t="shared" ca="1" si="184"/>
        <v>-1663420794996816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-1663420794996816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-6930919979153.4004</v>
      </c>
      <c r="L5336" s="444">
        <f t="shared" ca="1" si="184"/>
        <v>-1670351714975969.5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-1670351714975969.5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-6959798812399.873</v>
      </c>
      <c r="L5337" s="444">
        <f t="shared" ca="1" si="184"/>
        <v>-1677311513788369.3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-1677311513788369.3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-6988797974118.2051</v>
      </c>
      <c r="L5338" s="444">
        <f t="shared" ca="1" si="184"/>
        <v>-1684300311762487.5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-1684300311762487.5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-7017917965677.0313</v>
      </c>
      <c r="L5339" s="444">
        <f t="shared" ca="1" si="184"/>
        <v>-1691318229728164.5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-1691318229728164.5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-7047159290534.0186</v>
      </c>
      <c r="L5340" s="444">
        <f t="shared" ca="1" si="184"/>
        <v>-1698365389018698.5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-1698365389018698.5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-7076522454244.5771</v>
      </c>
      <c r="L5341" s="444">
        <f t="shared" ca="1" si="184"/>
        <v>-1705441911472943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-1705441911472943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-7106007964470.5957</v>
      </c>
      <c r="L5342" s="444">
        <f t="shared" ca="1" si="184"/>
        <v>-1712547919437413.5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-1712547919437413.5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-7135616330989.2227</v>
      </c>
      <c r="L5343" s="444">
        <f t="shared" ca="1" si="184"/>
        <v>-1719683535768402.8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-1719683535768402.8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-7165348065701.6777</v>
      </c>
      <c r="L5344" s="444">
        <f t="shared" ca="1" si="184"/>
        <v>-1726848883834104.5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-1726848883834104.5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-7195203682642.1016</v>
      </c>
      <c r="L5345" s="444">
        <f t="shared" ca="1" si="184"/>
        <v>-1734044087516746.5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-1734044087516746.5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-7225183697986.4434</v>
      </c>
      <c r="L5346" s="444">
        <f t="shared" ca="1" si="184"/>
        <v>-1741269271214733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-1741269271214733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-7255288630061.3877</v>
      </c>
      <c r="L5347" s="444">
        <f t="shared" ca="1" si="184"/>
        <v>-1748524559844794.5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-1748524559844794.5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-7285518999353.3105</v>
      </c>
      <c r="L5348" s="444">
        <f t="shared" ca="1" si="184"/>
        <v>-1755810078844147.8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-1755810078844147.8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-7315875328517.2813</v>
      </c>
      <c r="L5349" s="444">
        <f t="shared" ca="1" si="184"/>
        <v>-1763125954172665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-1763125954172665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-7346358142386.1025</v>
      </c>
      <c r="L5350" s="444">
        <f t="shared" ca="1" si="184"/>
        <v>-1770472312315051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-1770472312315051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-7376967967979.3779</v>
      </c>
      <c r="L5351" s="444">
        <f t="shared" ca="1" si="184"/>
        <v>-1777849280283030.5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-1777849280283030.5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-7407705334512.627</v>
      </c>
      <c r="L5352" s="444">
        <f t="shared" ca="1" si="184"/>
        <v>-1785256985617543.3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-1785256985617543.3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-7438570773406.4297</v>
      </c>
      <c r="L5353" s="444">
        <f t="shared" ca="1" si="184"/>
        <v>-1792695556390949.8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-1792695556390949.8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-7469564818295.623</v>
      </c>
      <c r="L5354" s="444">
        <f t="shared" ca="1" si="184"/>
        <v>-1800165121209245.3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-1800165121209245.3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-7500688005038.5225</v>
      </c>
      <c r="L5355" s="444">
        <f t="shared" ca="1" si="184"/>
        <v>-1807665809214283.8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-1807665809214283.8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-7531940871726.1826</v>
      </c>
      <c r="L5356" s="444">
        <f t="shared" ca="1" si="184"/>
        <v>-1815197750086010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-1815197750086010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-7563323958691.708</v>
      </c>
      <c r="L5357" s="444">
        <f t="shared" ca="1" si="184"/>
        <v>-1822761074044701.8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-1822761074044701.8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-7594837808519.5908</v>
      </c>
      <c r="L5358" s="444">
        <f t="shared" ca="1" si="184"/>
        <v>-1830355911853221.3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-1830355911853221.3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-7626482966055.0898</v>
      </c>
      <c r="L5359" s="444">
        <f t="shared" ca="1" si="184"/>
        <v>-1837982394819276.3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-1837982394819276.3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-7658259978413.6514</v>
      </c>
      <c r="L5360" s="444">
        <f t="shared" ca="1" si="184"/>
        <v>-1845640654797690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-1845640654797690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-7690169394990.375</v>
      </c>
      <c r="L5361" s="444">
        <f t="shared" ca="1" si="184"/>
        <v>-1853330824192680.5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-1853330824192680.5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-7722211767469.502</v>
      </c>
      <c r="L5362" s="444">
        <f t="shared" ca="1" si="184"/>
        <v>-1861053035960150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-1861053035960150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-7754387649833.958</v>
      </c>
      <c r="L5363" s="444">
        <f t="shared" ref="L5363:L5617" ca="1" si="189">I5363-J5363+K5363</f>
        <v>-1868807423609984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-1868807423609984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-7786697598374.9326</v>
      </c>
      <c r="L5364" s="444">
        <f t="shared" ca="1" si="189"/>
        <v>-1876594121208359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-1876594121208359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-7819142171701.4961</v>
      </c>
      <c r="L5365" s="444">
        <f t="shared" ca="1" si="189"/>
        <v>-1884413263380060.5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-1884413263380060.5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-7851721930750.252</v>
      </c>
      <c r="L5366" s="444">
        <f t="shared" ca="1" si="189"/>
        <v>-1892264985310810.8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-1892264985310810.8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-7884437438795.0459</v>
      </c>
      <c r="L5367" s="444">
        <f t="shared" ca="1" si="189"/>
        <v>-1900149422749605.8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-1900149422749605.8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-7917289261456.6904</v>
      </c>
      <c r="L5368" s="444">
        <f t="shared" ca="1" si="189"/>
        <v>-1908066712011062.5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-1908066712011062.5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-7950277966712.7617</v>
      </c>
      <c r="L5369" s="444">
        <f t="shared" ca="1" si="189"/>
        <v>-1916016989977775.3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-1916016989977775.3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-7983404124907.3965</v>
      </c>
      <c r="L5370" s="444">
        <f t="shared" ca="1" si="189"/>
        <v>-1924000394102682.8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-1924000394102682.8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-8016668308761.1777</v>
      </c>
      <c r="L5371" s="444">
        <f t="shared" ca="1" si="189"/>
        <v>-1932017062411444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-1932017062411444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-8050071093381.0176</v>
      </c>
      <c r="L5372" s="444">
        <f t="shared" ca="1" si="189"/>
        <v>-1940067133504825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-1940067133504825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-8083613056270.1045</v>
      </c>
      <c r="L5373" s="444">
        <f t="shared" ca="1" si="189"/>
        <v>-1948150746561095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-1948150746561095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-8117294777337.8945</v>
      </c>
      <c r="L5374" s="444">
        <f t="shared" ca="1" si="189"/>
        <v>-1956268041338433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-1956268041338433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-8151116838910.1377</v>
      </c>
      <c r="L5375" s="444">
        <f t="shared" ca="1" si="189"/>
        <v>-1964419158177343.3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-1964419158177343.3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-8185079825738.9297</v>
      </c>
      <c r="L5376" s="444">
        <f t="shared" ca="1" si="189"/>
        <v>-1972604238003082.3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-1972604238003082.3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-8219184325012.8428</v>
      </c>
      <c r="L5377" s="444">
        <f t="shared" ca="1" si="189"/>
        <v>-1980823422328095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-1980823422328095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-8253430926367.0625</v>
      </c>
      <c r="L5378" s="444">
        <f t="shared" ca="1" si="189"/>
        <v>-1989076853254462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-1989076853254462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-8287820221893.5918</v>
      </c>
      <c r="L5379" s="444">
        <f t="shared" ca="1" si="189"/>
        <v>-1997364673476355.5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-1997364673476355.5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-8322352806151.4814</v>
      </c>
      <c r="L5380" s="444">
        <f t="shared" ca="1" si="189"/>
        <v>-2005687026282507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-2005687026282507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-8357029276177.1113</v>
      </c>
      <c r="L5381" s="444">
        <f t="shared" ca="1" si="189"/>
        <v>-2014044055558684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-2014044055558684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-8391850231494.5176</v>
      </c>
      <c r="L5382" s="444">
        <f t="shared" ca="1" si="189"/>
        <v>-2022435905790178.5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-2022435905790178.5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-8426816274125.7432</v>
      </c>
      <c r="L5383" s="444">
        <f t="shared" ca="1" si="189"/>
        <v>-2030862722064304.3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-2030862722064304.3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-8461928008601.2676</v>
      </c>
      <c r="L5384" s="444">
        <f t="shared" ca="1" si="189"/>
        <v>-2039324650072905.5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-2039324650072905.5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-8497186041970.4395</v>
      </c>
      <c r="L5385" s="444">
        <f t="shared" ca="1" si="189"/>
        <v>-2047821836114876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-2047821836114876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-8532590983811.9834</v>
      </c>
      <c r="L5386" s="444">
        <f t="shared" ca="1" si="189"/>
        <v>-2056354427098688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-2056354427098688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-8568143446244.5332</v>
      </c>
      <c r="L5387" s="444">
        <f t="shared" ca="1" si="189"/>
        <v>-2064922570544932.5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-2064922570544932.5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-8603844043937.2188</v>
      </c>
      <c r="L5388" s="444">
        <f t="shared" ca="1" si="189"/>
        <v>-2073526414588869.8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-2073526414588869.8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-8639693394120.29</v>
      </c>
      <c r="L5389" s="444">
        <f t="shared" ca="1" si="189"/>
        <v>-2082166107982990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-2082166107982990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-8675692116595.792</v>
      </c>
      <c r="L5390" s="444">
        <f t="shared" ca="1" si="189"/>
        <v>-2090841800099585.8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-2090841800099585.8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-8711840833748.2744</v>
      </c>
      <c r="L5391" s="444">
        <f t="shared" ca="1" si="189"/>
        <v>-2099553640933334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-2099553640933334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-8748140170555.5576</v>
      </c>
      <c r="L5392" s="444">
        <f t="shared" ca="1" si="189"/>
        <v>-2108301781103889.5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-2108301781103889.5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-8784590754599.5391</v>
      </c>
      <c r="L5393" s="444">
        <f t="shared" ca="1" si="189"/>
        <v>-2117086371858489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-2117086371858489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-8821193216077.0371</v>
      </c>
      <c r="L5394" s="444">
        <f t="shared" ca="1" si="189"/>
        <v>-2125907565074566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-2125907565074566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-8857948187810.6914</v>
      </c>
      <c r="L5395" s="444">
        <f t="shared" ca="1" si="189"/>
        <v>-2134765513262376.8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-2134765513262376.8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-8894856305259.9023</v>
      </c>
      <c r="L5396" s="444">
        <f t="shared" ca="1" si="189"/>
        <v>-2143660369567636.8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-2143660369567636.8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-8931918206531.8184</v>
      </c>
      <c r="L5397" s="444">
        <f t="shared" ca="1" si="189"/>
        <v>-2152592287774168.5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-2152592287774168.5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-8969134532392.3691</v>
      </c>
      <c r="L5398" s="444">
        <f t="shared" ca="1" si="189"/>
        <v>-2161561422306560.8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-2161561422306560.8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-9006505926277.3359</v>
      </c>
      <c r="L5399" s="444">
        <f t="shared" ca="1" si="189"/>
        <v>-2170567928232838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-2170567928232838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-9044033034303.4922</v>
      </c>
      <c r="L5400" s="444">
        <f t="shared" ca="1" si="189"/>
        <v>-2179611961267141.5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-2179611961267141.5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-9081716505279.7559</v>
      </c>
      <c r="L5401" s="444">
        <f t="shared" ca="1" si="189"/>
        <v>-2188693677772421.3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-2188693677772421.3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-9119556990718.4219</v>
      </c>
      <c r="L5402" s="444">
        <f t="shared" ca="1" si="189"/>
        <v>-2197813234763139.8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-2197813234763139.8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-9157555144846.416</v>
      </c>
      <c r="L5403" s="444">
        <f t="shared" ca="1" si="189"/>
        <v>-2206970789907986.3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-2206970789907986.3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-9195711624616.6074</v>
      </c>
      <c r="L5404" s="444">
        <f t="shared" ca="1" si="189"/>
        <v>-2216166501532602.8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-2216166501532602.8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-9234027089719.1777</v>
      </c>
      <c r="L5405" s="444">
        <f t="shared" ca="1" si="189"/>
        <v>-2225400528622322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-2225400528622322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-9272502202593.0098</v>
      </c>
      <c r="L5406" s="444">
        <f t="shared" ca="1" si="189"/>
        <v>-2234673030824915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-2234673030824915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-9311137628437.1465</v>
      </c>
      <c r="L5407" s="444">
        <f t="shared" ca="1" si="189"/>
        <v>-2243984168453352.3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-2243984168453352.3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-9349934035222.3008</v>
      </c>
      <c r="L5408" s="444">
        <f t="shared" ca="1" si="189"/>
        <v>-2253334102488574.5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-2253334102488574.5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-9388892093702.3945</v>
      </c>
      <c r="L5409" s="444">
        <f t="shared" ca="1" si="189"/>
        <v>-2262722994582277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-2262722994582277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-9428012477426.1543</v>
      </c>
      <c r="L5410" s="444">
        <f t="shared" ca="1" si="189"/>
        <v>-2272151007059703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-2272151007059703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-9467295862748.7617</v>
      </c>
      <c r="L5411" s="444">
        <f t="shared" ca="1" si="189"/>
        <v>-2281618302922452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-2281618302922452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-9506742928843.5508</v>
      </c>
      <c r="L5412" s="444">
        <f t="shared" ca="1" si="189"/>
        <v>-2291125045851295.5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-2291125045851295.5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-9546354357713.7305</v>
      </c>
      <c r="L5413" s="444">
        <f t="shared" ca="1" si="189"/>
        <v>-2300671400209009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-2300671400209009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-9586130834204.2031</v>
      </c>
      <c r="L5414" s="444">
        <f t="shared" ca="1" si="189"/>
        <v>-2310257531043213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-2310257531043213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-9626073046013.3867</v>
      </c>
      <c r="L5415" s="444">
        <f t="shared" ca="1" si="189"/>
        <v>-2319883604089226.5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-2319883604089226.5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-9666181683705.1094</v>
      </c>
      <c r="L5416" s="444">
        <f t="shared" ca="1" si="189"/>
        <v>-2329549785772931.5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-2329549785772931.5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-9706457440720.5469</v>
      </c>
      <c r="L5417" s="444">
        <f t="shared" ca="1" si="189"/>
        <v>-2339256243213652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-2339256243213652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-9746901013390.2168</v>
      </c>
      <c r="L5418" s="444">
        <f t="shared" ca="1" si="189"/>
        <v>-2349003144227042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-2349003144227042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-9787513100946.0078</v>
      </c>
      <c r="L5419" s="444">
        <f t="shared" ca="1" si="189"/>
        <v>-2358790657327988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-2358790657327988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-9828294405533.2832</v>
      </c>
      <c r="L5420" s="444">
        <f t="shared" ca="1" si="189"/>
        <v>-2368618951733521.5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-2368618951733521.5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-9869245632223.0059</v>
      </c>
      <c r="L5421" s="444">
        <f t="shared" ca="1" si="189"/>
        <v>-2378488197365744.5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-2378488197365744.5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-9910367489023.9355</v>
      </c>
      <c r="L5422" s="444">
        <f t="shared" ca="1" si="189"/>
        <v>-2388398564854768.5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-2388398564854768.5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-9951660686894.8691</v>
      </c>
      <c r="L5423" s="444">
        <f t="shared" ca="1" si="189"/>
        <v>-2398350225541663.5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-2398350225541663.5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-9993125939756.9316</v>
      </c>
      <c r="L5424" s="444">
        <f t="shared" ca="1" si="189"/>
        <v>-2408343351481420.5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-2408343351481420.5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-10034763964505.918</v>
      </c>
      <c r="L5425" s="444">
        <f t="shared" ca="1" si="189"/>
        <v>-2418378115445926.5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-2418378115445926.5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-10076575481024.693</v>
      </c>
      <c r="L5426" s="444">
        <f t="shared" ca="1" si="189"/>
        <v>-2428454690926951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-2428454690926951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-10118561212195.629</v>
      </c>
      <c r="L5427" s="444">
        <f t="shared" ca="1" si="189"/>
        <v>-2438573252139146.5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-2438573252139146.5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-10160721883913.109</v>
      </c>
      <c r="L5428" s="444">
        <f t="shared" ca="1" si="189"/>
        <v>-2448733974023059.5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-2448733974023059.5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-10203058225096.082</v>
      </c>
      <c r="L5429" s="444">
        <f t="shared" ca="1" si="189"/>
        <v>-2458937032248155.5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-2458937032248155.5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-10245570967700.648</v>
      </c>
      <c r="L5430" s="444">
        <f t="shared" ca="1" si="189"/>
        <v>-2469182603215856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-2469182603215856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-10288260846732.732</v>
      </c>
      <c r="L5431" s="444">
        <f t="shared" ca="1" si="189"/>
        <v>-2479470864062588.5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-2479470864062588.5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-10331128600260.785</v>
      </c>
      <c r="L5432" s="444">
        <f t="shared" ca="1" si="189"/>
        <v>-2489801992662849.5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-2489801992662849.5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-10374174969428.539</v>
      </c>
      <c r="L5433" s="444">
        <f t="shared" ca="1" si="189"/>
        <v>-2500176167632278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-2500176167632278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-10417400698467.824</v>
      </c>
      <c r="L5434" s="444">
        <f t="shared" ca="1" si="189"/>
        <v>-2510593568330746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-2510593568330746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-10460806534711.441</v>
      </c>
      <c r="L5435" s="444">
        <f t="shared" ca="1" si="189"/>
        <v>-2521054374865457.5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-2521054374865457.5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-10504393228606.072</v>
      </c>
      <c r="L5436" s="444">
        <f t="shared" ca="1" si="189"/>
        <v>-2531558768094063.5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-2531558768094063.5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-10548161533725.264</v>
      </c>
      <c r="L5437" s="444">
        <f t="shared" ca="1" si="189"/>
        <v>-2542106929627789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-2542106929627789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-10592112206782.453</v>
      </c>
      <c r="L5438" s="444">
        <f t="shared" ca="1" si="189"/>
        <v>-2552699041834571.5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-2552699041834571.5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-10636246007644.047</v>
      </c>
      <c r="L5439" s="444">
        <f t="shared" ca="1" si="189"/>
        <v>-2563335287842215.5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-2563335287842215.5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-10680563699342.564</v>
      </c>
      <c r="L5440" s="444">
        <f t="shared" ca="1" si="189"/>
        <v>-2574015851541558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-2574015851541558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-10725066048089.824</v>
      </c>
      <c r="L5441" s="444">
        <f t="shared" ca="1" si="189"/>
        <v>-2584740917589648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-2584740917589648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-10769753823290.199</v>
      </c>
      <c r="L5442" s="444">
        <f t="shared" ca="1" si="189"/>
        <v>-2595510671412938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-2595510671412938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-10814627797553.908</v>
      </c>
      <c r="L5443" s="444">
        <f t="shared" ca="1" si="189"/>
        <v>-2606325299210492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-2606325299210492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-10859688746710.383</v>
      </c>
      <c r="L5444" s="444">
        <f t="shared" ca="1" si="189"/>
        <v>-2617184987957202.5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-2617184987957202.5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-10904937449821.678</v>
      </c>
      <c r="L5445" s="444">
        <f t="shared" ca="1" si="189"/>
        <v>-2628089925407024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-2628089925407024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-10950374689195.934</v>
      </c>
      <c r="L5446" s="444">
        <f t="shared" ca="1" si="189"/>
        <v>-2639040300096220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-2639040300096220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-10996001250400.916</v>
      </c>
      <c r="L5447" s="444">
        <f t="shared" ca="1" si="189"/>
        <v>-2650036301346621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-2650036301346621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-11041817922277.588</v>
      </c>
      <c r="L5448" s="444">
        <f t="shared" ca="1" si="189"/>
        <v>-2661078119268898.5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-2661078119268898.5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-11087825496953.744</v>
      </c>
      <c r="L5449" s="444">
        <f t="shared" ca="1" si="189"/>
        <v>-2672165944765852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-2672165944765852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-11134024769857.717</v>
      </c>
      <c r="L5450" s="444">
        <f t="shared" ca="1" si="189"/>
        <v>-2683299969535709.5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-2683299969535709.5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-11180416539732.123</v>
      </c>
      <c r="L5451" s="444">
        <f t="shared" ca="1" si="189"/>
        <v>-2694480386075441.5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-2694480386075441.5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-11227001608647.672</v>
      </c>
      <c r="L5452" s="444">
        <f t="shared" ca="1" si="189"/>
        <v>-2705707387684089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-2705707387684089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-11273780782017.037</v>
      </c>
      <c r="L5453" s="444">
        <f t="shared" ca="1" si="189"/>
        <v>-2716981168466106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-2716981168466106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-11320754868608.775</v>
      </c>
      <c r="L5454" s="444">
        <f t="shared" ca="1" si="189"/>
        <v>-2728301923334715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-2728301923334715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-11367924680561.313</v>
      </c>
      <c r="L5455" s="444">
        <f t="shared" ca="1" si="189"/>
        <v>-2739669848015276.5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-2739669848015276.5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-11415291033396.984</v>
      </c>
      <c r="L5456" s="444">
        <f t="shared" ca="1" si="189"/>
        <v>-2751085139048673.5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-2751085139048673.5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-11462854746036.139</v>
      </c>
      <c r="L5457" s="444">
        <f t="shared" ca="1" si="189"/>
        <v>-2762547993794709.5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-2762547993794709.5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-11510616640811.289</v>
      </c>
      <c r="L5458" s="444">
        <f t="shared" ca="1" si="189"/>
        <v>-2774058610435521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-2774058610435521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-11558577543481.338</v>
      </c>
      <c r="L5459" s="444">
        <f t="shared" ca="1" si="189"/>
        <v>-2785617187979002.5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-2785617187979002.5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-11606738283245.844</v>
      </c>
      <c r="L5460" s="444">
        <f t="shared" ca="1" si="189"/>
        <v>-2797223926262248.5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-2797223926262248.5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-11655099692759.369</v>
      </c>
      <c r="L5461" s="444">
        <f t="shared" ca="1" si="189"/>
        <v>-2808879025955008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-2808879025955008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-11703662608145.867</v>
      </c>
      <c r="L5462" s="444">
        <f t="shared" ca="1" si="189"/>
        <v>-2820582688563154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-2820582688563154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-11752427869013.141</v>
      </c>
      <c r="L5463" s="444">
        <f t="shared" ca="1" si="189"/>
        <v>-2832335116432167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-2832335116432167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-11801396318467.363</v>
      </c>
      <c r="L5464" s="444">
        <f t="shared" ca="1" si="189"/>
        <v>-2844136512750634.5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-2844136512750634.5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-11850568803127.645</v>
      </c>
      <c r="L5465" s="444">
        <f t="shared" ca="1" si="189"/>
        <v>-2855987081553762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-2855987081553762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-11899946173140.676</v>
      </c>
      <c r="L5466" s="444">
        <f t="shared" ca="1" si="189"/>
        <v>-2867887027726902.5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-2867887027726902.5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-11949529282195.428</v>
      </c>
      <c r="L5467" s="444">
        <f t="shared" ca="1" si="189"/>
        <v>-2879836557009098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-2879836557009098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-11999318987537.908</v>
      </c>
      <c r="L5468" s="444">
        <f t="shared" ca="1" si="189"/>
        <v>-2891835875996636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-2891835875996636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-12049316149985.982</v>
      </c>
      <c r="L5469" s="444">
        <f t="shared" ca="1" si="189"/>
        <v>-2903885192146622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-2903885192146622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-12099521633944.258</v>
      </c>
      <c r="L5470" s="444">
        <f t="shared" ca="1" si="189"/>
        <v>-2915984713780566.5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-2915984713780566.5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-12149936307419.027</v>
      </c>
      <c r="L5471" s="444">
        <f t="shared" ca="1" si="189"/>
        <v>-2928134650087985.5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-2928134650087985.5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-12200561042033.273</v>
      </c>
      <c r="L5472" s="444">
        <f t="shared" ca="1" si="189"/>
        <v>-2940335211130019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-2940335211130019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-12251396713041.746</v>
      </c>
      <c r="L5473" s="444">
        <f t="shared" ca="1" si="189"/>
        <v>-2952586607843060.5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-2952586607843060.5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-12302444199346.086</v>
      </c>
      <c r="L5474" s="444">
        <f t="shared" ca="1" si="189"/>
        <v>-2964889052042406.5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-2964889052042406.5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-12353704383510.027</v>
      </c>
      <c r="L5475" s="444">
        <f t="shared" ca="1" si="189"/>
        <v>-2977242756425916.5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-2977242756425916.5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-12405178151774.652</v>
      </c>
      <c r="L5476" s="444">
        <f t="shared" ca="1" si="189"/>
        <v>-2989647934577691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-2989647934577691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-12456866394073.713</v>
      </c>
      <c r="L5477" s="444">
        <f t="shared" ca="1" si="189"/>
        <v>-3002104800971764.5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-3002104800971764.5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-12508770004049.02</v>
      </c>
      <c r="L5478" s="444">
        <f t="shared" ca="1" si="189"/>
        <v>-3014613570975813.5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-3014613570975813.5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-12560889879065.889</v>
      </c>
      <c r="L5479" s="444">
        <f t="shared" ca="1" si="189"/>
        <v>-3027174460854879.5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-3027174460854879.5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-12613226920228.664</v>
      </c>
      <c r="L5480" s="444">
        <f t="shared" ca="1" si="189"/>
        <v>-3039787687775108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-3039787687775108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-12665782032396.283</v>
      </c>
      <c r="L5481" s="444">
        <f t="shared" ca="1" si="189"/>
        <v>-3052453469807504.5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-3052453469807504.5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-12718556124197.936</v>
      </c>
      <c r="L5482" s="444">
        <f t="shared" ca="1" si="189"/>
        <v>-3065172025931702.5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-3065172025931702.5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-12771550108048.76</v>
      </c>
      <c r="L5483" s="444">
        <f t="shared" ca="1" si="189"/>
        <v>-3077943576039751.5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-3077943576039751.5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-12824764900165.631</v>
      </c>
      <c r="L5484" s="444">
        <f t="shared" ca="1" si="189"/>
        <v>-3090768340939917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-3090768340939917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-12878201420582.988</v>
      </c>
      <c r="L5485" s="444">
        <f t="shared" ca="1" si="189"/>
        <v>-3103646542360500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-3103646542360500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-12931860593168.75</v>
      </c>
      <c r="L5486" s="444">
        <f t="shared" ca="1" si="189"/>
        <v>-3116578402953669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-3116578402953669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-12985743345640.287</v>
      </c>
      <c r="L5487" s="444">
        <f t="shared" ca="1" si="189"/>
        <v>-3129564146299309.5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-3129564146299309.5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-13039850609580.457</v>
      </c>
      <c r="L5488" s="444">
        <f t="shared" ca="1" si="189"/>
        <v>-3142603996908890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-3142603996908890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-13094183320453.709</v>
      </c>
      <c r="L5489" s="444">
        <f t="shared" ca="1" si="189"/>
        <v>-3155698180229343.5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-3155698180229343.5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-13148742417622.264</v>
      </c>
      <c r="L5490" s="444">
        <f t="shared" ca="1" si="189"/>
        <v>-3168846922646966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-3168846922646966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-13203528844362.357</v>
      </c>
      <c r="L5491" s="444">
        <f t="shared" ca="1" si="189"/>
        <v>-3182050451491328.5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-3182050451491328.5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-13258543547880.535</v>
      </c>
      <c r="L5492" s="444">
        <f t="shared" ca="1" si="189"/>
        <v>-3195308995039209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-3195308995039209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-13313787479330.037</v>
      </c>
      <c r="L5493" s="444">
        <f t="shared" ca="1" si="189"/>
        <v>-3208622782518539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-3208622782518539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-13369261593827.246</v>
      </c>
      <c r="L5494" s="444">
        <f t="shared" ca="1" si="189"/>
        <v>-3221992044112366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-3221992044112366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-13424966850468.191</v>
      </c>
      <c r="L5495" s="444">
        <f t="shared" ca="1" si="189"/>
        <v>-3235417010962834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-3235417010962834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-13480904212345.141</v>
      </c>
      <c r="L5496" s="444">
        <f t="shared" ca="1" si="189"/>
        <v>-3248897915175179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-3248897915175179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-13537074646563.246</v>
      </c>
      <c r="L5497" s="444">
        <f t="shared" ca="1" si="189"/>
        <v>-3262434989821742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-3262434989821742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-13593479124257.258</v>
      </c>
      <c r="L5498" s="444">
        <f t="shared" ca="1" si="189"/>
        <v>-3276028468945999.5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-3276028468945999.5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-13650118620608.332</v>
      </c>
      <c r="L5499" s="444">
        <f t="shared" ca="1" si="189"/>
        <v>-3289678587566608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-3289678587566608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-13706994114860.867</v>
      </c>
      <c r="L5500" s="444">
        <f t="shared" ca="1" si="189"/>
        <v>-3303385581681469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-3303385581681469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-13764106590339.453</v>
      </c>
      <c r="L5501" s="444">
        <f t="shared" ca="1" si="189"/>
        <v>-3317149688271808.5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-3317149688271808.5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-13821457034465.869</v>
      </c>
      <c r="L5502" s="444">
        <f t="shared" ca="1" si="189"/>
        <v>-3330971145306274.5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-3330971145306274.5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-13879046438776.145</v>
      </c>
      <c r="L5503" s="444">
        <f t="shared" ca="1" si="189"/>
        <v>-3344850191745050.5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-3344850191745050.5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-13936875798937.711</v>
      </c>
      <c r="L5504" s="444">
        <f t="shared" ca="1" si="189"/>
        <v>-3358787067543988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-3358787067543988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-13994946114766.617</v>
      </c>
      <c r="L5505" s="444">
        <f t="shared" ca="1" si="189"/>
        <v>-3372782013658754.5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-3372782013658754.5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-14053258390244.811</v>
      </c>
      <c r="L5506" s="444">
        <f t="shared" ca="1" si="189"/>
        <v>-3386835272048999.5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-3386835272048999.5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-14111813633537.498</v>
      </c>
      <c r="L5507" s="444">
        <f t="shared" ca="1" si="189"/>
        <v>-3400947085682537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-3400947085682537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-14170612857010.57</v>
      </c>
      <c r="L5508" s="444">
        <f t="shared" ca="1" si="189"/>
        <v>-3415117698539547.5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-3415117698539547.5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-14229657077248.115</v>
      </c>
      <c r="L5509" s="444">
        <f t="shared" ca="1" si="189"/>
        <v>-3429347355616795.5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-3429347355616795.5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-14288947315069.98</v>
      </c>
      <c r="L5510" s="444">
        <f t="shared" ca="1" si="189"/>
        <v>-3443636302931865.5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-3443636302931865.5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-14348484595549.439</v>
      </c>
      <c r="L5511" s="444">
        <f t="shared" ca="1" si="189"/>
        <v>-3457984787527415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-3457984787527415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-14408269948030.896</v>
      </c>
      <c r="L5512" s="444">
        <f t="shared" ca="1" si="189"/>
        <v>-3472393057475446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-3472393057475446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-14468304406147.691</v>
      </c>
      <c r="L5513" s="444">
        <f t="shared" ca="1" si="189"/>
        <v>-3486861361881593.5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-3486861361881593.5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-14528589007839.973</v>
      </c>
      <c r="L5514" s="444">
        <f t="shared" ca="1" si="189"/>
        <v>-3501389950889433.5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-3501389950889433.5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-14589124795372.639</v>
      </c>
      <c r="L5515" s="444">
        <f t="shared" ca="1" si="189"/>
        <v>-3515979075684806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-3515979075684806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-14649912815353.357</v>
      </c>
      <c r="L5516" s="444">
        <f t="shared" ca="1" si="189"/>
        <v>-3530628988500159.5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-3530628988500159.5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-14710954118750.664</v>
      </c>
      <c r="L5517" s="444">
        <f t="shared" ca="1" si="189"/>
        <v>-3545339942618910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-3545339942618910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-14772249760912.127</v>
      </c>
      <c r="L5518" s="444">
        <f t="shared" ca="1" si="189"/>
        <v>-3560112192379822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-3560112192379822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-14833800801582.592</v>
      </c>
      <c r="L5519" s="444">
        <f t="shared" ca="1" si="189"/>
        <v>-3574945993181404.5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-3574945993181404.5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-14895608304922.518</v>
      </c>
      <c r="L5520" s="444">
        <f t="shared" ca="1" si="189"/>
        <v>-3589841601486327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-3589841601486327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-14957673339526.361</v>
      </c>
      <c r="L5521" s="444">
        <f t="shared" ca="1" si="189"/>
        <v>-3604799274825853.5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-3604799274825853.5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-15019996978441.059</v>
      </c>
      <c r="L5522" s="444">
        <f t="shared" ca="1" si="189"/>
        <v>-3619819271804294.5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-3619819271804294.5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-15082580299184.561</v>
      </c>
      <c r="L5523" s="444">
        <f t="shared" ca="1" si="189"/>
        <v>-3634901852103479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-3634901852103479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-15145424383764.496</v>
      </c>
      <c r="L5524" s="444">
        <f t="shared" ca="1" si="189"/>
        <v>-3650047276487243.5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-3650047276487243.5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-15208530318696.848</v>
      </c>
      <c r="L5525" s="444">
        <f t="shared" ca="1" si="189"/>
        <v>-3665255806805940.5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-3665255806805940.5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-15271899195024.752</v>
      </c>
      <c r="L5526" s="444">
        <f t="shared" ca="1" si="189"/>
        <v>-3680527706000965.5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-3680527706000965.5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-15335532108337.354</v>
      </c>
      <c r="L5527" s="444">
        <f t="shared" ca="1" si="189"/>
        <v>-3695863238109303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-3695863238109303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-15399430158788.764</v>
      </c>
      <c r="L5528" s="444">
        <f t="shared" ca="1" si="189"/>
        <v>-3711262668268092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-3711262668268092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-15463594451117.049</v>
      </c>
      <c r="L5529" s="444">
        <f t="shared" ca="1" si="189"/>
        <v>-3726726262719209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-3726726262719209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-15528026094663.371</v>
      </c>
      <c r="L5530" s="444">
        <f t="shared" ca="1" si="189"/>
        <v>-3742254288813872.5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-3742254288813872.5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-15592726203391.135</v>
      </c>
      <c r="L5531" s="444">
        <f t="shared" ca="1" si="189"/>
        <v>-3757847015017263.5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-3757847015017263.5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-15657695895905.264</v>
      </c>
      <c r="L5532" s="444">
        <f t="shared" ca="1" si="189"/>
        <v>-3773504710913169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-3773504710913169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-15722936295471.539</v>
      </c>
      <c r="L5533" s="444">
        <f t="shared" ca="1" si="189"/>
        <v>-3789227647208640.5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-3789227647208640.5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-15788448530036.004</v>
      </c>
      <c r="L5534" s="444">
        <f t="shared" ca="1" si="189"/>
        <v>-3805016095738676.5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-3805016095738676.5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-15854233732244.484</v>
      </c>
      <c r="L5535" s="444">
        <f t="shared" ca="1" si="189"/>
        <v>-3820870329470921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-3820870329470921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-15920293039462.17</v>
      </c>
      <c r="L5536" s="444">
        <f t="shared" ca="1" si="189"/>
        <v>-3836790622510383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-3836790622510383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-15986627593793.262</v>
      </c>
      <c r="L5537" s="444">
        <f t="shared" ca="1" si="189"/>
        <v>-3852777250104176.5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-3852777250104176.5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-16053238542100.732</v>
      </c>
      <c r="L5538" s="444">
        <f t="shared" ca="1" si="189"/>
        <v>-3868830488646277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-3868830488646277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-16120127036026.154</v>
      </c>
      <c r="L5539" s="444">
        <f t="shared" ca="1" si="189"/>
        <v>-3884950615682303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-3884950615682303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-16187294232009.596</v>
      </c>
      <c r="L5540" s="444">
        <f t="shared" ca="1" si="189"/>
        <v>-3901137909914312.5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-3901137909914312.5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-16254741291309.633</v>
      </c>
      <c r="L5541" s="444">
        <f t="shared" ca="1" si="189"/>
        <v>-3917392651205622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-3917392651205622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-16322469380023.424</v>
      </c>
      <c r="L5542" s="444">
        <f t="shared" ca="1" si="189"/>
        <v>-3933715120585645.5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-3933715120585645.5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-16390479669106.854</v>
      </c>
      <c r="L5543" s="444">
        <f t="shared" ca="1" si="189"/>
        <v>-3950105600254752.5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-3950105600254752.5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-16458773334394.803</v>
      </c>
      <c r="L5544" s="444">
        <f t="shared" ca="1" si="189"/>
        <v>-3966564373589147.5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-3966564373589147.5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-16527351556621.447</v>
      </c>
      <c r="L5545" s="444">
        <f t="shared" ca="1" si="189"/>
        <v>-3983091725145769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-3983091725145769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-16596215521440.703</v>
      </c>
      <c r="L5546" s="444">
        <f t="shared" ca="1" si="189"/>
        <v>-3999687940667209.5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-3999687940667209.5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-16665366419446.705</v>
      </c>
      <c r="L5547" s="444">
        <f t="shared" ca="1" si="189"/>
        <v>-4016353307086656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-4016353307086656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-16734805446194.398</v>
      </c>
      <c r="L5548" s="444">
        <f t="shared" ca="1" si="189"/>
        <v>-4033088112532850.5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-4033088112532850.5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-16804533802220.211</v>
      </c>
      <c r="L5549" s="444">
        <f t="shared" ca="1" si="189"/>
        <v>-4049892646335070.5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-4049892646335070.5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-16874552693062.791</v>
      </c>
      <c r="L5550" s="444">
        <f t="shared" ca="1" si="189"/>
        <v>-4066767199028133.5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-4066767199028133.5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-16944863329283.889</v>
      </c>
      <c r="L5551" s="444">
        <f t="shared" ca="1" si="189"/>
        <v>-4083712062357417.5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-4083712062357417.5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-17015466926489.236</v>
      </c>
      <c r="L5552" s="444">
        <f t="shared" ca="1" si="189"/>
        <v>-4100727529283906.5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-4100727529283906.5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-17086364705349.607</v>
      </c>
      <c r="L5553" s="444">
        <f t="shared" ca="1" si="189"/>
        <v>-4117813893989256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-4117813893989256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-17157557891621.9</v>
      </c>
      <c r="L5554" s="444">
        <f t="shared" ca="1" si="189"/>
        <v>-4134971451880878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-4134971451880878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-17229047716170.324</v>
      </c>
      <c r="L5555" s="444">
        <f t="shared" ca="1" si="189"/>
        <v>-4152200499597048.5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-4152200499597048.5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-17300835414987.701</v>
      </c>
      <c r="L5556" s="444">
        <f t="shared" ca="1" si="189"/>
        <v>-4169501335012036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-4169501335012036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-17372922229216.816</v>
      </c>
      <c r="L5557" s="444">
        <f t="shared" ca="1" si="189"/>
        <v>-4186874257241253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-4186874257241253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-17445309405171.887</v>
      </c>
      <c r="L5558" s="444">
        <f t="shared" ca="1" si="189"/>
        <v>-4204319566646425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-4204319566646425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-17517998194360.105</v>
      </c>
      <c r="L5559" s="444">
        <f t="shared" ca="1" si="189"/>
        <v>-4221837564840785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-4221837564840785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-17590989853503.271</v>
      </c>
      <c r="L5560" s="444">
        <f t="shared" ca="1" si="189"/>
        <v>-4239428554694288.5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-4239428554694288.5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-17664285644559.531</v>
      </c>
      <c r="L5561" s="444">
        <f t="shared" ca="1" si="189"/>
        <v>-4257092840338848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-4257092840338848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-17737886834745.199</v>
      </c>
      <c r="L5562" s="444">
        <f t="shared" ca="1" si="189"/>
        <v>-4274830727173593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-4274830727173593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-17811794696556.637</v>
      </c>
      <c r="L5563" s="444">
        <f t="shared" ca="1" si="189"/>
        <v>-4292642521870149.5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-4292642521870149.5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-17886010507792.293</v>
      </c>
      <c r="L5564" s="444">
        <f t="shared" ca="1" si="189"/>
        <v>-4310528532377942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-4310528532377942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-17960535551574.758</v>
      </c>
      <c r="L5565" s="444">
        <f t="shared" ca="1" si="189"/>
        <v>-4328489067929517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-4328489067929517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-18035371116372.988</v>
      </c>
      <c r="L5566" s="444">
        <f t="shared" ca="1" si="189"/>
        <v>-4346524439045890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-4346524439045890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-18110518496024.543</v>
      </c>
      <c r="L5567" s="444">
        <f t="shared" ca="1" si="189"/>
        <v>-4364634957541914.5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-4364634957541914.5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-18185978989757.977</v>
      </c>
      <c r="L5568" s="444">
        <f t="shared" ca="1" si="189"/>
        <v>-4382820936531672.5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-4382820936531672.5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-18261753902215.301</v>
      </c>
      <c r="L5569" s="444">
        <f t="shared" ca="1" si="189"/>
        <v>-4401082690433888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-4401082690433888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-18337844543474.531</v>
      </c>
      <c r="L5570" s="444">
        <f t="shared" ca="1" si="189"/>
        <v>-4419420534977362.5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-4419420534977362.5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-18414252229072.344</v>
      </c>
      <c r="L5571" s="444">
        <f t="shared" ca="1" si="189"/>
        <v>-4437834787206435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-4437834787206435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-18490978280026.813</v>
      </c>
      <c r="L5572" s="444">
        <f t="shared" ca="1" si="189"/>
        <v>-4456325765486462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-4456325765486462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-18568024022860.258</v>
      </c>
      <c r="L5573" s="444">
        <f t="shared" ca="1" si="189"/>
        <v>-4474893789509322.5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-4474893789509322.5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-18645390789622.176</v>
      </c>
      <c r="L5574" s="444">
        <f t="shared" ca="1" si="189"/>
        <v>-4493539180298944.5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-4493539180298944.5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-18723079917912.27</v>
      </c>
      <c r="L5575" s="444">
        <f t="shared" ca="1" si="189"/>
        <v>-4512262260216857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-4512262260216857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-18801092750903.57</v>
      </c>
      <c r="L5576" s="444">
        <f t="shared" ca="1" si="189"/>
        <v>-4531063352967761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-4531063352967761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-18879430637365.672</v>
      </c>
      <c r="L5577" s="444">
        <f t="shared" ca="1" si="189"/>
        <v>-4549942783605127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-4549942783605127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-18958094931688.027</v>
      </c>
      <c r="L5578" s="444">
        <f t="shared" ca="1" si="189"/>
        <v>-4568900878536815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-4568900878536815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-19037086993903.395</v>
      </c>
      <c r="L5579" s="444">
        <f t="shared" ca="1" si="189"/>
        <v>-4587937965530718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-4587937965530718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-19116408189711.324</v>
      </c>
      <c r="L5580" s="444">
        <f t="shared" ca="1" si="189"/>
        <v>-4607054373720429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-4607054373720429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-19196059890501.789</v>
      </c>
      <c r="L5581" s="444">
        <f t="shared" ca="1" si="189"/>
        <v>-4626250433610931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-4626250433610931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-19276043473378.879</v>
      </c>
      <c r="L5582" s="444">
        <f t="shared" ca="1" si="189"/>
        <v>-4645526477084310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-4645526477084310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-19356360321184.625</v>
      </c>
      <c r="L5583" s="444">
        <f t="shared" ca="1" si="189"/>
        <v>-4664882837405495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-4664882837405495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-19437011822522.895</v>
      </c>
      <c r="L5584" s="444">
        <f t="shared" ca="1" si="189"/>
        <v>-4684319849228018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-4684319849228018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-19517999371783.406</v>
      </c>
      <c r="L5585" s="444">
        <f t="shared" ca="1" si="189"/>
        <v>-4703837848599801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-4703837848599801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-19599324369165.836</v>
      </c>
      <c r="L5586" s="444">
        <f t="shared" ca="1" si="189"/>
        <v>-4723437172968967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-4723437172968967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-19680988220704.027</v>
      </c>
      <c r="L5587" s="444">
        <f t="shared" ca="1" si="189"/>
        <v>-4743118161189671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-4743118161189671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-19762992338290.297</v>
      </c>
      <c r="L5588" s="444">
        <f t="shared" ca="1" si="189"/>
        <v>-4762881153527961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-4762881153527961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-19845338139699.836</v>
      </c>
      <c r="L5589" s="444">
        <f t="shared" ca="1" si="189"/>
        <v>-4782726491667661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-4782726491667661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-19928027048615.254</v>
      </c>
      <c r="L5590" s="444">
        <f t="shared" ca="1" si="189"/>
        <v>-4802654518716276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-4802654518716276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-20011060494651.148</v>
      </c>
      <c r="L5591" s="444">
        <f t="shared" ca="1" si="189"/>
        <v>-4822665579210927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-4822665579210927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-20094439913378.863</v>
      </c>
      <c r="L5592" s="444">
        <f t="shared" ca="1" si="189"/>
        <v>-4842760019124306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-4842760019124306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-20178166746351.273</v>
      </c>
      <c r="L5593" s="444">
        <f t="shared" ca="1" si="189"/>
        <v>-4862938185870657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-4862938185870657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-20262242441127.738</v>
      </c>
      <c r="L5594" s="444">
        <f t="shared" ca="1" si="189"/>
        <v>-4883200428311785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-4883200428311785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-20346668451299.105</v>
      </c>
      <c r="L5595" s="444">
        <f t="shared" ca="1" si="189"/>
        <v>-4903547096763084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-4903547096763084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-20431446236512.852</v>
      </c>
      <c r="L5596" s="444">
        <f t="shared" ca="1" si="189"/>
        <v>-4923978542999597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-4923978542999597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-20516577262498.32</v>
      </c>
      <c r="L5597" s="444">
        <f t="shared" ca="1" si="189"/>
        <v>-4944495120262095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-4944495120262095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-20602063001092.063</v>
      </c>
      <c r="L5598" s="444">
        <f t="shared" ca="1" si="189"/>
        <v>-4965097183263187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-4965097183263187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-20687904930263.277</v>
      </c>
      <c r="L5599" s="444">
        <f t="shared" ca="1" si="189"/>
        <v>-4985785088193450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-4985785088193450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-20774104534139.375</v>
      </c>
      <c r="L5600" s="444">
        <f t="shared" ca="1" si="189"/>
        <v>-5006559192727589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-5006559192727589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-20860663303031.621</v>
      </c>
      <c r="L5601" s="444">
        <f t="shared" ca="1" si="189"/>
        <v>-5027419856030621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-5027419856030621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-20947582733460.922</v>
      </c>
      <c r="L5602" s="444">
        <f t="shared" ca="1" si="189"/>
        <v>-5048367438764082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-5048367438764082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-21034864328183.676</v>
      </c>
      <c r="L5603" s="444">
        <f t="shared" ca="1" si="189"/>
        <v>-5069402303092266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-5069402303092266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-21122509596217.773</v>
      </c>
      <c r="L5604" s="444">
        <f t="shared" ca="1" si="189"/>
        <v>-5090524812688484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-5090524812688484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-21210520052868.684</v>
      </c>
      <c r="L5605" s="444">
        <f t="shared" ca="1" si="189"/>
        <v>-5111735332741353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-5111735332741353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-21298897219755.637</v>
      </c>
      <c r="L5606" s="444">
        <f t="shared" ca="1" si="189"/>
        <v>-5133034229961109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-5133034229961109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-21387642624837.953</v>
      </c>
      <c r="L5607" s="444">
        <f t="shared" ca="1" si="189"/>
        <v>-5154421872585947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-5154421872585947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-21476757802441.445</v>
      </c>
      <c r="L5608" s="444">
        <f t="shared" ca="1" si="189"/>
        <v>-5175898630388388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-5175898630388388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-21566244293284.949</v>
      </c>
      <c r="L5609" s="444">
        <f t="shared" ca="1" si="189"/>
        <v>-5197464874681673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-5197464874681673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-21656103644506.969</v>
      </c>
      <c r="L5610" s="444">
        <f t="shared" ca="1" si="189"/>
        <v>-5219120978326180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-5219120978326180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-21746337409692.418</v>
      </c>
      <c r="L5611" s="444">
        <f t="shared" ca="1" si="189"/>
        <v>-5240867315735872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-5240867315735872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-21836947148899.465</v>
      </c>
      <c r="L5612" s="444">
        <f t="shared" ca="1" si="189"/>
        <v>-5262704262884771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-5262704262884771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-21927934428686.547</v>
      </c>
      <c r="L5613" s="444">
        <f t="shared" ca="1" si="189"/>
        <v>-5284632197313458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-5284632197313458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-22019300822139.406</v>
      </c>
      <c r="L5614" s="444">
        <f t="shared" ca="1" si="189"/>
        <v>-5306651498135597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-5306651498135597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-22111047908898.32</v>
      </c>
      <c r="L5615" s="444">
        <f t="shared" ca="1" si="189"/>
        <v>-5328762546044495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-5328762546044495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-22203177275185.395</v>
      </c>
      <c r="L5616" s="444">
        <f t="shared" ca="1" si="189"/>
        <v>-5350965723319680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-5350965723319680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-22295690513832</v>
      </c>
      <c r="L5617" s="444">
        <f t="shared" ca="1" si="189"/>
        <v>-5373261413833512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-5373261413833512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-22388589224306.301</v>
      </c>
      <c r="L5618" s="444">
        <f t="shared" ref="L5618:L5872" ca="1" si="194">I5618-J5618+K5618</f>
        <v>-5395650003057818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-5395650003057818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-22481875012740.906</v>
      </c>
      <c r="L5619" s="444">
        <f t="shared" ca="1" si="194"/>
        <v>-5418131878070559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-5418131878070559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-22575549491960.664</v>
      </c>
      <c r="L5620" s="444">
        <f t="shared" ca="1" si="194"/>
        <v>-5440707427562520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-5440707427562520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-22669614281510.5</v>
      </c>
      <c r="L5621" s="444">
        <f t="shared" ca="1" si="194"/>
        <v>-5463377041844030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-5463377041844030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-22764071007683.457</v>
      </c>
      <c r="L5622" s="444">
        <f t="shared" ca="1" si="194"/>
        <v>-5486141112851713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-5486141112851713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-22858921303548.805</v>
      </c>
      <c r="L5623" s="444">
        <f t="shared" ca="1" si="194"/>
        <v>-5509000034155262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-5509000034155262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-22954166808980.258</v>
      </c>
      <c r="L5624" s="444">
        <f t="shared" ca="1" si="194"/>
        <v>-5531954200964242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-5531954200964242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-23049809170684.34</v>
      </c>
      <c r="L5625" s="444">
        <f t="shared" ca="1" si="194"/>
        <v>-5555004010134926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-5555004010134926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-23145850042228.859</v>
      </c>
      <c r="L5626" s="444">
        <f t="shared" ca="1" si="194"/>
        <v>-5578149860177155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-5578149860177155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-23242291084071.48</v>
      </c>
      <c r="L5627" s="444">
        <f t="shared" ca="1" si="194"/>
        <v>-5601392151261226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-5601392151261226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-23339133963588.441</v>
      </c>
      <c r="L5628" s="444">
        <f t="shared" ca="1" si="194"/>
        <v>-5624731285224814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-5624731285224814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-23436380355103.391</v>
      </c>
      <c r="L5629" s="444">
        <f t="shared" ca="1" si="194"/>
        <v>-5648167665579917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-5648167665579917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-23534031939916.32</v>
      </c>
      <c r="L5630" s="444">
        <f t="shared" ca="1" si="194"/>
        <v>-5671701697519833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-5671701697519833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-23632090406332.637</v>
      </c>
      <c r="L5631" s="444">
        <f t="shared" ca="1" si="194"/>
        <v>-5695333787926166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-5695333787926166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-23730557449692.359</v>
      </c>
      <c r="L5632" s="444">
        <f t="shared" ca="1" si="194"/>
        <v>-5719064345375858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-5719064345375858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-23829434772399.406</v>
      </c>
      <c r="L5633" s="444">
        <f t="shared" ca="1" si="194"/>
        <v>-5742893780148257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-5742893780148257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-23928724083951.07</v>
      </c>
      <c r="L5634" s="444">
        <f t="shared" ca="1" si="194"/>
        <v>-5766822504232208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-5766822504232208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-24028427100967.531</v>
      </c>
      <c r="L5635" s="444">
        <f t="shared" ca="1" si="194"/>
        <v>-5790850931333176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-5790850931333176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-24128545547221.566</v>
      </c>
      <c r="L5636" s="444">
        <f t="shared" ca="1" si="194"/>
        <v>-5814979476880398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-5814979476880398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-24229081153668.324</v>
      </c>
      <c r="L5637" s="444">
        <f t="shared" ca="1" si="194"/>
        <v>-5839208558034066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-5839208558034066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-24330035658475.273</v>
      </c>
      <c r="L5638" s="444">
        <f t="shared" ca="1" si="194"/>
        <v>-5863538593692541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-5863538593692541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-24431410807052.254</v>
      </c>
      <c r="L5639" s="444">
        <f t="shared" ca="1" si="194"/>
        <v>-5887970004499593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-5887970004499593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-24533208352081.637</v>
      </c>
      <c r="L5640" s="444">
        <f t="shared" ca="1" si="194"/>
        <v>-5912503212851675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-5912503212851675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-24635430053548.645</v>
      </c>
      <c r="L5641" s="444">
        <f t="shared" ca="1" si="194"/>
        <v>-5937138642905224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-5937138642905224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-24738077678771.766</v>
      </c>
      <c r="L5642" s="444">
        <f t="shared" ca="1" si="194"/>
        <v>-5961876720583996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-5961876720583996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-24841153002433.316</v>
      </c>
      <c r="L5643" s="444">
        <f t="shared" ca="1" si="194"/>
        <v>-5986717873586429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-5986717873586429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-24944657806610.121</v>
      </c>
      <c r="L5644" s="444">
        <f t="shared" ca="1" si="194"/>
        <v>-6011662531393039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-6011662531393039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-25048593880804.328</v>
      </c>
      <c r="L5645" s="444">
        <f t="shared" ca="1" si="194"/>
        <v>-6036711125273843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-6036711125273843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-25152963021974.344</v>
      </c>
      <c r="L5646" s="444">
        <f t="shared" ca="1" si="194"/>
        <v>-6061864088295817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-6061864088295817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-25257767034565.902</v>
      </c>
      <c r="L5647" s="444">
        <f t="shared" ca="1" si="194"/>
        <v>-6087121855330383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-6087121855330383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-25363007730543.262</v>
      </c>
      <c r="L5648" s="444">
        <f t="shared" ca="1" si="194"/>
        <v>-6112484863060926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-6112484863060926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-25468686929420.523</v>
      </c>
      <c r="L5649" s="444">
        <f t="shared" ca="1" si="194"/>
        <v>-6137953549990347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-6137953549990347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-25574806458293.113</v>
      </c>
      <c r="L5650" s="444">
        <f t="shared" ca="1" si="194"/>
        <v>-6163528356448640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-6163528356448640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-25681368151869.332</v>
      </c>
      <c r="L5651" s="444">
        <f t="shared" ca="1" si="194"/>
        <v>-6189209724600509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-6189209724600509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-25788373852502.121</v>
      </c>
      <c r="L5652" s="444">
        <f t="shared" ca="1" si="194"/>
        <v>-6214998098453011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-6214998098453011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-25895825410220.879</v>
      </c>
      <c r="L5653" s="444">
        <f t="shared" ca="1" si="194"/>
        <v>-6240893923863232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-6240893923863232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-26003724682763.465</v>
      </c>
      <c r="L5654" s="444">
        <f t="shared" ca="1" si="194"/>
        <v>-6266897648545995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-6266897648545995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-26112073535608.313</v>
      </c>
      <c r="L5655" s="444">
        <f t="shared" ca="1" si="194"/>
        <v>-6293009722081603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-6293009722081603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-26220873842006.68</v>
      </c>
      <c r="L5656" s="444">
        <f t="shared" ca="1" si="194"/>
        <v>-6319230595923610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-6319230595923610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-26330127483015.043</v>
      </c>
      <c r="L5657" s="444">
        <f t="shared" ca="1" si="194"/>
        <v>-6345560723406625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-6345560723406625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-26439836347527.605</v>
      </c>
      <c r="L5658" s="444">
        <f t="shared" ca="1" si="194"/>
        <v>-6372000559754153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-6372000559754153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-26550002332308.969</v>
      </c>
      <c r="L5659" s="444">
        <f t="shared" ca="1" si="194"/>
        <v>-6398550562086462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-6398550562086462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-26660627342026.926</v>
      </c>
      <c r="L5660" s="444">
        <f t="shared" ca="1" si="194"/>
        <v>-6425211189428489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-6425211189428489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-26771713289285.371</v>
      </c>
      <c r="L5661" s="444">
        <f t="shared" ca="1" si="194"/>
        <v>-6451982902717774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-6451982902717774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-26883262094657.391</v>
      </c>
      <c r="L5662" s="444">
        <f t="shared" ca="1" si="194"/>
        <v>-6478866164812431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-6478866164812431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-26995275686718.461</v>
      </c>
      <c r="L5663" s="444">
        <f t="shared" ca="1" si="194"/>
        <v>-6505861440499149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-6505861440499149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-27107756002079.789</v>
      </c>
      <c r="L5664" s="444">
        <f t="shared" ca="1" si="194"/>
        <v>-6532969196501229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-6532969196501229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-27220704985421.789</v>
      </c>
      <c r="L5665" s="444">
        <f t="shared" ca="1" si="194"/>
        <v>-6560189901486651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-6560189901486651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-27334124589527.711</v>
      </c>
      <c r="L5666" s="444">
        <f t="shared" ca="1" si="194"/>
        <v>-6587524026076179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-6587524026076179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-27448016775317.414</v>
      </c>
      <c r="L5667" s="444">
        <f t="shared" ca="1" si="194"/>
        <v>-6614972042851496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-6614972042851496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-27562383511881.234</v>
      </c>
      <c r="L5668" s="444">
        <f t="shared" ca="1" si="194"/>
        <v>-6642534426363377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-6642534426363377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-27677226776514.07</v>
      </c>
      <c r="L5669" s="444">
        <f t="shared" ca="1" si="194"/>
        <v>-6670211653139891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-6670211653139891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-27792548554749.547</v>
      </c>
      <c r="L5670" s="444">
        <f t="shared" ca="1" si="194"/>
        <v>-6698004201694641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-6698004201694641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-27908350840394.336</v>
      </c>
      <c r="L5671" s="444">
        <f t="shared" ca="1" si="194"/>
        <v>-6725912552535035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-6725912552535035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-28024635635562.645</v>
      </c>
      <c r="L5672" s="444">
        <f t="shared" ca="1" si="194"/>
        <v>-6753937188170598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-6753937188170598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-28141404950710.824</v>
      </c>
      <c r="L5673" s="444">
        <f t="shared" ca="1" si="194"/>
        <v>-6782078593121309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-6782078593121309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-28258660804672.121</v>
      </c>
      <c r="L5674" s="444">
        <f t="shared" ca="1" si="194"/>
        <v>-6810337253925981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-6810337253925981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-28376405224691.586</v>
      </c>
      <c r="L5675" s="444">
        <f t="shared" ca="1" si="194"/>
        <v>-6838713659150673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-6838713659150673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-28494640246461.137</v>
      </c>
      <c r="L5676" s="444">
        <f t="shared" ca="1" si="194"/>
        <v>-6867208299397134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-6867208299397134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-28613367914154.723</v>
      </c>
      <c r="L5677" s="444">
        <f t="shared" ca="1" si="194"/>
        <v>-6895821667311289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-6895821667311289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-28732590280463.703</v>
      </c>
      <c r="L5678" s="444">
        <f t="shared" ca="1" si="194"/>
        <v>-6924554257591753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-6924554257591753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-28852309406632.305</v>
      </c>
      <c r="L5679" s="444">
        <f t="shared" ca="1" si="194"/>
        <v>-6953406566998385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-6953406566998385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-28972527362493.27</v>
      </c>
      <c r="L5680" s="444">
        <f t="shared" ca="1" si="194"/>
        <v>-6982379094360878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-6982379094360878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-29093246226503.656</v>
      </c>
      <c r="L5681" s="444">
        <f t="shared" ca="1" si="194"/>
        <v>-7011472340587382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-7011472340587382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-29214468085780.758</v>
      </c>
      <c r="L5682" s="444">
        <f t="shared" ca="1" si="194"/>
        <v>-7040686808673163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-7040686808673163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-29336195036138.18</v>
      </c>
      <c r="L5683" s="444">
        <f t="shared" ca="1" si="194"/>
        <v>-7070023003709301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-7070023003709301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-29458429182122.082</v>
      </c>
      <c r="L5684" s="444">
        <f t="shared" ca="1" si="194"/>
        <v>-7099481432891423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-7099481432891423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-29581172637047.598</v>
      </c>
      <c r="L5685" s="444">
        <f t="shared" ca="1" si="194"/>
        <v>-7129062605528471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-7129062605528471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-29704427523035.301</v>
      </c>
      <c r="L5686" s="444">
        <f t="shared" ca="1" si="194"/>
        <v>-7158767033051506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-7158767033051506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-29828195971047.938</v>
      </c>
      <c r="L5687" s="444">
        <f t="shared" ca="1" si="194"/>
        <v>-7188595229022554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-7188595229022554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-29952480120927.309</v>
      </c>
      <c r="L5688" s="444">
        <f t="shared" ca="1" si="194"/>
        <v>-7218547709143481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-7218547709143481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-30077282121431.176</v>
      </c>
      <c r="L5689" s="444">
        <f t="shared" ca="1" si="194"/>
        <v>-7248624991264912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-7248624991264912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-30202604130270.465</v>
      </c>
      <c r="L5690" s="444">
        <f t="shared" ca="1" si="194"/>
        <v>-7278827595395182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-7278827595395182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-30328448314146.59</v>
      </c>
      <c r="L5691" s="444">
        <f t="shared" ca="1" si="194"/>
        <v>-7309156043709329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-7309156043709329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-30454816848788.871</v>
      </c>
      <c r="L5692" s="444">
        <f t="shared" ca="1" si="194"/>
        <v>-7339610860558118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-7339610860558118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-30581711918992.156</v>
      </c>
      <c r="L5693" s="444">
        <f t="shared" ca="1" si="194"/>
        <v>-7370192572477110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-7370192572477110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-30709135718654.625</v>
      </c>
      <c r="L5694" s="444">
        <f t="shared" ca="1" si="194"/>
        <v>-7400901708195765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-7400901708195765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-30837090450815.691</v>
      </c>
      <c r="L5695" s="444">
        <f t="shared" ca="1" si="194"/>
        <v>-7431738798646581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-7431738798646581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-30965578327694.086</v>
      </c>
      <c r="L5696" s="444">
        <f t="shared" ca="1" si="194"/>
        <v>-7462704376974275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-7462704376974275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-31094601570726.145</v>
      </c>
      <c r="L5697" s="444">
        <f t="shared" ca="1" si="194"/>
        <v>-7493798978545001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-7493798978545001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-31224162410604.176</v>
      </c>
      <c r="L5698" s="444">
        <f t="shared" ca="1" si="194"/>
        <v>-7525023140955605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-7525023140955605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-31354263087315.02</v>
      </c>
      <c r="L5699" s="444">
        <f t="shared" ca="1" si="194"/>
        <v>-7556377404042920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-7556377404042920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-31484905850178.832</v>
      </c>
      <c r="L5700" s="444">
        <f t="shared" ca="1" si="194"/>
        <v>-7587862309893099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-7587862309893099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-31616092957887.91</v>
      </c>
      <c r="L5701" s="444">
        <f t="shared" ca="1" si="194"/>
        <v>-7619478402850987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-7619478402850987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-31747826678545.781</v>
      </c>
      <c r="L5702" s="444">
        <f t="shared" ca="1" si="194"/>
        <v>-7651226229529533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-7651226229529533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-31880109289706.383</v>
      </c>
      <c r="L5703" s="444">
        <f t="shared" ca="1" si="194"/>
        <v>-7683106338819239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-7683106338819239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-32012943078413.496</v>
      </c>
      <c r="L5704" s="444">
        <f t="shared" ca="1" si="194"/>
        <v>-7715119281897652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-7715119281897652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-32146330341240.215</v>
      </c>
      <c r="L5705" s="444">
        <f t="shared" ca="1" si="194"/>
        <v>-7747265612238892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-7747265612238892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-32280273384328.711</v>
      </c>
      <c r="L5706" s="444">
        <f t="shared" ca="1" si="194"/>
        <v>-7779545885623221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-7779545885623221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-32414774523430.086</v>
      </c>
      <c r="L5707" s="444">
        <f t="shared" ca="1" si="194"/>
        <v>-7811960660146651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-7811960660146651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-32549836083944.383</v>
      </c>
      <c r="L5708" s="444">
        <f t="shared" ca="1" si="194"/>
        <v>-7844510496230595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-7844510496230595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-32685460400960.813</v>
      </c>
      <c r="L5709" s="444">
        <f t="shared" ca="1" si="194"/>
        <v>-7877195956631556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-7877195956631556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-32821649819298.148</v>
      </c>
      <c r="L5710" s="444">
        <f t="shared" ca="1" si="194"/>
        <v>-7910017606450854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-7910017606450854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-32958406693545.223</v>
      </c>
      <c r="L5711" s="444">
        <f t="shared" ca="1" si="194"/>
        <v>-7942976013144399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-7942976013144399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-33095733388101.66</v>
      </c>
      <c r="L5712" s="444">
        <f t="shared" ca="1" si="194"/>
        <v>-7976071746532501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-7976071746532501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-33233632277218.754</v>
      </c>
      <c r="L5713" s="444">
        <f t="shared" ca="1" si="194"/>
        <v>-8009305378809720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-8009305378809720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-33372105745040.5</v>
      </c>
      <c r="L5714" s="444">
        <f t="shared" ca="1" si="194"/>
        <v>-8042677484554760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-8042677484554760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-33511156185644.832</v>
      </c>
      <c r="L5715" s="444">
        <f t="shared" ca="1" si="194"/>
        <v>-8076188640740405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-8076188640740405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-33650786003085.02</v>
      </c>
      <c r="L5716" s="444">
        <f t="shared" ca="1" si="194"/>
        <v>-8109839426743490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-8109839426743490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-33790997611431.207</v>
      </c>
      <c r="L5717" s="444">
        <f t="shared" ca="1" si="194"/>
        <v>-8143630424354921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-8143630424354921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-33931793434812.176</v>
      </c>
      <c r="L5718" s="444">
        <f t="shared" ca="1" si="194"/>
        <v>-8177562217789733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-8177562217789733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-34073175907457.219</v>
      </c>
      <c r="L5719" s="444">
        <f t="shared" ca="1" si="194"/>
        <v>-8211635393697190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-8211635393697190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-34215147473738.293</v>
      </c>
      <c r="L5720" s="444">
        <f t="shared" ca="1" si="194"/>
        <v>-8245850541170928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-8245850541170928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-34357710588212.199</v>
      </c>
      <c r="L5721" s="444">
        <f t="shared" ca="1" si="194"/>
        <v>-8280208251759140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-8280208251759140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-34500867715663.082</v>
      </c>
      <c r="L5722" s="444">
        <f t="shared" ca="1" si="194"/>
        <v>-8314709119474803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-8314709119474803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-34644621331145.012</v>
      </c>
      <c r="L5723" s="444">
        <f t="shared" ca="1" si="194"/>
        <v>-8349353740805948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-8349353740805948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-34788973920024.781</v>
      </c>
      <c r="L5724" s="444">
        <f t="shared" ca="1" si="194"/>
        <v>-8384142714725973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-8384142714725973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-34933927978024.887</v>
      </c>
      <c r="L5725" s="444">
        <f t="shared" ca="1" si="194"/>
        <v>-8419076642703998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-8419076642703998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-35079486011266.656</v>
      </c>
      <c r="L5726" s="444">
        <f t="shared" ca="1" si="194"/>
        <v>-8454156128715265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-8454156128715265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-35225650536313.609</v>
      </c>
      <c r="L5727" s="444">
        <f t="shared" ca="1" si="194"/>
        <v>-8489381779251579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-8489381779251579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-35372424080214.914</v>
      </c>
      <c r="L5728" s="444">
        <f t="shared" ca="1" si="194"/>
        <v>-8524754203331794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-8524754203331794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-35519809180549.141</v>
      </c>
      <c r="L5729" s="444">
        <f t="shared" ca="1" si="194"/>
        <v>-8560274012512343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-8560274012512343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-35667808385468.094</v>
      </c>
      <c r="L5730" s="444">
        <f t="shared" ca="1" si="194"/>
        <v>-8595941820897811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-8595941820897811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-35816424253740.875</v>
      </c>
      <c r="L5731" s="444">
        <f t="shared" ca="1" si="194"/>
        <v>-8631758245151552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-8631758245151552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-35965659354798.141</v>
      </c>
      <c r="L5732" s="444">
        <f t="shared" ca="1" si="194"/>
        <v>-8667723904506350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-8667723904506350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-36115516268776.461</v>
      </c>
      <c r="L5733" s="444">
        <f t="shared" ca="1" si="194"/>
        <v>-8703839420775126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-8703839420775126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-36265997586563.031</v>
      </c>
      <c r="L5734" s="444">
        <f t="shared" ca="1" si="194"/>
        <v>-8740105418361689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-8740105418361689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-36417105909840.367</v>
      </c>
      <c r="L5735" s="444">
        <f t="shared" ca="1" si="194"/>
        <v>-8776522524271529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-8776522524271529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-36568843851131.375</v>
      </c>
      <c r="L5736" s="444">
        <f t="shared" ca="1" si="194"/>
        <v>-8813091368122660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-8813091368122660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-36721214033844.414</v>
      </c>
      <c r="L5737" s="444">
        <f t="shared" ca="1" si="194"/>
        <v>-8849812582156504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-8849812582156504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-36874219092318.766</v>
      </c>
      <c r="L5738" s="444">
        <f t="shared" ca="1" si="194"/>
        <v>-8886686801248823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-8886686801248823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-37027861671870.102</v>
      </c>
      <c r="L5739" s="444">
        <f t="shared" ca="1" si="194"/>
        <v>-8923714662920693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-8923714662920693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-37182144428836.219</v>
      </c>
      <c r="L5740" s="444">
        <f t="shared" ca="1" si="194"/>
        <v>-8960896807349529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-8960896807349529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-37337070030623.031</v>
      </c>
      <c r="L5741" s="444">
        <f t="shared" ca="1" si="194"/>
        <v>-8998233877380152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-8998233877380152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-37492641155750.633</v>
      </c>
      <c r="L5742" s="444">
        <f t="shared" ca="1" si="194"/>
        <v>-9035726518535902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-9035726518535902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-37648860493899.594</v>
      </c>
      <c r="L5743" s="444">
        <f t="shared" ca="1" si="194"/>
        <v>-9073375379029802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-9073375379029802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-37805730745957.508</v>
      </c>
      <c r="L5744" s="444">
        <f t="shared" ca="1" si="194"/>
        <v>-9111181109775760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-9111181109775760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-37963254624065.664</v>
      </c>
      <c r="L5745" s="444">
        <f t="shared" ca="1" si="194"/>
        <v>-9149144364399826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-9149144364399826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-38121434851665.938</v>
      </c>
      <c r="L5746" s="444">
        <f t="shared" ca="1" si="194"/>
        <v>-9187265799251492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-9187265799251492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-38280274163547.883</v>
      </c>
      <c r="L5747" s="444">
        <f t="shared" ca="1" si="194"/>
        <v>-9225546073415040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-9225546073415040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-38439775305896</v>
      </c>
      <c r="L5748" s="444">
        <f t="shared" ca="1" si="194"/>
        <v>-9263985848720936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-9263985848720936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-38599941036337.234</v>
      </c>
      <c r="L5749" s="444">
        <f t="shared" ca="1" si="194"/>
        <v>-9302585789757274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-9302585789757274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-38760774123988.641</v>
      </c>
      <c r="L5750" s="444">
        <f t="shared" ca="1" si="194"/>
        <v>-9341346563881262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-9341346563881262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-38922277349505.258</v>
      </c>
      <c r="L5751" s="444">
        <f t="shared" ca="1" si="194"/>
        <v>-9380268841230768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-9380268841230768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-39084453505128.203</v>
      </c>
      <c r="L5752" s="444">
        <f t="shared" ca="1" si="194"/>
        <v>-9419353294735896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-9419353294735896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-39247305394732.898</v>
      </c>
      <c r="L5753" s="444">
        <f t="shared" ca="1" si="194"/>
        <v>-9458600600130628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-9458600600130628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-39410835833877.617</v>
      </c>
      <c r="L5754" s="444">
        <f t="shared" ca="1" si="194"/>
        <v>-9498011435964506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-9498011435964506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-39575047649852.109</v>
      </c>
      <c r="L5755" s="444">
        <f t="shared" ca="1" si="194"/>
        <v>-9537586483614358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-9537586483614358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-39739943681726.492</v>
      </c>
      <c r="L5756" s="444">
        <f t="shared" ca="1" si="194"/>
        <v>-9577326427296084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-9577326427296084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-39905526780400.352</v>
      </c>
      <c r="L5757" s="444">
        <f t="shared" ca="1" si="194"/>
        <v>-9617231954076484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-9617231954076484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-40071799808652.016</v>
      </c>
      <c r="L5758" s="444">
        <f t="shared" ca="1" si="194"/>
        <v>-9657303753885136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-9657303753885136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-40238765641188.063</v>
      </c>
      <c r="L5759" s="444">
        <f t="shared" ca="1" si="194"/>
        <v>-9697542519526324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-9697542519526324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-40406427164693.016</v>
      </c>
      <c r="L5760" s="444">
        <f t="shared" ca="1" si="194"/>
        <v>-9737948946691018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-9737948946691018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-40574787277879.242</v>
      </c>
      <c r="L5761" s="444">
        <f t="shared" ca="1" si="194"/>
        <v>-9778523733968898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-9778523733968898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-40743848891537.078</v>
      </c>
      <c r="L5762" s="444">
        <f t="shared" ca="1" si="194"/>
        <v>-9819267582860436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-9819267582860436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-40913614928585.148</v>
      </c>
      <c r="L5763" s="444">
        <f t="shared" ca="1" si="194"/>
        <v>-9860181197789022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-9860181197789022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-41084088324120.922</v>
      </c>
      <c r="L5764" s="444">
        <f t="shared" ca="1" si="194"/>
        <v>-9901265286113142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-9901265286113142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-41255272025471.422</v>
      </c>
      <c r="L5765" s="444">
        <f t="shared" ca="1" si="194"/>
        <v>-9942520558138614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-9942520558138614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-41427168992244.227</v>
      </c>
      <c r="L5766" s="444">
        <f t="shared" ca="1" si="194"/>
        <v>-9983947727130858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-9983947727130858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-41599782196378.578</v>
      </c>
      <c r="L5767" s="444">
        <f t="shared" ca="1" si="194"/>
        <v>-1.0025547509327236E+16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-1.0025547509327236E+16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-41773114622196.813</v>
      </c>
      <c r="L5768" s="444">
        <f t="shared" ca="1" si="194"/>
        <v>-1.0067320623949432E+16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-1.0067320623949432E+16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-41947169266455.969</v>
      </c>
      <c r="L5769" s="444">
        <f t="shared" ca="1" si="194"/>
        <v>-1.0109267793215888E+16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-1.0109267793215888E+16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-42121949138399.531</v>
      </c>
      <c r="L5770" s="444">
        <f t="shared" ca="1" si="194"/>
        <v>-1.0151389742354288E+16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-1.0151389742354288E+16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-42297457259809.531</v>
      </c>
      <c r="L5771" s="444">
        <f t="shared" ca="1" si="194"/>
        <v>-1.0193687199614098E+16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-1.0193687199614098E+16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-42473696665058.742</v>
      </c>
      <c r="L5772" s="444">
        <f t="shared" ca="1" si="194"/>
        <v>-1.0236160896279156E+16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-1.0236160896279156E+16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-42650670401163.148</v>
      </c>
      <c r="L5773" s="444">
        <f t="shared" ca="1" si="194"/>
        <v>-1.027881156668032E+16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-1.027881156668032E+16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-42828381527834.664</v>
      </c>
      <c r="L5774" s="444">
        <f t="shared" ca="1" si="194"/>
        <v>-1.0321639948208154E+16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-1.0321639948208154E+16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-43006833117533.977</v>
      </c>
      <c r="L5775" s="444">
        <f t="shared" ca="1" si="194"/>
        <v>-1.0364646781325688E+16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-1.0364646781325688E+16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-43186028255523.703</v>
      </c>
      <c r="L5776" s="444">
        <f t="shared" ca="1" si="194"/>
        <v>-1.0407832809581212E+16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-1.0407832809581212E+16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-43365970039921.719</v>
      </c>
      <c r="L5777" s="444">
        <f t="shared" ca="1" si="194"/>
        <v>-1.0451198779621134E+16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-1.0451198779621134E+16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-43546661581754.727</v>
      </c>
      <c r="L5778" s="444">
        <f t="shared" ca="1" si="194"/>
        <v>-1.0494745441202888E+16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-1.0494745441202888E+16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-43728106005012.031</v>
      </c>
      <c r="L5779" s="444">
        <f t="shared" ca="1" si="194"/>
        <v>-1.05384735472079E+16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-1.05384735472079E+16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-43910306446699.586</v>
      </c>
      <c r="L5780" s="444">
        <f t="shared" ca="1" si="194"/>
        <v>-1.05823838536546E+16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-1.05823838536546E+16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-44093266056894.164</v>
      </c>
      <c r="L5781" s="444">
        <f t="shared" ca="1" si="194"/>
        <v>-1.0626477119711494E+16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-1.0626477119711494E+16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-44276987998797.891</v>
      </c>
      <c r="L5782" s="444">
        <f t="shared" ca="1" si="194"/>
        <v>-1.0670754107710292E+16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-1.0670754107710292E+16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-44461475448792.883</v>
      </c>
      <c r="L5783" s="444">
        <f t="shared" ca="1" si="194"/>
        <v>-1.0715215583159084E+16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-1.0715215583159084E+16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-44646731596496.18</v>
      </c>
      <c r="L5784" s="444">
        <f t="shared" ca="1" si="194"/>
        <v>-1.075986231475558E+16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-1.075986231475558E+16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-44832759644814.914</v>
      </c>
      <c r="L5785" s="444">
        <f t="shared" ca="1" si="194"/>
        <v>-1.0804695074400394E+16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-1.0804695074400394E+16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-45019562810001.641</v>
      </c>
      <c r="L5786" s="444">
        <f t="shared" ca="1" si="194"/>
        <v>-1.0849714637210396E+16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-1.0849714637210396E+16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-45207144321709.984</v>
      </c>
      <c r="L5787" s="444">
        <f t="shared" ca="1" si="194"/>
        <v>-1.0894921781532106E+16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-1.0894921781532106E+16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-45395507423050.438</v>
      </c>
      <c r="L5788" s="444">
        <f t="shared" ca="1" si="194"/>
        <v>-1.0940317288955156E+16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-1.0940317288955156E+16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-45584655370646.484</v>
      </c>
      <c r="L5789" s="444">
        <f t="shared" ca="1" si="194"/>
        <v>-1.0985901944325802E+16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-1.0985901944325802E+16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-45774591434690.844</v>
      </c>
      <c r="L5790" s="444">
        <f t="shared" ca="1" si="194"/>
        <v>-1.1031676535760492E+16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-1.1031676535760492E+16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-45965318899002.047</v>
      </c>
      <c r="L5791" s="444">
        <f t="shared" ca="1" si="194"/>
        <v>-1.1077641854659494E+16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-1.1077641854659494E+16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-46156841061081.227</v>
      </c>
      <c r="L5792" s="444">
        <f t="shared" ca="1" si="194"/>
        <v>-1.1123798695720576E+16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-1.1123798695720576E+16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-46349161232169.063</v>
      </c>
      <c r="L5793" s="444">
        <f t="shared" ca="1" si="194"/>
        <v>-1.1170147856952746E+16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-1.1170147856952746E+16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-46542282737303.109</v>
      </c>
      <c r="L5794" s="444">
        <f t="shared" ca="1" si="194"/>
        <v>-1.121669013969005E+16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-1.121669013969005E+16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-46736208915375.211</v>
      </c>
      <c r="L5795" s="444">
        <f t="shared" ca="1" si="194"/>
        <v>-1.1263426348605426E+16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-1.1263426348605426E+16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-46930943119189.273</v>
      </c>
      <c r="L5796" s="444">
        <f t="shared" ca="1" si="194"/>
        <v>-1.1310357291724616E+16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-1.1310357291724616E+16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-47126488715519.234</v>
      </c>
      <c r="L5797" s="444">
        <f t="shared" ca="1" si="194"/>
        <v>-1.1357483780440136E+16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-1.1357483780440136E+16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-47322849085167.234</v>
      </c>
      <c r="L5798" s="444">
        <f t="shared" ca="1" si="194"/>
        <v>-1.1404806629525304E+16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-1.1404806629525304E+16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-47520027623022.102</v>
      </c>
      <c r="L5799" s="444">
        <f t="shared" ca="1" si="194"/>
        <v>-1.1452326657148326E+16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-1.1452326657148326E+16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-47718027738118.023</v>
      </c>
      <c r="L5800" s="444">
        <f t="shared" ca="1" si="194"/>
        <v>-1.1500044684886444E+16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-1.1500044684886444E+16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-47916852853693.516</v>
      </c>
      <c r="L5801" s="444">
        <f t="shared" ca="1" si="194"/>
        <v>-1.1547961537740138E+16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-1.1547961537740138E+16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-48116506407250.578</v>
      </c>
      <c r="L5802" s="444">
        <f t="shared" ca="1" si="194"/>
        <v>-1.1596078044147388E+16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-1.1596078044147388E+16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-48316991850614.117</v>
      </c>
      <c r="L5803" s="444">
        <f t="shared" ca="1" si="194"/>
        <v>-1.1644395035998002E+16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-1.1644395035998002E+16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-48518312649991.672</v>
      </c>
      <c r="L5804" s="444">
        <f t="shared" ca="1" si="194"/>
        <v>-1.1692913348647994E+16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-1.1692913348647994E+16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-48720472286033.305</v>
      </c>
      <c r="L5805" s="444">
        <f t="shared" ca="1" si="194"/>
        <v>-1.1741633820934028E+16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-1.1741633820934028E+16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-48923474253891.781</v>
      </c>
      <c r="L5806" s="444">
        <f t="shared" ca="1" si="194"/>
        <v>-1.179055729518792E+16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-1.179055729518792E+16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-49127322063283</v>
      </c>
      <c r="L5807" s="444">
        <f t="shared" ca="1" si="194"/>
        <v>-1.1839684617251204E+16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-1.1839684617251204E+16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-49332019238546.68</v>
      </c>
      <c r="L5808" s="444">
        <f t="shared" ca="1" si="194"/>
        <v>-1.188901663648975E+16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-1.188901663648975E+16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-49537569318707.289</v>
      </c>
      <c r="L5809" s="444">
        <f t="shared" ca="1" si="194"/>
        <v>-1.1938554205808458E+16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-1.1938554205808458E+16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-49743975857535.242</v>
      </c>
      <c r="L5810" s="444">
        <f t="shared" ca="1" si="194"/>
        <v>-1.1988298181665994E+16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-1.1988298181665994E+16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-49951242423608.305</v>
      </c>
      <c r="L5811" s="444">
        <f t="shared" ca="1" si="194"/>
        <v>-1.2038249424089602E+16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-1.2038249424089602E+16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-50159372600373.344</v>
      </c>
      <c r="L5812" s="444">
        <f t="shared" ca="1" si="194"/>
        <v>-1.2088408796689976E+16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-1.2088408796689976E+16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-50368369986208.234</v>
      </c>
      <c r="L5813" s="444">
        <f t="shared" ca="1" si="194"/>
        <v>-1.2138777166676184E+16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-1.2138777166676184E+16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-50578238194484.102</v>
      </c>
      <c r="L5814" s="444">
        <f t="shared" ca="1" si="194"/>
        <v>-1.2189355404870668E+16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-1.2189355404870668E+16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-50788980853627.781</v>
      </c>
      <c r="L5815" s="444">
        <f t="shared" ca="1" si="194"/>
        <v>-1.2240144385724296E+16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-1.2240144385724296E+16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-51000601607184.563</v>
      </c>
      <c r="L5816" s="444">
        <f t="shared" ca="1" si="194"/>
        <v>-1.229114498733148E+16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-1.229114498733148E+16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-51213104113881.164</v>
      </c>
      <c r="L5817" s="444">
        <f t="shared" ca="1" si="194"/>
        <v>-1.2342358091445362E+16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-1.2342358091445362E+16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-51426492047689.008</v>
      </c>
      <c r="L5818" s="444">
        <f t="shared" ca="1" si="194"/>
        <v>-1.2393784583493052E+16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-1.2393784583493052E+16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-51640769097887.719</v>
      </c>
      <c r="L5819" s="444">
        <f t="shared" ca="1" si="194"/>
        <v>-1.244542535259094E+16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-1.244542535259094E+16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-51855938969128.914</v>
      </c>
      <c r="L5820" s="444">
        <f t="shared" ca="1" si="194"/>
        <v>-1.2497281291560068E+16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-1.2497281291560068E+16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-52072005381500.281</v>
      </c>
      <c r="L5821" s="444">
        <f t="shared" ca="1" si="194"/>
        <v>-1.2549353296941568E+16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-1.2549353296941568E+16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-52288972070589.867</v>
      </c>
      <c r="L5822" s="444">
        <f t="shared" ca="1" si="194"/>
        <v>-1.2601642269012158E+16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-1.2601642269012158E+16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-52506842787550.656</v>
      </c>
      <c r="L5823" s="444">
        <f t="shared" ca="1" si="194"/>
        <v>-1.2654149111799708E+16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-1.2654149111799708E+16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-52725621299165.453</v>
      </c>
      <c r="L5824" s="444">
        <f t="shared" ca="1" si="194"/>
        <v>-1.2706874733098874E+16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-1.2706874733098874E+16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-52945311387911.977</v>
      </c>
      <c r="L5825" s="444">
        <f t="shared" ca="1" si="194"/>
        <v>-1.2759820044486786E+16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-1.2759820044486786E+16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-53165916852028.273</v>
      </c>
      <c r="L5826" s="444">
        <f t="shared" ca="1" si="194"/>
        <v>-1.2812985961338814E+16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-1.2812985961338814E+16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-53387441505578.391</v>
      </c>
      <c r="L5827" s="444">
        <f t="shared" ca="1" si="194"/>
        <v>-1.2866373402844392E+16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-1.2866373402844392E+16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-53609889178518.297</v>
      </c>
      <c r="L5828" s="444">
        <f t="shared" ca="1" si="194"/>
        <v>-1.291998329202291E+16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-1.291998329202291E+16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-53833263716762.125</v>
      </c>
      <c r="L5829" s="444">
        <f t="shared" ca="1" si="194"/>
        <v>-1.2973816555739672E+16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-1.2973816555739672E+16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-54057568982248.633</v>
      </c>
      <c r="L5830" s="444">
        <f t="shared" ca="1" si="194"/>
        <v>-1.302787412472192E+16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-1.302787412472192E+16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-54282808853008</v>
      </c>
      <c r="L5831" s="444">
        <f t="shared" ca="1" si="194"/>
        <v>-1.3082156933574928E+16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-1.3082156933574928E+16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-54508987223228.867</v>
      </c>
      <c r="L5832" s="444">
        <f t="shared" ca="1" si="194"/>
        <v>-1.3136665920798156E+16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-1.3136665920798156E+16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-54736108003325.648</v>
      </c>
      <c r="L5833" s="444">
        <f t="shared" ca="1" si="194"/>
        <v>-1.3191402028801482E+16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-1.3191402028801482E+16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-54964175120006.172</v>
      </c>
      <c r="L5834" s="444">
        <f t="shared" ca="1" si="194"/>
        <v>-1.3246366203921488E+16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-1.3246366203921488E+16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-55193192516339.531</v>
      </c>
      <c r="L5835" s="444">
        <f t="shared" ca="1" si="194"/>
        <v>-1.3301559396437828E+16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-1.3301559396437828E+16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-55423164151824.281</v>
      </c>
      <c r="L5836" s="444">
        <f t="shared" ca="1" si="194"/>
        <v>-1.3356982560589652E+16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-1.3356982560589652E+16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-55654094002456.883</v>
      </c>
      <c r="L5837" s="444">
        <f t="shared" ca="1" si="194"/>
        <v>-1.3412636654592108E+16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-1.3412636654592108E+16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-55885986060800.453</v>
      </c>
      <c r="L5838" s="444">
        <f t="shared" ca="1" si="194"/>
        <v>-1.3468522640652908E+16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-1.3468522640652908E+16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-56118844336053.781</v>
      </c>
      <c r="L5839" s="444">
        <f t="shared" ca="1" si="194"/>
        <v>-1.3524641484988962E+16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-1.3524641484988962E+16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-56352672854120.672</v>
      </c>
      <c r="L5840" s="444">
        <f t="shared" ca="1" si="194"/>
        <v>-1.3580994157843082E+16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-1.3580994157843082E+16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-56587475657679.508</v>
      </c>
      <c r="L5841" s="444">
        <f t="shared" ca="1" si="194"/>
        <v>-1.3637581633500762E+16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-1.3637581633500762E+16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-56823256806253.172</v>
      </c>
      <c r="L5842" s="444">
        <f t="shared" ca="1" si="194"/>
        <v>-1.3694404890307016E+16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-1.3694404890307016E+16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-57060020376279.234</v>
      </c>
      <c r="L5843" s="444">
        <f t="shared" ca="1" si="194"/>
        <v>-1.3751464910683296E+16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-1.3751464910683296E+16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-57297770461180.398</v>
      </c>
      <c r="L5844" s="444">
        <f t="shared" ca="1" si="194"/>
        <v>-1.3808762681144476E+16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-1.3808762681144476E+16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-57536511171435.313</v>
      </c>
      <c r="L5845" s="444">
        <f t="shared" ca="1" si="194"/>
        <v>-1.3866299192315912E+16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-1.3866299192315912E+16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-57776246634649.633</v>
      </c>
      <c r="L5846" s="444">
        <f t="shared" ca="1" si="194"/>
        <v>-1.3924075438950562E+16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-1.3924075438950562E+16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-58016980995627.344</v>
      </c>
      <c r="L5847" s="444">
        <f t="shared" ca="1" si="194"/>
        <v>-1.398209241994619E+16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-1.398209241994619E+16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-58258718416442.461</v>
      </c>
      <c r="L5848" s="444">
        <f t="shared" ca="1" si="194"/>
        <v>-1.4040351138362632E+16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-1.4040351138362632E+16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-58501463076510.969</v>
      </c>
      <c r="L5849" s="444">
        <f t="shared" ca="1" si="194"/>
        <v>-1.4098852601439142E+16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-1.4098852601439142E+16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-58745219172663.094</v>
      </c>
      <c r="L5850" s="444">
        <f t="shared" ca="1" si="194"/>
        <v>-1.4157597820611806E+16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-1.4157597820611806E+16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-58989990919215.867</v>
      </c>
      <c r="L5851" s="444">
        <f t="shared" ca="1" si="194"/>
        <v>-1.4216587811531022E+16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-1.4216587811531022E+16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-59235782548045.914</v>
      </c>
      <c r="L5852" s="444">
        <f t="shared" ca="1" si="194"/>
        <v>-1.4275823594079068E+16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-1.4275823594079068E+16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-59482598308662.773</v>
      </c>
      <c r="L5853" s="444">
        <f t="shared" ca="1" si="194"/>
        <v>-1.433530619238773E+16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-1.433530619238773E+16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-59730442468282.195</v>
      </c>
      <c r="L5854" s="444">
        <f t="shared" ca="1" si="194"/>
        <v>-1.4395036634856012E+16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-1.4395036634856012E+16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-59979319311900.039</v>
      </c>
      <c r="L5855" s="444">
        <f t="shared" ca="1" si="194"/>
        <v>-1.4455015954167912E+16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-1.4455015954167912E+16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-60229233142366.289</v>
      </c>
      <c r="L5856" s="444">
        <f t="shared" ca="1" si="194"/>
        <v>-1.4515245187310278E+16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-1.4515245187310278E+16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-60480188280459.492</v>
      </c>
      <c r="L5857" s="444">
        <f t="shared" ca="1" si="194"/>
        <v>-1.4575725375590738E+16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-1.4575725375590738E+16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-60732189064961.414</v>
      </c>
      <c r="L5858" s="444">
        <f t="shared" ca="1" si="194"/>
        <v>-1.46364575646557E+16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-1.46364575646557E+16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-60985239852732.07</v>
      </c>
      <c r="L5859" s="444">
        <f t="shared" ca="1" si="194"/>
        <v>-1.4697442804508432E+16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-1.4697442804508432E+16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-61239345018785.133</v>
      </c>
      <c r="L5860" s="444">
        <f t="shared" ca="1" si="194"/>
        <v>-1.4758682149527218E+16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-1.4758682149527218E+16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-61494508956363.398</v>
      </c>
      <c r="L5861" s="444">
        <f t="shared" ca="1" si="194"/>
        <v>-1.4820176658483582E+16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-1.4820176658483582E+16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-61750736077014.922</v>
      </c>
      <c r="L5862" s="444">
        <f t="shared" ca="1" si="194"/>
        <v>-1.4881927394560596E+16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-1.4881927394560596E+16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-62008030810669.148</v>
      </c>
      <c r="L5863" s="444">
        <f t="shared" ca="1" si="194"/>
        <v>-1.4943935425371266E+16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-1.4943935425371266E+16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-62266397605713.609</v>
      </c>
      <c r="L5864" s="444">
        <f t="shared" ca="1" si="194"/>
        <v>-1.500620182297698E+16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-1.500620182297698E+16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-62525840929070.75</v>
      </c>
      <c r="L5865" s="444">
        <f t="shared" ca="1" si="194"/>
        <v>-1.506872766390605E+16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-1.506872766390605E+16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-62786365266275.211</v>
      </c>
      <c r="L5866" s="444">
        <f t="shared" ca="1" si="194"/>
        <v>-1.5131514029172326E+16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-1.5131514029172326E+16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-63047975121551.359</v>
      </c>
      <c r="L5867" s="444">
        <f t="shared" ca="1" si="194"/>
        <v>-1.5194562004293878E+16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-1.5194562004293878E+16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-63310675017891.148</v>
      </c>
      <c r="L5868" s="444">
        <f t="shared" ca="1" si="194"/>
        <v>-1.525787267931177E+16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-1.525787267931177E+16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-63574469497132.375</v>
      </c>
      <c r="L5869" s="444">
        <f t="shared" ca="1" si="194"/>
        <v>-1.5321447148808902E+16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-1.5321447148808902E+16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-63839363120037.094</v>
      </c>
      <c r="L5870" s="444">
        <f t="shared" ca="1" si="194"/>
        <v>-1.538528651192894E+16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-1.538528651192894E+16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-64105360466370.57</v>
      </c>
      <c r="L5871" s="444">
        <f t="shared" ca="1" si="194"/>
        <v>-1.544939187239531E+16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-1.544939187239531E+16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-64372466134980.461</v>
      </c>
      <c r="L5872" s="444">
        <f t="shared" ca="1" si="194"/>
        <v>-1.551376433853029E+16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-1.551376433853029E+16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-64640684743876.211</v>
      </c>
      <c r="L5873" s="444">
        <f t="shared" ref="L5873:L6127" ca="1" si="199">I5873-J5873+K5873</f>
        <v>-1.5578405023274166E+16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-1.5578405023274166E+16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-64910020930309.023</v>
      </c>
      <c r="L5874" s="444">
        <f t="shared" ca="1" si="199"/>
        <v>-1.5643315044204476E+16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-1.5643315044204476E+16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-65180479350851.984</v>
      </c>
      <c r="L5875" s="444">
        <f t="shared" ca="1" si="199"/>
        <v>-1.5708495523555328E+16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-1.5708495523555328E+16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-65452064681480.539</v>
      </c>
      <c r="L5876" s="444">
        <f t="shared" ca="1" si="199"/>
        <v>-1.5773947588236808E+16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-1.5773947588236808E+16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-65724781617653.367</v>
      </c>
      <c r="L5877" s="444">
        <f t="shared" ca="1" si="199"/>
        <v>-1.5839672369854462E+16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-1.5839672369854462E+16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-65998634874393.594</v>
      </c>
      <c r="L5878" s="444">
        <f t="shared" ca="1" si="199"/>
        <v>-1.5905671004728856E+16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-1.5905671004728856E+16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-66273629186370.234</v>
      </c>
      <c r="L5879" s="444">
        <f t="shared" ca="1" si="199"/>
        <v>-1.5971944633915226E+16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-1.5971944633915226E+16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-66549769307980.109</v>
      </c>
      <c r="L5880" s="444">
        <f t="shared" ca="1" si="199"/>
        <v>-1.6038494403223206E+16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-1.6038494403223206E+16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-66827060013430.023</v>
      </c>
      <c r="L5881" s="444">
        <f t="shared" ca="1" si="199"/>
        <v>-1.6105321463236636E+16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-1.6105321463236636E+16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-67105506096819.32</v>
      </c>
      <c r="L5882" s="444">
        <f t="shared" ca="1" si="199"/>
        <v>-1.6172426969333456E+16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-1.6172426969333456E+16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-67385112372222.734</v>
      </c>
      <c r="L5883" s="444">
        <f t="shared" ca="1" si="199"/>
        <v>-1.6239812081705678E+16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-1.6239812081705678E+16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-67665883673773.648</v>
      </c>
      <c r="L5884" s="444">
        <f t="shared" ca="1" si="199"/>
        <v>-1.6307477965379452E+16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-1.6307477965379452E+16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-67947824855747.719</v>
      </c>
      <c r="L5885" s="444">
        <f t="shared" ca="1" si="199"/>
        <v>-1.63754257902352E+16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-1.63754257902352E+16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-68230940792646.672</v>
      </c>
      <c r="L5886" s="444">
        <f t="shared" ca="1" si="199"/>
        <v>-1.6443656731027846E+16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-1.6443656731027846E+16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-68515236379282.688</v>
      </c>
      <c r="L5887" s="444">
        <f t="shared" ca="1" si="199"/>
        <v>-1.6512171967407128E+16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-1.6512171967407128E+16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-68800716530863.031</v>
      </c>
      <c r="L5888" s="444">
        <f t="shared" ca="1" si="199"/>
        <v>-1.6580972683937992E+16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-1.6580972683937992E+16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-69087386183074.969</v>
      </c>
      <c r="L5889" s="444">
        <f t="shared" ca="1" si="199"/>
        <v>-1.6650060070121066E+16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-1.6650060070121066E+16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-69375250292171.102</v>
      </c>
      <c r="L5890" s="444">
        <f t="shared" ca="1" si="199"/>
        <v>-1.6719435320413238E+16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-1.6719435320413238E+16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-69664313835055.156</v>
      </c>
      <c r="L5891" s="444">
        <f t="shared" ca="1" si="199"/>
        <v>-1.6789099634248294E+16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-1.6789099634248294E+16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-69954581809367.891</v>
      </c>
      <c r="L5892" s="444">
        <f t="shared" ca="1" si="199"/>
        <v>-1.6859054216057662E+16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-1.6859054216057662E+16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-70246059233573.594</v>
      </c>
      <c r="L5893" s="444">
        <f t="shared" ca="1" si="199"/>
        <v>-1.6929300275291236E+16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-1.6929300275291236E+16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-70538751147046.828</v>
      </c>
      <c r="L5894" s="444">
        <f t="shared" ca="1" si="199"/>
        <v>-1.6999839026438282E+16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-1.6999839026438282E+16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-70832662610159.5</v>
      </c>
      <c r="L5895" s="444">
        <f t="shared" ca="1" si="199"/>
        <v>-1.7070671689048442E+16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-1.7070671689048442E+16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-71127798704368.516</v>
      </c>
      <c r="L5896" s="444">
        <f t="shared" ca="1" si="199"/>
        <v>-1.714179948775281E+16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-1.714179948775281E+16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-71424164532303.375</v>
      </c>
      <c r="L5897" s="444">
        <f t="shared" ca="1" si="199"/>
        <v>-1.7213223652285114E+16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-1.7213223652285114E+16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-71721765217854.641</v>
      </c>
      <c r="L5898" s="444">
        <f t="shared" ca="1" si="199"/>
        <v>-1.7284945417502968E+16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-1.7284945417502968E+16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-72020605906262.359</v>
      </c>
      <c r="L5899" s="444">
        <f t="shared" ca="1" si="199"/>
        <v>-1.735696602340923E+16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-1.735696602340923E+16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-72320691764205.109</v>
      </c>
      <c r="L5900" s="444">
        <f t="shared" ca="1" si="199"/>
        <v>-1.7429286715173436E+16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-1.7429286715173436E+16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-72622027979889.313</v>
      </c>
      <c r="L5901" s="444">
        <f t="shared" ca="1" si="199"/>
        <v>-1.7501908743153326E+16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-1.7501908743153326E+16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-72924619763138.859</v>
      </c>
      <c r="L5902" s="444">
        <f t="shared" ca="1" si="199"/>
        <v>-1.7574833362916464E+16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-1.7574833362916464E+16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-73228472345485.266</v>
      </c>
      <c r="L5903" s="444">
        <f t="shared" ca="1" si="199"/>
        <v>-1.764806183526195E+16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-1.764806183526195E+16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-73533590980258.109</v>
      </c>
      <c r="L5904" s="444">
        <f t="shared" ca="1" si="199"/>
        <v>-1.7721595426242208E+16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-1.7721595426242208E+16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-73839980942675.859</v>
      </c>
      <c r="L5905" s="444">
        <f t="shared" ca="1" si="199"/>
        <v>-1.7795435407184884E+16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-1.7795435407184884E+16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-74147647529937.031</v>
      </c>
      <c r="L5906" s="444">
        <f t="shared" ca="1" si="199"/>
        <v>-1.7869583054714822E+16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-1.7869583054714822E+16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-74456596061311.75</v>
      </c>
      <c r="L5907" s="444">
        <f t="shared" ca="1" si="199"/>
        <v>-1.7944039650776134E+16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-1.7944039650776134E+16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-74766831878233.875</v>
      </c>
      <c r="L5908" s="444">
        <f t="shared" ca="1" si="199"/>
        <v>-1.8018806482654368E+16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-1.8018806482654368E+16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-75078360344393.203</v>
      </c>
      <c r="L5909" s="444">
        <f t="shared" ca="1" si="199"/>
        <v>-1.809388484299876E+16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-1.809388484299876E+16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-75391186845828.172</v>
      </c>
      <c r="L5910" s="444">
        <f t="shared" ca="1" si="199"/>
        <v>-1.8169276029844588E+16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-1.8169276029844588E+16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-75705316791019.109</v>
      </c>
      <c r="L5911" s="444">
        <f t="shared" ca="1" si="199"/>
        <v>-1.8244981346635608E+16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-1.8244981346635608E+16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-76020755610981.703</v>
      </c>
      <c r="L5912" s="444">
        <f t="shared" ca="1" si="199"/>
        <v>-1.8321002102246588E+16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-1.8321002102246588E+16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-76337508759360.781</v>
      </c>
      <c r="L5913" s="444">
        <f t="shared" ca="1" si="199"/>
        <v>-1.8397339611005948E+16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-1.8397339611005948E+16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-76655581712524.781</v>
      </c>
      <c r="L5914" s="444">
        <f t="shared" ca="1" si="199"/>
        <v>-1.8473995192718472E+16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-1.8473995192718472E+16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-76974979969660.297</v>
      </c>
      <c r="L5915" s="444">
        <f t="shared" ca="1" si="199"/>
        <v>-1.8550970172688132E+16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-1.8550970172688132E+16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-77295709052867.219</v>
      </c>
      <c r="L5916" s="444">
        <f t="shared" ca="1" si="199"/>
        <v>-1.8628265881741E+16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-1.8628265881741E+16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-77617774507254.172</v>
      </c>
      <c r="L5917" s="444">
        <f t="shared" ca="1" si="199"/>
        <v>-1.8705883656248256E+16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-1.8705883656248256E+16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-77941181901034.406</v>
      </c>
      <c r="L5918" s="444">
        <f t="shared" ca="1" si="199"/>
        <v>-1.8783824838149292E+16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-1.8783824838149292E+16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-78265936825622.047</v>
      </c>
      <c r="L5919" s="444">
        <f t="shared" ca="1" si="199"/>
        <v>-1.8862090774974916E+16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-1.8862090774974916E+16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-78592044895728.813</v>
      </c>
      <c r="L5920" s="444">
        <f t="shared" ca="1" si="199"/>
        <v>-1.8940682819870644E+16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-1.8940682819870644E+16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-78919511749461.016</v>
      </c>
      <c r="L5921" s="444">
        <f t="shared" ca="1" si="199"/>
        <v>-1.9019602331620104E+16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-1.9019602331620104E+16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-79248343048417.094</v>
      </c>
      <c r="L5922" s="444">
        <f t="shared" ca="1" si="199"/>
        <v>-1.909885067466852E+16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-1.909885067466852E+16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-79578544477785.5</v>
      </c>
      <c r="L5923" s="444">
        <f t="shared" ca="1" si="199"/>
        <v>-1.9178429219146304E+16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-1.9178429219146304E+16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-79910121746442.938</v>
      </c>
      <c r="L5924" s="444">
        <f t="shared" ca="1" si="199"/>
        <v>-1.9258339340892748E+16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-1.9258339340892748E+16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-80243080587053.109</v>
      </c>
      <c r="L5925" s="444">
        <f t="shared" ca="1" si="199"/>
        <v>-1.93385824214798E+16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-1.93385824214798E+16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-80577426756165.828</v>
      </c>
      <c r="L5926" s="444">
        <f t="shared" ca="1" si="199"/>
        <v>-1.9419159848235964E+16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-1.9419159848235964E+16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-80913166034316.516</v>
      </c>
      <c r="L5927" s="444">
        <f t="shared" ca="1" si="199"/>
        <v>-1.950007301427028E+16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-1.950007301427028E+16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-81250304226126.172</v>
      </c>
      <c r="L5928" s="444">
        <f t="shared" ca="1" si="199"/>
        <v>-1.9581323318496408E+16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-1.9581323318496408E+16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-81588847160401.703</v>
      </c>
      <c r="L5929" s="444">
        <f t="shared" ca="1" si="199"/>
        <v>-1.9662912165656808E+16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-1.9662912165656808E+16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-81928800690236.703</v>
      </c>
      <c r="L5930" s="444">
        <f t="shared" ca="1" si="199"/>
        <v>-1.9744840966347044E+16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-1.9744840966347044E+16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-82270170693112.688</v>
      </c>
      <c r="L5931" s="444">
        <f t="shared" ca="1" si="199"/>
        <v>-1.9827111137040156E+16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-1.9827111137040156E+16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-82612963071000.656</v>
      </c>
      <c r="L5932" s="444">
        <f t="shared" ca="1" si="199"/>
        <v>-1.9909724100111156E+16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-1.9909724100111156E+16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-82957183750463.156</v>
      </c>
      <c r="L5933" s="444">
        <f t="shared" ca="1" si="199"/>
        <v>-1.999268128386162E+16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-1.999268128386162E+16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-83302838682756.75</v>
      </c>
      <c r="L5934" s="444">
        <f t="shared" ca="1" si="199"/>
        <v>-2.0075984122544376E+16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-2.0075984122544376E+16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-83649933843934.906</v>
      </c>
      <c r="L5935" s="444">
        <f t="shared" ca="1" si="199"/>
        <v>-2.0159634056388312E+16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-2.0159634056388312E+16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-83998475234951.297</v>
      </c>
      <c r="L5936" s="444">
        <f t="shared" ca="1" si="199"/>
        <v>-2.0243632531623264E+16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-2.0243632531623264E+16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-84348468881763.594</v>
      </c>
      <c r="L5937" s="444">
        <f t="shared" ca="1" si="199"/>
        <v>-2.0327981000505028E+16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-2.0327981000505028E+16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-84699920835437.609</v>
      </c>
      <c r="L5938" s="444">
        <f t="shared" ca="1" si="199"/>
        <v>-2.0412680921340464E+16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-2.0412680921340464E+16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-85052837172251.938</v>
      </c>
      <c r="L5939" s="444">
        <f t="shared" ca="1" si="199"/>
        <v>-2.0497733758512716E+16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-2.0497733758512716E+16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-85407223993802.984</v>
      </c>
      <c r="L5940" s="444">
        <f t="shared" ca="1" si="199"/>
        <v>-2.058314098250652E+16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-2.058314098250652E+16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-85763087427110.5</v>
      </c>
      <c r="L5941" s="444">
        <f t="shared" ca="1" si="199"/>
        <v>-2.0668904069933632E+16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-2.0668904069933632E+16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-86120433624723.469</v>
      </c>
      <c r="L5942" s="444">
        <f t="shared" ca="1" si="199"/>
        <v>-2.0755024503558356E+16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-2.0755024503558356E+16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-86479268764826.484</v>
      </c>
      <c r="L5943" s="444">
        <f t="shared" ca="1" si="199"/>
        <v>-2.0841503772323184E+16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-2.0841503772323184E+16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-86839599051346.594</v>
      </c>
      <c r="L5944" s="444">
        <f t="shared" ca="1" si="199"/>
        <v>-2.0928343371374532E+16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-2.0928343371374532E+16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-87201430714060.547</v>
      </c>
      <c r="L5945" s="444">
        <f t="shared" ca="1" si="199"/>
        <v>-2.1015544802088592E+16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-2.1015544802088592E+16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-87564770008702.469</v>
      </c>
      <c r="L5946" s="444">
        <f t="shared" ca="1" si="199"/>
        <v>-2.1103109572097296E+16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-2.1103109572097296E+16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-87929623217072.063</v>
      </c>
      <c r="L5947" s="444">
        <f t="shared" ca="1" si="199"/>
        <v>-2.1191039195314368E+16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-2.1191039195314368E+16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-88295996647143.203</v>
      </c>
      <c r="L5948" s="444">
        <f t="shared" ca="1" si="199"/>
        <v>-2.1279335191961512E+16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-2.1279335191961512E+16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-88663896633172.969</v>
      </c>
      <c r="L5949" s="444">
        <f t="shared" ca="1" si="199"/>
        <v>-2.1367999088594684E+16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-2.1367999088594684E+16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-89033329535811.188</v>
      </c>
      <c r="L5950" s="444">
        <f t="shared" ca="1" si="199"/>
        <v>-2.1457032418130496E+16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-2.1457032418130496E+16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-89404301742210.406</v>
      </c>
      <c r="L5951" s="444">
        <f t="shared" ca="1" si="199"/>
        <v>-2.1546436719872708E+16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-2.1546436719872708E+16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-89776819666136.281</v>
      </c>
      <c r="L5952" s="444">
        <f t="shared" ca="1" si="199"/>
        <v>-2.1636213539538844E+16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-2.1636213539538844E+16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-90150889748078.516</v>
      </c>
      <c r="L5953" s="444">
        <f t="shared" ca="1" si="199"/>
        <v>-2.1726364429286924E+16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-2.1726364429286924E+16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-90526518455362.188</v>
      </c>
      <c r="L5954" s="444">
        <f t="shared" ca="1" si="199"/>
        <v>-2.1816890947742288E+16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-2.1816890947742288E+16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-90903712282259.531</v>
      </c>
      <c r="L5955" s="444">
        <f t="shared" ca="1" si="199"/>
        <v>-2.1907794660024548E+16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-2.1907794660024548E+16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-91282477750102.281</v>
      </c>
      <c r="L5956" s="444">
        <f t="shared" ca="1" si="199"/>
        <v>-2.1999077137774652E+16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-2.1999077137774652E+16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-91662821407394.375</v>
      </c>
      <c r="L5957" s="444">
        <f t="shared" ca="1" si="199"/>
        <v>-2.2090739959182048E+16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-2.2090739959182048E+16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-92044749829925.203</v>
      </c>
      <c r="L5958" s="444">
        <f t="shared" ca="1" si="199"/>
        <v>-2.2182784709011972E+16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-2.2182784709011972E+16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-92428269620883.219</v>
      </c>
      <c r="L5959" s="444">
        <f t="shared" ca="1" si="199"/>
        <v>-2.2275212978632856E+16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-2.2275212978632856E+16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-92813387410970.234</v>
      </c>
      <c r="L5960" s="444">
        <f t="shared" ca="1" si="199"/>
        <v>-2.2368026366043828E+16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-2.2368026366043828E+16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-93200109858515.953</v>
      </c>
      <c r="L5961" s="444">
        <f t="shared" ca="1" si="199"/>
        <v>-2.2461226475902344E+16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-2.2461226475902344E+16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-93588443649593.094</v>
      </c>
      <c r="L5962" s="444">
        <f t="shared" ca="1" si="199"/>
        <v>-2.2554814919551936E+16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-2.2554814919551936E+16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-93978395498133.063</v>
      </c>
      <c r="L5963" s="444">
        <f t="shared" ca="1" si="199"/>
        <v>-2.2648793315050068E+16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-2.2648793315050068E+16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-94369972146041.953</v>
      </c>
      <c r="L5964" s="444">
        <f t="shared" ca="1" si="199"/>
        <v>-2.2743163287196108E+16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-2.2743163287196108E+16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-94763180363317.109</v>
      </c>
      <c r="L5965" s="444">
        <f t="shared" ca="1" si="199"/>
        <v>-2.2837926467559424E+16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-2.2837926467559424E+16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-95158026948164.266</v>
      </c>
      <c r="L5966" s="444">
        <f t="shared" ca="1" si="199"/>
        <v>-2.2933084494507588E+16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-2.2933084494507588E+16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-95554518727114.953</v>
      </c>
      <c r="L5967" s="444">
        <f t="shared" ca="1" si="199"/>
        <v>-2.3028639013234704E+16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-2.3028639013234704E+16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-95952662555144.594</v>
      </c>
      <c r="L5968" s="444">
        <f t="shared" ca="1" si="199"/>
        <v>-2.3124591675789848E+16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-2.3124591675789848E+16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-96352465315791.031</v>
      </c>
      <c r="L5969" s="444">
        <f t="shared" ca="1" si="199"/>
        <v>-2.322094414110564E+16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-2.322094414110564E+16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-96753933921273.5</v>
      </c>
      <c r="L5970" s="444">
        <f t="shared" ca="1" si="199"/>
        <v>-2.3317698075026912E+16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-2.3317698075026912E+16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-97157075312612.125</v>
      </c>
      <c r="L5971" s="444">
        <f t="shared" ca="1" si="199"/>
        <v>-2.3414855150339524E+16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-2.3414855150339524E+16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-97561896459748.016</v>
      </c>
      <c r="L5972" s="444">
        <f t="shared" ca="1" si="199"/>
        <v>-2.3512417046799272E+16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-2.3512417046799272E+16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-97968404361663.625</v>
      </c>
      <c r="L5973" s="444">
        <f t="shared" ca="1" si="199"/>
        <v>-2.3610385451160936E+16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-2.3610385451160936E+16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-98376606046503.906</v>
      </c>
      <c r="L5974" s="444">
        <f t="shared" ca="1" si="199"/>
        <v>-2.370876205720744E+16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-2.370876205720744E+16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-98786508571697.672</v>
      </c>
      <c r="L5975" s="444">
        <f t="shared" ca="1" si="199"/>
        <v>-2.3807548565779136E+16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-2.3807548565779136E+16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-99198119024079.734</v>
      </c>
      <c r="L5976" s="444">
        <f t="shared" ca="1" si="199"/>
        <v>-2.3906746684803216E+16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-2.3906746684803216E+16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-99611444520013.406</v>
      </c>
      <c r="L5977" s="444">
        <f t="shared" ca="1" si="199"/>
        <v>-2.4006358129323228E+16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-2.4006358129323228E+16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-100026492205513.45</v>
      </c>
      <c r="L5978" s="444">
        <f t="shared" ca="1" si="199"/>
        <v>-2.410638462152874E+16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-2.410638462152874E+16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-100443269256369.75</v>
      </c>
      <c r="L5979" s="444">
        <f t="shared" ca="1" si="199"/>
        <v>-2.4206827890785108E+16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-2.4206827890785108E+16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-100861782878271.28</v>
      </c>
      <c r="L5980" s="444">
        <f t="shared" ca="1" si="199"/>
        <v>-2.430768967366338E+16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-2.430768967366338E+16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-101282040306930.75</v>
      </c>
      <c r="L5981" s="444">
        <f t="shared" ca="1" si="199"/>
        <v>-2.4408971713970312E+16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-2.4408971713970312E+16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-101704048808209.63</v>
      </c>
      <c r="L5982" s="444">
        <f t="shared" ca="1" si="199"/>
        <v>-2.451067576277852E+16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-2.451067576277852E+16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-102127815678243.83</v>
      </c>
      <c r="L5983" s="444">
        <f t="shared" ca="1" si="199"/>
        <v>-2.4612803578456764E+16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-2.4612803578456764E+16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-102553348243569.84</v>
      </c>
      <c r="L5984" s="444">
        <f t="shared" ca="1" si="199"/>
        <v>-2.4715356926700332E+16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-2.4715356926700332E+16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-102980653861251.38</v>
      </c>
      <c r="L5985" s="444">
        <f t="shared" ca="1" si="199"/>
        <v>-2.4818337580561584E+16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-2.4818337580561584E+16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-103409739919006.59</v>
      </c>
      <c r="L5986" s="444">
        <f t="shared" ca="1" si="199"/>
        <v>-2.4921747320480592E+16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-2.4921747320480592E+16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-103840613835335.8</v>
      </c>
      <c r="L5987" s="444">
        <f t="shared" ca="1" si="199"/>
        <v>-2.5025587934315928E+16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-2.5025587934315928E+16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-104273283059649.7</v>
      </c>
      <c r="L5988" s="444">
        <f t="shared" ca="1" si="199"/>
        <v>-2.5129861217375576E+16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-2.5129861217375576E+16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-104707755072398.23</v>
      </c>
      <c r="L5989" s="444">
        <f t="shared" ca="1" si="199"/>
        <v>-2.5234568972447976E+16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-2.5234568972447976E+16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-105144037385199.91</v>
      </c>
      <c r="L5990" s="444">
        <f t="shared" ca="1" si="199"/>
        <v>-2.5339713009833176E+16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-2.5339713009833176E+16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-105582137540971.56</v>
      </c>
      <c r="L5991" s="444">
        <f t="shared" ca="1" si="199"/>
        <v>-2.5445295147374148E+16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-2.5445295147374148E+16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-106022063114058.95</v>
      </c>
      <c r="L5992" s="444">
        <f t="shared" ca="1" si="199"/>
        <v>-2.5551317210488208E+16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-2.5551317210488208E+16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-106463821710367.53</v>
      </c>
      <c r="L5993" s="444">
        <f t="shared" ca="1" si="199"/>
        <v>-2.5657781032198576E+16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-2.5657781032198576E+16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-106907420967494.06</v>
      </c>
      <c r="L5994" s="444">
        <f t="shared" ca="1" si="199"/>
        <v>-2.5764688453166072E+16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-2.5764688453166072E+16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-107352868554858.63</v>
      </c>
      <c r="L5995" s="444">
        <f t="shared" ca="1" si="199"/>
        <v>-2.5872041321720932E+16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-2.5872041321720932E+16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-107800172173837.22</v>
      </c>
      <c r="L5996" s="444">
        <f t="shared" ca="1" si="199"/>
        <v>-2.5979841493894768E+16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-2.5979841493894768E+16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-108249339557894.86</v>
      </c>
      <c r="L5997" s="444">
        <f t="shared" ca="1" si="199"/>
        <v>-2.6088090833452664E+16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-2.6088090833452664E+16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-108700378472719.44</v>
      </c>
      <c r="L5998" s="444">
        <f t="shared" ca="1" si="199"/>
        <v>-2.6196791211925384E+16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-2.6196791211925384E+16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-109153296716355.77</v>
      </c>
      <c r="L5999" s="444">
        <f t="shared" ca="1" si="199"/>
        <v>-2.630594450864174E+16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-2.630594450864174E+16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-109608102119340.58</v>
      </c>
      <c r="L6000" s="444">
        <f t="shared" ca="1" si="199"/>
        <v>-2.641555261076108E+16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-2.641555261076108E+16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-110064802544837.83</v>
      </c>
      <c r="L6001" s="444">
        <f t="shared" ca="1" si="199"/>
        <v>-2.6525617413305916E+16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-2.6525617413305916E+16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-110523405888774.66</v>
      </c>
      <c r="L6002" s="444">
        <f t="shared" ca="1" si="199"/>
        <v>-2.6636140819194692E+16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-2.6636140819194692E+16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-110983920079977.88</v>
      </c>
      <c r="L6003" s="444">
        <f t="shared" ca="1" si="199"/>
        <v>-2.6747124739274668E+16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-2.6747124739274668E+16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-111446353080311.11</v>
      </c>
      <c r="L6004" s="444">
        <f t="shared" ca="1" si="199"/>
        <v>-2.685857109235498E+16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-2.685857109235498E+16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-111910712884812.42</v>
      </c>
      <c r="L6005" s="444">
        <f t="shared" ca="1" si="199"/>
        <v>-2.6970481805239792E+16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-2.6970481805239792E+16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-112377007521832.47</v>
      </c>
      <c r="L6006" s="444">
        <f t="shared" ca="1" si="199"/>
        <v>-2.7082858812761624E+16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-2.7082858812761624E+16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-112845245053173.44</v>
      </c>
      <c r="L6007" s="444">
        <f t="shared" ca="1" si="199"/>
        <v>-2.7195704057814796E+16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-2.7195704057814796E+16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-113315433574228.31</v>
      </c>
      <c r="L6008" s="444">
        <f t="shared" ca="1" si="199"/>
        <v>-2.7309019491389024E+16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-2.7309019491389024E+16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-113787581214120.94</v>
      </c>
      <c r="L6009" s="444">
        <f t="shared" ca="1" si="199"/>
        <v>-2.7422807072603144E+16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-2.7422807072603144E+16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-114261696135846.44</v>
      </c>
      <c r="L6010" s="444">
        <f t="shared" ca="1" si="199"/>
        <v>-2.7537068768738992E+16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-2.7537068768738992E+16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-114737786536412.47</v>
      </c>
      <c r="L6011" s="444">
        <f t="shared" ca="1" si="199"/>
        <v>-2.7651806555275404E+16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-2.7651806555275404E+16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-115215860646980.84</v>
      </c>
      <c r="L6012" s="444">
        <f t="shared" ca="1" si="199"/>
        <v>-2.7767022415922384E+16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-2.7767022415922384E+16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-115695926733009.94</v>
      </c>
      <c r="L6013" s="444">
        <f t="shared" ca="1" si="199"/>
        <v>-2.7882718342655392E+16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-2.7882718342655392E+16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-116177993094397.47</v>
      </c>
      <c r="L6014" s="444">
        <f t="shared" ca="1" si="199"/>
        <v>-2.7998896335749788E+16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-2.7998896335749788E+16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-116662068065624.11</v>
      </c>
      <c r="L6015" s="444">
        <f t="shared" ca="1" si="199"/>
        <v>-2.8115558403815412E+16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-2.8115558403815412E+16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-117148160015897.55</v>
      </c>
      <c r="L6016" s="444">
        <f t="shared" ca="1" si="199"/>
        <v>-2.8232706563831308E+16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-2.8232706563831308E+16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-117636277349297.13</v>
      </c>
      <c r="L6017" s="444">
        <f t="shared" ca="1" si="199"/>
        <v>-2.8350342841180604E+16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-2.8350342841180604E+16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-118126428504919.19</v>
      </c>
      <c r="L6018" s="444">
        <f t="shared" ca="1" si="199"/>
        <v>-2.8468469269685524E+16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-2.8468469269685524E+16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-118618621957023.02</v>
      </c>
      <c r="L6019" s="444">
        <f t="shared" ca="1" si="199"/>
        <v>-2.8587087891642548E+16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-2.8587087891642548E+16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-119112866215177.28</v>
      </c>
      <c r="L6020" s="444">
        <f t="shared" ca="1" si="199"/>
        <v>-2.8706200757857724E+16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-2.8706200757857724E+16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-119609169824407.2</v>
      </c>
      <c r="L6021" s="444">
        <f t="shared" ca="1" si="199"/>
        <v>-2.8825809927682132E+16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-2.8825809927682132E+16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-120107541365342.22</v>
      </c>
      <c r="L6022" s="444">
        <f t="shared" ca="1" si="199"/>
        <v>-2.8945917469047476E+16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-2.8945917469047476E+16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-120607989454364.47</v>
      </c>
      <c r="L6023" s="444">
        <f t="shared" ca="1" si="199"/>
        <v>-2.906652545850184E+16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-2.906652545850184E+16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-121110522743757.67</v>
      </c>
      <c r="L6024" s="444">
        <f t="shared" ca="1" si="199"/>
        <v>-2.9187635981245596E+16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-2.9187635981245596E+16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-121615149921856.64</v>
      </c>
      <c r="L6025" s="444">
        <f t="shared" ca="1" si="199"/>
        <v>-2.9309251131167452E+16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-2.9309251131167452E+16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-122121879713197.72</v>
      </c>
      <c r="L6026" s="444">
        <f t="shared" ca="1" si="199"/>
        <v>-2.9431373010880648E+16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-2.9431373010880648E+16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-122630720878669.38</v>
      </c>
      <c r="L6027" s="444">
        <f t="shared" ca="1" si="199"/>
        <v>-2.9554003731759316E+16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-2.9554003731759316E+16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-123141682215663.81</v>
      </c>
      <c r="L6028" s="444">
        <f t="shared" ca="1" si="199"/>
        <v>-2.967714541397498E+16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-2.967714541397498E+16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-123654772558229.09</v>
      </c>
      <c r="L6029" s="444">
        <f t="shared" ca="1" si="199"/>
        <v>-2.9800800186533208E+16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-2.9800800186533208E+16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-124170000777221.7</v>
      </c>
      <c r="L6030" s="444">
        <f t="shared" ca="1" si="199"/>
        <v>-2.9924970187310428E+16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-2.9924970187310428E+16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-124687375780460.13</v>
      </c>
      <c r="L6031" s="444">
        <f t="shared" ca="1" si="199"/>
        <v>-3.0049657563090888E+16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-3.0049657563090888E+16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-125206906512878.69</v>
      </c>
      <c r="L6032" s="444">
        <f t="shared" ca="1" si="199"/>
        <v>-3.0174864469603768E+16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-3.0174864469603768E+16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-125728601956682.36</v>
      </c>
      <c r="L6033" s="444">
        <f t="shared" ca="1" si="199"/>
        <v>-3.0300593071560452E+16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-3.0300593071560452E+16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-126252471131501.88</v>
      </c>
      <c r="L6034" s="444">
        <f t="shared" ca="1" si="199"/>
        <v>-3.0426845542691952E+16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-3.0426845542691952E+16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-126778523094549.8</v>
      </c>
      <c r="L6035" s="444">
        <f t="shared" ca="1" si="199"/>
        <v>-3.05536240657865E+16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-3.05536240657865E+16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-127306766940777.09</v>
      </c>
      <c r="L6036" s="444">
        <f t="shared" ca="1" si="199"/>
        <v>-3.0680930832727276E+16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-3.0680930832727276E+16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-127837211803030.31</v>
      </c>
      <c r="L6037" s="444">
        <f t="shared" ca="1" si="199"/>
        <v>-3.0808768044530308E+16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-3.0808768044530308E+16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-128369866852209.61</v>
      </c>
      <c r="L6038" s="444">
        <f t="shared" ca="1" si="199"/>
        <v>-3.0937137911382516E+16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-3.0937137911382516E+16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-128904741297427.17</v>
      </c>
      <c r="L6039" s="444">
        <f t="shared" ca="1" si="199"/>
        <v>-3.1066042652679944E+16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-3.1066042652679944E+16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-129441844386166.45</v>
      </c>
      <c r="L6040" s="444">
        <f t="shared" ca="1" si="199"/>
        <v>-3.1195484497066112E+16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-3.1195484497066112E+16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-129981185404442.13</v>
      </c>
      <c r="L6041" s="444">
        <f t="shared" ca="1" si="199"/>
        <v>-3.1325465682470556E+16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-3.1325465682470556E+16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-130522773676960.67</v>
      </c>
      <c r="L6042" s="444">
        <f t="shared" ca="1" si="199"/>
        <v>-3.1455988456147516E+16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-3.1455988456147516E+16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-131066618567281.3</v>
      </c>
      <c r="L6043" s="444">
        <f t="shared" ca="1" si="199"/>
        <v>-3.1587055074714796E+16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-3.1587055074714796E+16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-131612729477978.31</v>
      </c>
      <c r="L6044" s="444">
        <f t="shared" ca="1" si="199"/>
        <v>-3.1718667804192776E+16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-3.1718667804192776E+16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-132161115850803.25</v>
      </c>
      <c r="L6045" s="444">
        <f t="shared" ca="1" si="199"/>
        <v>-3.185082892004358E+16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-3.185082892004358E+16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-132711787166848.25</v>
      </c>
      <c r="L6046" s="444">
        <f t="shared" ca="1" si="199"/>
        <v>-3.1983540707210428E+16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-3.1983540707210428E+16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-133264752946710.11</v>
      </c>
      <c r="L6047" s="444">
        <f t="shared" ca="1" si="199"/>
        <v>-3.211680546015714E+16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-3.211680546015714E+16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-133820022750654.75</v>
      </c>
      <c r="L6048" s="444">
        <f t="shared" ca="1" si="199"/>
        <v>-3.2250625482907796E+16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-3.2250625482907796E+16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-134377606178782.48</v>
      </c>
      <c r="L6049" s="444">
        <f t="shared" ca="1" si="199"/>
        <v>-3.238500308908658E+16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-3.238500308908658E+16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-134937512871194.06</v>
      </c>
      <c r="L6050" s="444">
        <f t="shared" ca="1" si="199"/>
        <v>-3.2519940601957776E+16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-3.2519940601957776E+16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-135499752508157.42</v>
      </c>
      <c r="L6051" s="444">
        <f t="shared" ca="1" si="199"/>
        <v>-3.2655440354465932E+16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-3.2655440354465932E+16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-136064334810274.72</v>
      </c>
      <c r="L6052" s="444">
        <f t="shared" ca="1" si="199"/>
        <v>-3.2791504689276208E+16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-3.2791504689276208E+16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-136631269538650.86</v>
      </c>
      <c r="L6053" s="444">
        <f t="shared" ca="1" si="199"/>
        <v>-3.292813595881486E+16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-3.292813595881486E+16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-137200566495061.92</v>
      </c>
      <c r="L6054" s="444">
        <f t="shared" ca="1" si="199"/>
        <v>-3.306533652530992E+16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-3.306533652530992E+16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-137772235522124.67</v>
      </c>
      <c r="L6055" s="444">
        <f t="shared" ca="1" si="199"/>
        <v>-3.3203108760832044E+16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-3.3203108760832044E+16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-138346286503466.83</v>
      </c>
      <c r="L6056" s="444">
        <f t="shared" ca="1" si="199"/>
        <v>-3.3341455047335512E+16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-3.3341455047335512E+16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-138922729363897.97</v>
      </c>
      <c r="L6057" s="444">
        <f t="shared" ca="1" si="199"/>
        <v>-3.3480377776699408E+16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-3.3480377776699408E+16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-139501574069580.86</v>
      </c>
      <c r="L6058" s="444">
        <f t="shared" ca="1" si="199"/>
        <v>-3.3619879350768988E+16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-3.3619879350768988E+16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-140082830628204.11</v>
      </c>
      <c r="L6059" s="444">
        <f t="shared" ca="1" si="199"/>
        <v>-3.3759962181397192E+16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-3.3759962181397192E+16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-140666509089154.97</v>
      </c>
      <c r="L6060" s="444">
        <f t="shared" ca="1" si="199"/>
        <v>-3.3900628690486348E+16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-3.3900628690486348E+16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-141252619543693.13</v>
      </c>
      <c r="L6061" s="444">
        <f t="shared" ca="1" si="199"/>
        <v>-3.404188131003004E+16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-3.404188131003004E+16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-141841172125125.16</v>
      </c>
      <c r="L6062" s="444">
        <f t="shared" ca="1" si="199"/>
        <v>-3.4183722482155164E+16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-3.4183722482155164E+16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-142432177008979.84</v>
      </c>
      <c r="L6063" s="444">
        <f t="shared" ca="1" si="199"/>
        <v>-3.4326154659164144E+16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-3.4326154659164144E+16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-143025644413183.94</v>
      </c>
      <c r="L6064" s="444">
        <f t="shared" ca="1" si="199"/>
        <v>-3.4469180303577328E+16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-3.4469180303577328E+16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-143621584598238.88</v>
      </c>
      <c r="L6065" s="444">
        <f t="shared" ca="1" si="199"/>
        <v>-3.4612801888175568E+16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-3.4612801888175568E+16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-144220007867398.19</v>
      </c>
      <c r="L6066" s="444">
        <f t="shared" ca="1" si="199"/>
        <v>-3.4757021896042968E+16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-3.4757021896042968E+16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-144820924566845.69</v>
      </c>
      <c r="L6067" s="444">
        <f t="shared" ca="1" si="199"/>
        <v>-3.4901842820609812E+16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-3.4901842820609812E+16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-145424345085874.19</v>
      </c>
      <c r="L6068" s="444">
        <f t="shared" ca="1" si="199"/>
        <v>-3.5047267165695688E+16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-3.5047267165695688E+16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-146030279857065.38</v>
      </c>
      <c r="L6069" s="444">
        <f t="shared" ca="1" si="199"/>
        <v>-3.5193297445552752E+16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-3.5193297445552752E+16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-146638739356469.81</v>
      </c>
      <c r="L6070" s="444">
        <f t="shared" ca="1" si="199"/>
        <v>-3.533993618490922E+16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-3.533993618490922E+16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-147249734103788.41</v>
      </c>
      <c r="L6071" s="444">
        <f t="shared" ca="1" si="199"/>
        <v>-3.5487185919013008E+16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-3.5487185919013008E+16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-147863274662554.19</v>
      </c>
      <c r="L6072" s="444">
        <f t="shared" ca="1" si="199"/>
        <v>-3.5635049193675564E+16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-3.5635049193675564E+16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-148479371640314.84</v>
      </c>
      <c r="L6073" s="444">
        <f t="shared" ca="1" si="199"/>
        <v>-3.578352856531588E+16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-3.578352856531588E+16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-149098035688816.16</v>
      </c>
      <c r="L6074" s="444">
        <f t="shared" ca="1" si="199"/>
        <v>-3.5932626601004696E+16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-3.5932626601004696E+16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-149719277504186.22</v>
      </c>
      <c r="L6075" s="444">
        <f t="shared" ca="1" si="199"/>
        <v>-3.608234587850888E+16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-3.608234587850888E+16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-150343107827120.34</v>
      </c>
      <c r="L6076" s="444">
        <f t="shared" ca="1" si="199"/>
        <v>-3.6232688986336E+16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-3.6232688986336E+16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-150969537443066.66</v>
      </c>
      <c r="L6077" s="444">
        <f t="shared" ca="1" si="199"/>
        <v>-3.6383658523779064E+16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-3.6383658523779064E+16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-151598577182412.75</v>
      </c>
      <c r="L6078" s="444">
        <f t="shared" ca="1" si="199"/>
        <v>-3.653525710096148E+16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-3.653525710096148E+16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-152230237920672.84</v>
      </c>
      <c r="L6079" s="444">
        <f t="shared" ca="1" si="199"/>
        <v>-3.6687487338882152E+16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-3.6687487338882152E+16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-152864530578675.63</v>
      </c>
      <c r="L6080" s="444">
        <f t="shared" ca="1" si="199"/>
        <v>-3.6840351869460824E+16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-3.6840351869460824E+16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-153501466122753.44</v>
      </c>
      <c r="L6081" s="444">
        <f t="shared" ca="1" si="199"/>
        <v>-3.6993853335583576E+16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-3.6993853335583576E+16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-154141055564931.56</v>
      </c>
      <c r="L6082" s="444">
        <f t="shared" ca="1" si="199"/>
        <v>-3.7147994391148504E+16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-3.7147994391148504E+16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-154783309963118.75</v>
      </c>
      <c r="L6083" s="444">
        <f t="shared" ca="1" si="199"/>
        <v>-3.7302777701111624E+16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-3.7302777701111624E+16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-155428240421298.44</v>
      </c>
      <c r="L6084" s="444">
        <f t="shared" ca="1" si="199"/>
        <v>-3.745820594153292E+16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-3.745820594153292E+16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-156075858089720.5</v>
      </c>
      <c r="L6085" s="444">
        <f t="shared" ca="1" si="199"/>
        <v>-3.761428179962264E+16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-3.761428179962264E+16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-156726174165094.34</v>
      </c>
      <c r="L6086" s="444">
        <f t="shared" ca="1" si="199"/>
        <v>-3.7771007973787736E+16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-3.7771007973787736E+16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-157379199890782.22</v>
      </c>
      <c r="L6087" s="444">
        <f t="shared" ca="1" si="199"/>
        <v>-3.792838717367852E+16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-3.792838717367852E+16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-158034946556993.84</v>
      </c>
      <c r="L6088" s="444">
        <f t="shared" ca="1" si="199"/>
        <v>-3.8086422120235512E+16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-3.8086422120235512E+16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-158693425500981.31</v>
      </c>
      <c r="L6089" s="444">
        <f t="shared" ca="1" si="199"/>
        <v>-3.8245115545736496E+16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-3.8245115545736496E+16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-159354648107235.41</v>
      </c>
      <c r="L6090" s="444">
        <f t="shared" ca="1" si="199"/>
        <v>-3.8404470193843728E+16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-3.8404470193843728E+16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-160018625807682.19</v>
      </c>
      <c r="L6091" s="444">
        <f t="shared" ca="1" si="199"/>
        <v>-3.8564488819651408E+16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-3.8564488819651408E+16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-160685370081880.88</v>
      </c>
      <c r="L6092" s="444">
        <f t="shared" ca="1" si="199"/>
        <v>-3.8725174189733288E+16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-3.8725174189733288E+16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-161354892457222.03</v>
      </c>
      <c r="L6093" s="444">
        <f t="shared" ca="1" si="199"/>
        <v>-3.8886529082190512E+16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-3.8886529082190512E+16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-162027204509127.13</v>
      </c>
      <c r="L6094" s="444">
        <f t="shared" ca="1" si="199"/>
        <v>-3.904855628669964E+16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-3.904855628669964E+16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-162702317861248.5</v>
      </c>
      <c r="L6095" s="444">
        <f t="shared" ca="1" si="199"/>
        <v>-3.9211258604560888E+16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-3.9211258604560888E+16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-163380244185670.38</v>
      </c>
      <c r="L6096" s="444">
        <f t="shared" ca="1" si="199"/>
        <v>-3.937463884874656E+16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-3.937463884874656E+16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-164060995203110.66</v>
      </c>
      <c r="L6097" s="444">
        <f t="shared" ca="1" si="199"/>
        <v>-3.9538699843949672E+16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-3.9538699843949672E+16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-164744582683123.63</v>
      </c>
      <c r="L6098" s="444">
        <f t="shared" ca="1" si="199"/>
        <v>-3.9703444426632792E+16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-3.9703444426632792E+16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-165431018444303.31</v>
      </c>
      <c r="L6099" s="444">
        <f t="shared" ca="1" si="199"/>
        <v>-3.9868875445077096E+16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-3.9868875445077096E+16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-166120314354487.91</v>
      </c>
      <c r="L6100" s="444">
        <f t="shared" ca="1" si="199"/>
        <v>-4.0034995759431584E+16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-4.0034995759431584E+16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-166812482330964.94</v>
      </c>
      <c r="L6101" s="444">
        <f t="shared" ca="1" si="199"/>
        <v>-4.0201808241762552E+16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-4.0201808241762552E+16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-167507534340677.31</v>
      </c>
      <c r="L6102" s="444">
        <f t="shared" ca="1" si="199"/>
        <v>-4.0369315776103232E+16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-4.0369315776103232E+16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-168205482400430.13</v>
      </c>
      <c r="L6103" s="444">
        <f t="shared" ca="1" si="199"/>
        <v>-4.0537521258503664E+16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-4.0537521258503664E+16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-168906338577098.59</v>
      </c>
      <c r="L6104" s="444">
        <f t="shared" ca="1" si="199"/>
        <v>-4.070642759708076E+16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-4.070642759708076E+16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-169610114987836.5</v>
      </c>
      <c r="L6105" s="444">
        <f t="shared" ca="1" si="199"/>
        <v>-4.08760377120686E+16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-4.08760377120686E+16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-170316823800285.84</v>
      </c>
      <c r="L6106" s="444">
        <f t="shared" ca="1" si="199"/>
        <v>-4.1046354535868888E+16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-4.1046354535868888E+16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-171026477232787.03</v>
      </c>
      <c r="L6107" s="444">
        <f t="shared" ca="1" si="199"/>
        <v>-4.1217381013101672E+16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-4.1217381013101672E+16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-171739087554590.31</v>
      </c>
      <c r="L6108" s="444">
        <f t="shared" ca="1" si="199"/>
        <v>-4.1389120100656264E+16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-4.1389120100656264E+16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-172454667086067.75</v>
      </c>
      <c r="L6109" s="444">
        <f t="shared" ca="1" si="199"/>
        <v>-4.1561574767742328E+16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-4.1561574767742328E+16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-173173228198926.38</v>
      </c>
      <c r="L6110" s="444">
        <f t="shared" ca="1" si="199"/>
        <v>-4.1734747995941256E+16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-4.1734747995941256E+16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-173894783316421.91</v>
      </c>
      <c r="L6111" s="444">
        <f t="shared" ca="1" si="199"/>
        <v>-4.190864277925768E+16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-4.190864277925768E+16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-174619344913573.66</v>
      </c>
      <c r="L6112" s="444">
        <f t="shared" ca="1" si="199"/>
        <v>-4.2083262124171256E+16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-4.2083262124171256E+16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-175346925517380.22</v>
      </c>
      <c r="L6113" s="444">
        <f t="shared" ca="1" si="199"/>
        <v>-4.225860904968864E+16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-4.225860904968864E+16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-176077537707036</v>
      </c>
      <c r="L6114" s="444">
        <f t="shared" ca="1" si="199"/>
        <v>-4.243468658739568E+16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-4.243468658739568E+16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-176811194114148.66</v>
      </c>
      <c r="L6115" s="444">
        <f t="shared" ca="1" si="199"/>
        <v>-4.2611497781509832E+16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-4.2611497781509832E+16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-177547907422957.63</v>
      </c>
      <c r="L6116" s="444">
        <f t="shared" ca="1" si="199"/>
        <v>-4.2789045688932792E+16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-4.2789045688932792E+16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-178287690370553.31</v>
      </c>
      <c r="L6117" s="444">
        <f t="shared" ca="1" si="199"/>
        <v>-4.2967333379303344E+16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-4.2967333379303344E+16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-179030555747097.25</v>
      </c>
      <c r="L6118" s="444">
        <f t="shared" ca="1" si="199"/>
        <v>-4.314636393505044E+16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-4.314636393505044E+16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-179776516396043.5</v>
      </c>
      <c r="L6119" s="444">
        <f t="shared" ca="1" si="199"/>
        <v>-4.332614045144648E+16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-4.332614045144648E+16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-180525585214360.34</v>
      </c>
      <c r="L6120" s="444">
        <f t="shared" ca="1" si="199"/>
        <v>-4.350666603666084E+16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-4.350666603666084E+16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-181277775152753.5</v>
      </c>
      <c r="L6121" s="444">
        <f t="shared" ca="1" si="199"/>
        <v>-4.3687943811813592E+16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-4.3687943811813592E+16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-182033099215889.97</v>
      </c>
      <c r="L6122" s="444">
        <f t="shared" ca="1" si="199"/>
        <v>-4.386997691102948E+16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-4.386997691102948E+16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-182791570462622.84</v>
      </c>
      <c r="L6123" s="444">
        <f t="shared" ca="1" si="199"/>
        <v>-4.4052768481492104E+16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-4.4052768481492104E+16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-183553202006217.09</v>
      </c>
      <c r="L6124" s="444">
        <f t="shared" ca="1" si="199"/>
        <v>-4.423632168349832E+16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-4.423632168349832E+16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-184318007014576.34</v>
      </c>
      <c r="L6125" s="444">
        <f t="shared" ca="1" si="199"/>
        <v>-4.4420639690512896E+16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-4.4420639690512896E+16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-185085998710470.41</v>
      </c>
      <c r="L6126" s="444">
        <f t="shared" ca="1" si="199"/>
        <v>-4.4605725689223368E+16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-4.4605725689223368E+16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-185857190371764.03</v>
      </c>
      <c r="L6127" s="444">
        <f t="shared" ca="1" si="199"/>
        <v>-4.4791582879595136E+16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-4.4791582879595136E+16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-186631595331646.41</v>
      </c>
      <c r="L6128" s="444">
        <f t="shared" ref="L6128:L6250" ca="1" si="204">I6128-J6128+K6128</f>
        <v>-4.4978214474926784E+16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-4.4978214474926784E+16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-187409226978861.59</v>
      </c>
      <c r="L6129" s="444">
        <f t="shared" ca="1" si="204"/>
        <v>-4.5165623701905648E+16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-4.5165623701905648E+16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-188190098757940.19</v>
      </c>
      <c r="L6130" s="444">
        <f t="shared" ca="1" si="204"/>
        <v>-4.5353813800663592E+16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-4.5353813800663592E+16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-188974224169431.63</v>
      </c>
      <c r="L6131" s="444">
        <f t="shared" ca="1" si="204"/>
        <v>-4.5542788024833024E+16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-4.5542788024833024E+16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-189761616770137.59</v>
      </c>
      <c r="L6132" s="444">
        <f t="shared" ca="1" si="204"/>
        <v>-4.573254964160316E+16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-4.573254964160316E+16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-190552290173346.5</v>
      </c>
      <c r="L6133" s="444">
        <f t="shared" ca="1" si="204"/>
        <v>-4.5923101931776504E+16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-4.5923101931776504E+16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-191346258049068.75</v>
      </c>
      <c r="L6134" s="444">
        <f t="shared" ca="1" si="204"/>
        <v>-4.6114448189825576E+16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-4.6114448189825576E+16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-192143534124273.22</v>
      </c>
      <c r="L6135" s="444">
        <f t="shared" ca="1" si="204"/>
        <v>-4.6306591723949848E+16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-4.6306591723949848E+16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-192944132183124.38</v>
      </c>
      <c r="L6136" s="444">
        <f t="shared" ca="1" si="204"/>
        <v>-4.6499535856132976E+16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-4.6499535856132976E+16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-193748066067220.72</v>
      </c>
      <c r="L6137" s="444">
        <f t="shared" ca="1" si="204"/>
        <v>-4.66932839222002E+16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-4.66932839222002E+16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-194555349675834.16</v>
      </c>
      <c r="L6138" s="444">
        <f t="shared" ca="1" si="204"/>
        <v>-4.6887839271876032E+16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-4.6887839271876032E+16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-195365996966150.13</v>
      </c>
      <c r="L6139" s="444">
        <f t="shared" ca="1" si="204"/>
        <v>-4.7083205268842184E+16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-4.7083205268842184E+16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-196180021953509.09</v>
      </c>
      <c r="L6140" s="444">
        <f t="shared" ca="1" si="204"/>
        <v>-4.7279385290795696E+16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-4.7279385290795696E+16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-196997438711648.72</v>
      </c>
      <c r="L6141" s="444">
        <f t="shared" ca="1" si="204"/>
        <v>-4.7476382729507344E+16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-4.7476382729507344E+16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-197818261372947.25</v>
      </c>
      <c r="L6142" s="444">
        <f t="shared" ca="1" si="204"/>
        <v>-4.7674200990880288E+16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-4.7674200990880288E+16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-198642504128667.88</v>
      </c>
      <c r="L6143" s="444">
        <f t="shared" ca="1" si="204"/>
        <v>-4.7872843495008952E+16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-4.7872843495008952E+16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-199470181229203.97</v>
      </c>
      <c r="L6144" s="444">
        <f t="shared" ca="1" si="204"/>
        <v>-4.8072313676238152E+16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-4.8072313676238152E+16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-200301306984325.63</v>
      </c>
      <c r="L6145" s="444">
        <f t="shared" ca="1" si="204"/>
        <v>-4.827261498322248E+16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-4.827261498322248E+16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-201135895763427</v>
      </c>
      <c r="L6146" s="444">
        <f t="shared" ca="1" si="204"/>
        <v>-4.8473750878985904E+16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-4.8473750878985904E+16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-201973961995774.59</v>
      </c>
      <c r="L6147" s="444">
        <f t="shared" ca="1" si="204"/>
        <v>-4.867572484098168E+16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-4.867572484098168E+16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-202815520170757</v>
      </c>
      <c r="L6148" s="444">
        <f t="shared" ca="1" si="204"/>
        <v>-4.887854036115244E+16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-4.887854036115244E+16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-203660584838135.16</v>
      </c>
      <c r="L6149" s="444">
        <f t="shared" ca="1" si="204"/>
        <v>-4.9082200945990576E+16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-4.9082200945990576E+16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-204509170608294.06</v>
      </c>
      <c r="L6150" s="444">
        <f t="shared" ca="1" si="204"/>
        <v>-4.9286710116598872E+16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-4.9286710116598872E+16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-205361292152495.31</v>
      </c>
      <c r="L6151" s="444">
        <f t="shared" ca="1" si="204"/>
        <v>-4.9492071408751368E+16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-4.9492071408751368E+16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-206216964203130.69</v>
      </c>
      <c r="L6152" s="444">
        <f t="shared" ca="1" si="204"/>
        <v>-4.9698288372954496E+16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-4.9698288372954496E+16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-207076201553977.06</v>
      </c>
      <c r="L6153" s="444">
        <f t="shared" ca="1" si="204"/>
        <v>-4.9905364574508472E+16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-4.9905364574508472E+16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-207939019060451.97</v>
      </c>
      <c r="L6154" s="444">
        <f t="shared" ca="1" si="204"/>
        <v>-5.011330359356892E+16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-5.011330359356892E+16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-208805431639870.5</v>
      </c>
      <c r="L6155" s="444">
        <f t="shared" ca="1" si="204"/>
        <v>-5.0322109025208792E+16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-5.0322109025208792E+16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-209675454271703.31</v>
      </c>
      <c r="L6156" s="444">
        <f t="shared" ca="1" si="204"/>
        <v>-5.0531784479480496E+16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-5.0531784479480496E+16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-210549101997835.41</v>
      </c>
      <c r="L6157" s="444">
        <f t="shared" ca="1" si="204"/>
        <v>-5.0742333581478328E+16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-5.0742333581478328E+16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-211426389922826.38</v>
      </c>
      <c r="L6158" s="444">
        <f t="shared" ca="1" si="204"/>
        <v>-5.0953759971401152E+16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-5.0953759971401152E+16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-212307333214171.47</v>
      </c>
      <c r="L6159" s="444">
        <f t="shared" ca="1" si="204"/>
        <v>-5.116606730461532E+16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-5.116606730461532E+16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-213191947102563.84</v>
      </c>
      <c r="L6160" s="444">
        <f t="shared" ca="1" si="204"/>
        <v>-5.137925925171788E+16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-5.137925925171788E+16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-214080246882157.84</v>
      </c>
      <c r="L6161" s="444">
        <f t="shared" ca="1" si="204"/>
        <v>-5.159333949860004E+16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-5.159333949860004E+16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-214972247910833.5</v>
      </c>
      <c r="L6162" s="444">
        <f t="shared" ca="1" si="204"/>
        <v>-5.1808311746510872E+16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-5.1808311746510872E+16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-215867965610461.97</v>
      </c>
      <c r="L6163" s="444">
        <f t="shared" ca="1" si="204"/>
        <v>-5.2024179712121336E+16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-5.2024179712121336E+16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-216767415467172.22</v>
      </c>
      <c r="L6164" s="444">
        <f t="shared" ca="1" si="204"/>
        <v>-5.2240947127588512E+16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-5.2240947127588512E+16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-217670613031618.81</v>
      </c>
      <c r="L6165" s="444">
        <f t="shared" ca="1" si="204"/>
        <v>-5.2458617740620128E+16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-5.2458617740620128E+16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-218577573919250.53</v>
      </c>
      <c r="L6166" s="444">
        <f t="shared" ca="1" si="204"/>
        <v>-5.2677195314539376E+16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-5.2677195314539376E+16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-219488313810580.72</v>
      </c>
      <c r="L6167" s="444">
        <f t="shared" ca="1" si="204"/>
        <v>-5.289668362834996E+16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-5.289668362834996E+16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-220402848451458.16</v>
      </c>
      <c r="L6168" s="444">
        <f t="shared" ca="1" si="204"/>
        <v>-5.3117086476801416E+16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-5.3117086476801416E+16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-221321193653339.22</v>
      </c>
      <c r="L6169" s="444">
        <f t="shared" ca="1" si="204"/>
        <v>-5.3338407670454752E+16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-5.3338407670454752E+16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-222243365293561.47</v>
      </c>
      <c r="L6170" s="444">
        <f t="shared" ca="1" si="204"/>
        <v>-5.3560651035748312E+16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-5.3560651035748312E+16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-223169379315617.97</v>
      </c>
      <c r="L6171" s="444">
        <f t="shared" ca="1" si="204"/>
        <v>-5.3783820415063928E+16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-5.3783820415063928E+16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-224099251729433.03</v>
      </c>
      <c r="L6172" s="444">
        <f t="shared" ca="1" si="204"/>
        <v>-5.400791966679336E+16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-5.400791966679336E+16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-225032998611639</v>
      </c>
      <c r="L6173" s="444">
        <f t="shared" ca="1" si="204"/>
        <v>-5.4232952665405E+16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-5.4232952665405E+16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-225970636105854.16</v>
      </c>
      <c r="L6174" s="444">
        <f t="shared" ca="1" si="204"/>
        <v>-5.4458923301510856E+16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-5.4458923301510856E+16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-226912180422961.91</v>
      </c>
      <c r="L6175" s="444">
        <f t="shared" ca="1" si="204"/>
        <v>-5.4685835481933816E+16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-5.4685835481933816E+16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-227857647841390.91</v>
      </c>
      <c r="L6176" s="444">
        <f t="shared" ca="1" si="204"/>
        <v>-5.4913693129775208E+16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-5.4913693129775208E+16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-228807054707396.69</v>
      </c>
      <c r="L6177" s="444">
        <f t="shared" ca="1" si="204"/>
        <v>-5.5142500184482608E+16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-5.5142500184482608E+16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-229760417435344.19</v>
      </c>
      <c r="L6178" s="444">
        <f t="shared" ca="1" si="204"/>
        <v>-5.5372260601917952E+16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-5.5372260601917952E+16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-230717752507991.47</v>
      </c>
      <c r="L6179" s="444">
        <f t="shared" ca="1" si="204"/>
        <v>-5.5602978354425944E+16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-5.5602978354425944E+16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-231679076476774.75</v>
      </c>
      <c r="L6180" s="444">
        <f t="shared" ca="1" si="204"/>
        <v>-5.583465743090272E+16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-5.583465743090272E+16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-232644405962094.66</v>
      </c>
      <c r="L6181" s="444">
        <f t="shared" ca="1" si="204"/>
        <v>-5.6067301836864816E+16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-5.6067301836864816E+16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-233613757653603.41</v>
      </c>
      <c r="L6182" s="444">
        <f t="shared" ca="1" si="204"/>
        <v>-5.6300915594518416E+16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-5.6300915594518416E+16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-234587148310493.41</v>
      </c>
      <c r="L6183" s="444">
        <f t="shared" ca="1" si="204"/>
        <v>-5.6535502742828912E+16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-5.6535502742828912E+16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-235564594761787.16</v>
      </c>
      <c r="L6184" s="444">
        <f t="shared" ca="1" si="204"/>
        <v>-5.6771067337590696E+16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-5.6771067337590696E+16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-236546113906627.91</v>
      </c>
      <c r="L6185" s="444">
        <f t="shared" ca="1" si="204"/>
        <v>-5.700761345149732E+16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-5.700761345149732E+16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-237531722714572.16</v>
      </c>
      <c r="L6186" s="444">
        <f t="shared" ca="1" si="204"/>
        <v>-5.7245145174211896E+16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-5.7245145174211896E+16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-238521438225882.91</v>
      </c>
      <c r="L6187" s="444">
        <f t="shared" ca="1" si="204"/>
        <v>-5.7483666612437776E+16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-5.7483666612437776E+16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-239515277551824.03</v>
      </c>
      <c r="L6188" s="444">
        <f t="shared" ca="1" si="204"/>
        <v>-5.77231818899896E+16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-5.77231818899896E+16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-240513257874956.69</v>
      </c>
      <c r="L6189" s="444">
        <f t="shared" ca="1" si="204"/>
        <v>-5.796369514786456E+16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-5.796369514786456E+16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-241515396449435.69</v>
      </c>
      <c r="L6190" s="444">
        <f t="shared" ca="1" si="204"/>
        <v>-5.8205210544313992E+16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-5.8205210544313992E+16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-242521710601308.28</v>
      </c>
      <c r="L6191" s="444">
        <f t="shared" ca="1" si="204"/>
        <v>-5.8447732254915304E+16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-5.8447732254915304E+16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-243532217728813.75</v>
      </c>
      <c r="L6192" s="444">
        <f t="shared" ca="1" si="204"/>
        <v>-5.869126447264412E+16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-5.869126447264412E+16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-244546935302683.84</v>
      </c>
      <c r="L6193" s="444">
        <f t="shared" ca="1" si="204"/>
        <v>-5.89358114079468E+16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-5.89358114079468E+16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-245565880866445</v>
      </c>
      <c r="L6194" s="444">
        <f t="shared" ca="1" si="204"/>
        <v>-5.9181377288813248E+16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-5.9181377288813248E+16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-246589072036721.88</v>
      </c>
      <c r="L6195" s="444">
        <f t="shared" ca="1" si="204"/>
        <v>-5.9427966360849968E+16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-5.9427966360849968E+16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-247616526503541.56</v>
      </c>
      <c r="L6196" s="444">
        <f t="shared" ca="1" si="204"/>
        <v>-5.9675582887353512E+16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-5.9675582887353512E+16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-248648262030639.66</v>
      </c>
      <c r="L6197" s="444">
        <f t="shared" ca="1" si="204"/>
        <v>-5.9924231149384152E+16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-5.9924231149384152E+16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-249684296455767.34</v>
      </c>
      <c r="L6198" s="444">
        <f t="shared" ca="1" si="204"/>
        <v>-6.017391544583992E+16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-6.017391544583992E+16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-250724647690999.63</v>
      </c>
      <c r="L6199" s="444">
        <f t="shared" ca="1" si="204"/>
        <v>-6.042464009353092E+16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-6.042464009353092E+16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-251769333723045.5</v>
      </c>
      <c r="L6200" s="444">
        <f t="shared" ca="1" si="204"/>
        <v>-6.0676409427253968E+16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-6.0676409427253968E+16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-252818372613558.19</v>
      </c>
      <c r="L6201" s="444">
        <f t="shared" ca="1" si="204"/>
        <v>-6.0929227799867528E+16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-6.0929227799867528E+16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-253871782499448.03</v>
      </c>
      <c r="L6202" s="444">
        <f t="shared" ca="1" si="204"/>
        <v>-6.1183099582366976E+16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-6.1183099582366976E+16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-254929581593195.72</v>
      </c>
      <c r="L6203" s="444">
        <f t="shared" ca="1" si="204"/>
        <v>-6.1438029163960168E+16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-6.1438029163960168E+16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-255991788183167.38</v>
      </c>
      <c r="L6204" s="444">
        <f t="shared" ca="1" si="204"/>
        <v>-6.1694020952143336E+16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-6.1694020952143336E+16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-257058420633930.56</v>
      </c>
      <c r="L6205" s="444">
        <f t="shared" ca="1" si="204"/>
        <v>-6.1951079372777264E+16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-6.1951079372777264E+16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-258129497386571.94</v>
      </c>
      <c r="L6206" s="444">
        <f t="shared" ca="1" si="204"/>
        <v>-6.2209208870163832E+16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-6.2209208870163832E+16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-259205036959015.94</v>
      </c>
      <c r="L6207" s="444">
        <f t="shared" ca="1" si="204"/>
        <v>-6.2468413907122848E+16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-6.2468413907122848E+16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-260285057946345.19</v>
      </c>
      <c r="L6208" s="444">
        <f t="shared" ca="1" si="204"/>
        <v>-6.2728698965069192E+16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-6.2728698965069192E+16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-261369579021121.63</v>
      </c>
      <c r="L6209" s="444">
        <f t="shared" ca="1" si="204"/>
        <v>-6.2990068544090312E+16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-6.2990068544090312E+16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-262458618933709.63</v>
      </c>
      <c r="L6210" s="444">
        <f t="shared" ca="1" si="204"/>
        <v>-6.3252527163024024E+16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-6.3252527163024024E+16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-263552196512600.09</v>
      </c>
      <c r="L6211" s="444">
        <f t="shared" ca="1" si="204"/>
        <v>-6.3516079359536624E+16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-6.3516079359536624E+16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-264650330664735.94</v>
      </c>
      <c r="L6212" s="444">
        <f t="shared" ca="1" si="204"/>
        <v>-6.378072969020136E+16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-6.378072969020136E+16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-265753040375839.03</v>
      </c>
      <c r="L6213" s="444">
        <f t="shared" ca="1" si="204"/>
        <v>-6.40464827305772E+16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-6.40464827305772E+16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-266860344710738.34</v>
      </c>
      <c r="L6214" s="444">
        <f t="shared" ca="1" si="204"/>
        <v>-6.4313343075287936E+16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-6.4313343075287936E+16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-267972262813699.75</v>
      </c>
      <c r="L6215" s="444">
        <f t="shared" ca="1" si="204"/>
        <v>-6.4581315338101632E+16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-6.4581315338101632E+16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-269088813908756.84</v>
      </c>
      <c r="L6216" s="444">
        <f t="shared" ca="1" si="204"/>
        <v>-6.4850404152010392E+16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-6.4850404152010392E+16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-270210017300043.28</v>
      </c>
      <c r="L6217" s="444">
        <f t="shared" ca="1" si="204"/>
        <v>-6.5120614169310432E+16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-6.5120614169310432E+16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-271335892372126.75</v>
      </c>
      <c r="L6218" s="444">
        <f t="shared" ca="1" si="204"/>
        <v>-6.539195006168256E+16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-6.539195006168256E+16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-272466458590344.03</v>
      </c>
      <c r="L6219" s="444">
        <f t="shared" ca="1" si="204"/>
        <v>-6.5664416520272904E+16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-6.5664416520272904E+16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-273601735501137.09</v>
      </c>
      <c r="L6220" s="444">
        <f t="shared" ca="1" si="204"/>
        <v>-6.593801825577404E+16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-6.593801825577404E+16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-274741742732391.84</v>
      </c>
      <c r="L6221" s="444">
        <f t="shared" ca="1" si="204"/>
        <v>-6.6212759998506432E+16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-6.6212759998506432E+16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-275886499993776.75</v>
      </c>
      <c r="L6222" s="444">
        <f t="shared" ca="1" si="204"/>
        <v>-6.6488646498500208E+16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-6.6488646498500208E+16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-277036027077084.19</v>
      </c>
      <c r="L6223" s="444">
        <f t="shared" ca="1" si="204"/>
        <v>-6.6765682525577296E+16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-6.6765682525577296E+16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-278190343856572.06</v>
      </c>
      <c r="L6224" s="444">
        <f t="shared" ca="1" si="204"/>
        <v>-6.7043872869433872E+16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-6.7043872869433872E+16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-279349470289307.78</v>
      </c>
      <c r="L6225" s="444">
        <f t="shared" ca="1" si="204"/>
        <v>-6.7323222339723176E+16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-6.7323222339723176E+16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-280513426415513.22</v>
      </c>
      <c r="L6226" s="444">
        <f t="shared" ca="1" si="204"/>
        <v>-6.7603735766138688E+16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-6.7603735766138688E+16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-281682232358911.19</v>
      </c>
      <c r="L6227" s="444">
        <f t="shared" ca="1" si="204"/>
        <v>-6.78854179984976E+16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-6.78854179984976E+16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-282855908327073.31</v>
      </c>
      <c r="L6228" s="444">
        <f t="shared" ca="1" si="204"/>
        <v>-6.8168273906824672E+16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-6.8168273906824672E+16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-284034474611769.44</v>
      </c>
      <c r="L6229" s="444">
        <f t="shared" ca="1" si="204"/>
        <v>-6.845230838143644E+16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-6.845230838143644E+16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-285217951589318.5</v>
      </c>
      <c r="L6230" s="444">
        <f t="shared" ca="1" si="204"/>
        <v>-6.873752633302576E+16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-6.873752633302576E+16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-286406359720940.69</v>
      </c>
      <c r="L6231" s="444">
        <f t="shared" ca="1" si="204"/>
        <v>-6.9023932692746704E+16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-6.9023932692746704E+16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-287599719553111.25</v>
      </c>
      <c r="L6232" s="444">
        <f t="shared" ca="1" si="204"/>
        <v>-6.9311532412299816E+16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-6.9311532412299816E+16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-288798051717915.94</v>
      </c>
      <c r="L6233" s="444">
        <f t="shared" ca="1" si="204"/>
        <v>-6.9600330464017728E+16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-6.9600330464017728E+16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-290001376933407.19</v>
      </c>
      <c r="L6234" s="444">
        <f t="shared" ca="1" si="204"/>
        <v>-6.9890331840951136E+16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-6.9890331840951136E+16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-291209716003963</v>
      </c>
      <c r="L6235" s="444">
        <f t="shared" ca="1" si="204"/>
        <v>-7.0181541556955096E+16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-7.0181541556955096E+16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-292423089820646.25</v>
      </c>
      <c r="L6236" s="444">
        <f t="shared" ca="1" si="204"/>
        <v>-7.0473964646775744E+16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-7.0473964646775744E+16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-293641519361565.63</v>
      </c>
      <c r="L6237" s="444">
        <f t="shared" ca="1" si="204"/>
        <v>-7.0767606166137312E+16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-7.0767606166137312E+16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-294865025692238.81</v>
      </c>
      <c r="L6238" s="444">
        <f t="shared" ca="1" si="204"/>
        <v>-7.1062471191829552E+16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-7.1062471191829552E+16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-296093629965956.44</v>
      </c>
      <c r="L6239" s="444">
        <f t="shared" ca="1" si="204"/>
        <v>-7.1358564821795512E+16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-7.1358564821795512E+16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-297327353424147.94</v>
      </c>
      <c r="L6240" s="444">
        <f t="shared" ca="1" si="204"/>
        <v>-7.1655892175219656E+16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-7.1655892175219656E+16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-298566217396748.56</v>
      </c>
      <c r="L6241" s="444">
        <f t="shared" ca="1" si="204"/>
        <v>-7.1954458392616408E+16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-7.1954458392616408E+16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-299810243302568.38</v>
      </c>
      <c r="L6242" s="444">
        <f t="shared" ca="1" si="204"/>
        <v>-7.2254268635918976E+16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-7.2254268635918976E+16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-301059452649662.38</v>
      </c>
      <c r="L6243" s="444">
        <f t="shared" ca="1" si="204"/>
        <v>-7.255532808856864E+16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-7.255532808856864E+16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-302313867035702.69</v>
      </c>
      <c r="L6244" s="444">
        <f t="shared" ca="1" si="204"/>
        <v>-7.2857641955604336E+16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-7.2857641955604336E+16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-303573508148351.38</v>
      </c>
      <c r="L6245" s="444">
        <f t="shared" ca="1" si="204"/>
        <v>-7.3161215463752688E+16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-7.3161215463752688E+16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-304838397765636.19</v>
      </c>
      <c r="L6246" s="444">
        <f t="shared" ca="1" si="204"/>
        <v>-7.346605386151832E+16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-7.346605386151832E+16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-306108557756326.31</v>
      </c>
      <c r="L6247" s="444">
        <f t="shared" ca="1" si="204"/>
        <v>-7.377216241927464E+16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-7.377216241927464E+16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-307384010080311</v>
      </c>
      <c r="L6248" s="444">
        <f t="shared" ca="1" si="204"/>
        <v>-7.4079546429354944E+16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-7.4079546429354944E+16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-308664776788978.94</v>
      </c>
      <c r="L6249" s="444">
        <f t="shared" ca="1" si="204"/>
        <v>-7.438821120614392E+16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-7.438821120614392E+16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-309950880025599.69</v>
      </c>
      <c r="L6250" s="444">
        <f t="shared" ca="1" si="204"/>
        <v>-7.469816208616952E+16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2026-09-11T22:08:27Z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